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5"/>
  </bookViews>
  <sheets>
    <sheet name="Smry Slim RLSL Template" sheetId="3" r:id="rId1"/>
    <sheet name="Test 30" sheetId="7" r:id="rId2"/>
    <sheet name="II Slim RLSL Template" sheetId="9" r:id="rId3"/>
    <sheet name="II Test 30" sheetId="10" r:id="rId4"/>
    <sheet name="P Slim RLSL Template" sheetId="11" r:id="rId5"/>
    <sheet name="P Test 30" sheetId="12" r:id="rId6"/>
  </sheets>
  <calcPr calcId="152511"/>
</workbook>
</file>

<file path=xl/calcChain.xml><?xml version="1.0" encoding="utf-8"?>
<calcChain xmlns="http://schemas.openxmlformats.org/spreadsheetml/2006/main">
  <c r="T156" i="7" l="1"/>
  <c r="T157" i="7" s="1"/>
  <c r="R157" i="7" s="1"/>
  <c r="O156" i="7"/>
  <c r="F156" i="7"/>
  <c r="U156" i="7" s="1"/>
  <c r="W155" i="7"/>
  <c r="AD155" i="7" s="1"/>
  <c r="AF155" i="7" s="1"/>
  <c r="T155" i="7"/>
  <c r="R155" i="7"/>
  <c r="L155" i="7"/>
  <c r="F155" i="7"/>
  <c r="O155" i="7" s="1"/>
  <c r="E155" i="7"/>
  <c r="W148" i="7"/>
  <c r="T148" i="7"/>
  <c r="T149" i="7" s="1"/>
  <c r="R149" i="7" s="1"/>
  <c r="R148" i="7"/>
  <c r="O148" i="7"/>
  <c r="F148" i="7"/>
  <c r="U148" i="7" s="1"/>
  <c r="E148" i="7"/>
  <c r="W147" i="7"/>
  <c r="AD147" i="7" s="1"/>
  <c r="AF147" i="7" s="1"/>
  <c r="T147" i="7"/>
  <c r="R147" i="7"/>
  <c r="O147" i="7"/>
  <c r="L147" i="7"/>
  <c r="F147" i="7"/>
  <c r="E147" i="7"/>
  <c r="T140" i="7"/>
  <c r="T141" i="7" s="1"/>
  <c r="R141" i="7" s="1"/>
  <c r="F140" i="7"/>
  <c r="U140" i="7" s="1"/>
  <c r="T139" i="7"/>
  <c r="R139" i="7"/>
  <c r="F139" i="7"/>
  <c r="O139" i="7" s="1"/>
  <c r="E139" i="7"/>
  <c r="W139" i="7" s="1"/>
  <c r="W132" i="7"/>
  <c r="T132" i="7"/>
  <c r="T133" i="7" s="1"/>
  <c r="R133" i="7" s="1"/>
  <c r="R132" i="7"/>
  <c r="O132" i="7"/>
  <c r="F132" i="7"/>
  <c r="U132" i="7" s="1"/>
  <c r="E132" i="7"/>
  <c r="W131" i="7"/>
  <c r="AD131" i="7" s="1"/>
  <c r="AF131" i="7" s="1"/>
  <c r="T131" i="7"/>
  <c r="R131" i="7"/>
  <c r="O131" i="7"/>
  <c r="L131" i="7"/>
  <c r="F131" i="7"/>
  <c r="E131" i="7"/>
  <c r="T124" i="7"/>
  <c r="T125" i="7" s="1"/>
  <c r="R125" i="7" s="1"/>
  <c r="F124" i="7"/>
  <c r="U124" i="7" s="1"/>
  <c r="T123" i="7"/>
  <c r="R123" i="7"/>
  <c r="F123" i="7"/>
  <c r="O123" i="7" s="1"/>
  <c r="E123" i="7"/>
  <c r="W123" i="7" s="1"/>
  <c r="T116" i="7"/>
  <c r="T117" i="7" s="1"/>
  <c r="R117" i="7" s="1"/>
  <c r="T115" i="7"/>
  <c r="R115" i="7"/>
  <c r="L115" i="7"/>
  <c r="F115" i="7"/>
  <c r="F116" i="7" s="1"/>
  <c r="E115" i="7"/>
  <c r="W115" i="7" s="1"/>
  <c r="W108" i="7"/>
  <c r="T108" i="7"/>
  <c r="T109" i="7" s="1"/>
  <c r="R109" i="7" s="1"/>
  <c r="R108" i="7"/>
  <c r="O108" i="7"/>
  <c r="F108" i="7"/>
  <c r="U108" i="7" s="1"/>
  <c r="E108" i="7"/>
  <c r="W107" i="7"/>
  <c r="AD107" i="7" s="1"/>
  <c r="AF107" i="7" s="1"/>
  <c r="T107" i="7"/>
  <c r="R107" i="7"/>
  <c r="O107" i="7"/>
  <c r="L107" i="7"/>
  <c r="F107" i="7"/>
  <c r="E107" i="7"/>
  <c r="W100" i="7"/>
  <c r="T100" i="7"/>
  <c r="T101" i="7" s="1"/>
  <c r="R101" i="7" s="1"/>
  <c r="R100" i="7"/>
  <c r="O100" i="7"/>
  <c r="F100" i="7"/>
  <c r="U100" i="7" s="1"/>
  <c r="E100" i="7"/>
  <c r="W99" i="7"/>
  <c r="AD99" i="7" s="1"/>
  <c r="AF99" i="7" s="1"/>
  <c r="T99" i="7"/>
  <c r="R99" i="7"/>
  <c r="O99" i="7"/>
  <c r="L99" i="7"/>
  <c r="F99" i="7"/>
  <c r="E99" i="7"/>
  <c r="T92" i="7"/>
  <c r="T93" i="7" s="1"/>
  <c r="R93" i="7" s="1"/>
  <c r="O92" i="7"/>
  <c r="F92" i="7"/>
  <c r="U92" i="7" s="1"/>
  <c r="T91" i="7"/>
  <c r="R91" i="7"/>
  <c r="L91" i="7"/>
  <c r="F91" i="7"/>
  <c r="O91" i="7" s="1"/>
  <c r="E91" i="7"/>
  <c r="W91" i="7" s="1"/>
  <c r="T84" i="7"/>
  <c r="T85" i="7" s="1"/>
  <c r="R85" i="7" s="1"/>
  <c r="W83" i="7"/>
  <c r="AD83" i="7" s="1"/>
  <c r="AF83" i="7" s="1"/>
  <c r="T83" i="7"/>
  <c r="R83" i="7"/>
  <c r="L83" i="7"/>
  <c r="F83" i="7"/>
  <c r="F84" i="7" s="1"/>
  <c r="E83" i="7"/>
  <c r="T76" i="7"/>
  <c r="T77" i="7" s="1"/>
  <c r="R77" i="7" s="1"/>
  <c r="O76" i="7"/>
  <c r="F76" i="7"/>
  <c r="U76" i="7" s="1"/>
  <c r="T75" i="7"/>
  <c r="R75" i="7"/>
  <c r="L75" i="7"/>
  <c r="F75" i="7"/>
  <c r="O75" i="7" s="1"/>
  <c r="E75" i="7"/>
  <c r="W75" i="7" s="1"/>
  <c r="T68" i="7"/>
  <c r="T69" i="7" s="1"/>
  <c r="R69" i="7" s="1"/>
  <c r="O68" i="7"/>
  <c r="F68" i="7"/>
  <c r="U68" i="7" s="1"/>
  <c r="T67" i="7"/>
  <c r="R67" i="7"/>
  <c r="L67" i="7"/>
  <c r="F67" i="7"/>
  <c r="O67" i="7" s="1"/>
  <c r="E67" i="7"/>
  <c r="W67" i="7" s="1"/>
  <c r="T60" i="7"/>
  <c r="T61" i="7" s="1"/>
  <c r="R61" i="7" s="1"/>
  <c r="O60" i="7"/>
  <c r="F60" i="7"/>
  <c r="U60" i="7" s="1"/>
  <c r="T59" i="7"/>
  <c r="R59" i="7"/>
  <c r="L59" i="7"/>
  <c r="F59" i="7"/>
  <c r="O59" i="7" s="1"/>
  <c r="E59" i="7"/>
  <c r="W59" i="7" s="1"/>
  <c r="T52" i="7"/>
  <c r="T53" i="7" s="1"/>
  <c r="R53" i="7" s="1"/>
  <c r="O52" i="7"/>
  <c r="F52" i="7"/>
  <c r="U52" i="7" s="1"/>
  <c r="T51" i="7"/>
  <c r="R51" i="7"/>
  <c r="L51" i="7"/>
  <c r="F51" i="7"/>
  <c r="O51" i="7" s="1"/>
  <c r="E51" i="7"/>
  <c r="W51" i="7" s="1"/>
  <c r="T44" i="7"/>
  <c r="T45" i="7" s="1"/>
  <c r="R45" i="7" s="1"/>
  <c r="F44" i="7"/>
  <c r="U44" i="7" s="1"/>
  <c r="T43" i="7"/>
  <c r="R43" i="7"/>
  <c r="F43" i="7"/>
  <c r="O43" i="7" s="1"/>
  <c r="E43" i="7"/>
  <c r="W43" i="7" s="1"/>
  <c r="W36" i="7"/>
  <c r="T36" i="7"/>
  <c r="T37" i="7" s="1"/>
  <c r="R37" i="7" s="1"/>
  <c r="R36" i="7"/>
  <c r="O36" i="7"/>
  <c r="F36" i="7"/>
  <c r="U36" i="7" s="1"/>
  <c r="E36" i="7"/>
  <c r="W35" i="7"/>
  <c r="AD35" i="7" s="1"/>
  <c r="AF35" i="7" s="1"/>
  <c r="T35" i="7"/>
  <c r="R35" i="7"/>
  <c r="O35" i="7"/>
  <c r="L35" i="7"/>
  <c r="F35" i="7"/>
  <c r="E35" i="7"/>
  <c r="W28" i="7"/>
  <c r="T28" i="7"/>
  <c r="T29" i="7" s="1"/>
  <c r="R29" i="7" s="1"/>
  <c r="R28" i="7"/>
  <c r="O28" i="7"/>
  <c r="F28" i="7"/>
  <c r="U28" i="7" s="1"/>
  <c r="E28" i="7"/>
  <c r="W27" i="7"/>
  <c r="AD27" i="7" s="1"/>
  <c r="AF27" i="7" s="1"/>
  <c r="T27" i="7"/>
  <c r="R27" i="7"/>
  <c r="O27" i="7"/>
  <c r="L27" i="7"/>
  <c r="F27" i="7"/>
  <c r="E27" i="7"/>
  <c r="T19" i="7"/>
  <c r="T20" i="7" s="1"/>
  <c r="F19" i="7"/>
  <c r="F20" i="7" s="1"/>
  <c r="L13" i="7"/>
  <c r="L12" i="7"/>
  <c r="L11" i="7"/>
  <c r="L5" i="7"/>
  <c r="L4" i="7"/>
  <c r="L3" i="7"/>
  <c r="L5" i="3"/>
  <c r="L4" i="3"/>
  <c r="L3" i="3"/>
  <c r="L6" i="7"/>
  <c r="L7" i="7"/>
  <c r="L8" i="7"/>
  <c r="W4" i="7"/>
  <c r="T4" i="7"/>
  <c r="T5" i="7" s="1"/>
  <c r="R5" i="7" s="1"/>
  <c r="R4" i="7"/>
  <c r="O4" i="7"/>
  <c r="F4" i="7"/>
  <c r="U4" i="7" s="1"/>
  <c r="E4" i="7"/>
  <c r="R3" i="7"/>
  <c r="O3" i="7"/>
  <c r="E3" i="7"/>
  <c r="W3" i="7" s="1"/>
  <c r="U4" i="3"/>
  <c r="Z3" i="3"/>
  <c r="T60" i="12"/>
  <c r="T61" i="12" s="1"/>
  <c r="R60" i="12"/>
  <c r="F60" i="12"/>
  <c r="E60" i="12" s="1"/>
  <c r="T57" i="12"/>
  <c r="T58" i="12" s="1"/>
  <c r="R57" i="12"/>
  <c r="F57" i="12"/>
  <c r="E57" i="12" s="1"/>
  <c r="T54" i="12"/>
  <c r="T55" i="12" s="1"/>
  <c r="R54" i="12"/>
  <c r="F54" i="12"/>
  <c r="E54" i="12" s="1"/>
  <c r="T51" i="12"/>
  <c r="T52" i="12" s="1"/>
  <c r="R51" i="12"/>
  <c r="F51" i="12"/>
  <c r="E51" i="12" s="1"/>
  <c r="T48" i="12"/>
  <c r="T49" i="12" s="1"/>
  <c r="R48" i="12"/>
  <c r="F48" i="12"/>
  <c r="E48" i="12" s="1"/>
  <c r="T45" i="12"/>
  <c r="T46" i="12" s="1"/>
  <c r="R45" i="12"/>
  <c r="F45" i="12"/>
  <c r="E45" i="12" s="1"/>
  <c r="T42" i="12"/>
  <c r="T43" i="12" s="1"/>
  <c r="R42" i="12"/>
  <c r="F42" i="12"/>
  <c r="E42" i="12" s="1"/>
  <c r="T39" i="12"/>
  <c r="T40" i="12" s="1"/>
  <c r="R39" i="12"/>
  <c r="F39" i="12"/>
  <c r="E39" i="12" s="1"/>
  <c r="T36" i="12"/>
  <c r="T37" i="12" s="1"/>
  <c r="R36" i="12"/>
  <c r="F36" i="12"/>
  <c r="E36" i="12" s="1"/>
  <c r="T33" i="12"/>
  <c r="T34" i="12" s="1"/>
  <c r="R33" i="12"/>
  <c r="F33" i="12"/>
  <c r="E33" i="12" s="1"/>
  <c r="T461" i="10"/>
  <c r="R461" i="10" s="1"/>
  <c r="T460" i="10"/>
  <c r="R460" i="10" s="1"/>
  <c r="T459" i="10"/>
  <c r="R459" i="10" s="1"/>
  <c r="F459" i="10"/>
  <c r="F460" i="10" s="1"/>
  <c r="E460" i="10" s="1"/>
  <c r="W460" i="10" s="1"/>
  <c r="F437" i="10"/>
  <c r="E437" i="10" s="1"/>
  <c r="W437" i="10" s="1"/>
  <c r="T436" i="10"/>
  <c r="R436" i="10" s="1"/>
  <c r="T435" i="10"/>
  <c r="R435" i="10" s="1"/>
  <c r="F435" i="10"/>
  <c r="F436" i="10" s="1"/>
  <c r="E436" i="10" s="1"/>
  <c r="W436" i="10" s="1"/>
  <c r="T411" i="10"/>
  <c r="R411" i="10" s="1"/>
  <c r="F411" i="10"/>
  <c r="F412" i="10" s="1"/>
  <c r="E412" i="10" s="1"/>
  <c r="W412" i="10" s="1"/>
  <c r="F389" i="10"/>
  <c r="E389" i="10" s="1"/>
  <c r="W389" i="10" s="1"/>
  <c r="T388" i="10"/>
  <c r="R388" i="10" s="1"/>
  <c r="T387" i="10"/>
  <c r="R387" i="10" s="1"/>
  <c r="F387" i="10"/>
  <c r="F388" i="10" s="1"/>
  <c r="E388" i="10" s="1"/>
  <c r="W388" i="10" s="1"/>
  <c r="F365" i="10"/>
  <c r="T364" i="10"/>
  <c r="T363" i="10"/>
  <c r="R363" i="10" s="1"/>
  <c r="F363" i="10"/>
  <c r="F364" i="10" s="1"/>
  <c r="E364" i="10" s="1"/>
  <c r="W364" i="10" s="1"/>
  <c r="T341" i="10"/>
  <c r="R341" i="10" s="1"/>
  <c r="T340" i="10"/>
  <c r="R340" i="10" s="1"/>
  <c r="T339" i="10"/>
  <c r="R339" i="10" s="1"/>
  <c r="F339" i="10"/>
  <c r="F340" i="10" s="1"/>
  <c r="E340" i="10" s="1"/>
  <c r="W340" i="10" s="1"/>
  <c r="T315" i="10"/>
  <c r="R315" i="10" s="1"/>
  <c r="F315" i="10"/>
  <c r="E315" i="10" s="1"/>
  <c r="I315" i="10" s="1"/>
  <c r="U292" i="10"/>
  <c r="I292" i="10"/>
  <c r="O292" i="10" s="1"/>
  <c r="W291" i="10"/>
  <c r="T291" i="10"/>
  <c r="R291" i="10" s="1"/>
  <c r="L291" i="10"/>
  <c r="I291" i="10"/>
  <c r="O291" i="10" s="1"/>
  <c r="F291" i="10"/>
  <c r="F292" i="10" s="1"/>
  <c r="E292" i="10" s="1"/>
  <c r="W292" i="10" s="1"/>
  <c r="E291" i="10"/>
  <c r="T267" i="10"/>
  <c r="R267" i="10" s="1"/>
  <c r="F267" i="10"/>
  <c r="F268" i="10" s="1"/>
  <c r="T245" i="10"/>
  <c r="R245" i="10" s="1"/>
  <c r="T244" i="10"/>
  <c r="R244" i="10" s="1"/>
  <c r="T243" i="10"/>
  <c r="R243" i="10" s="1"/>
  <c r="F243" i="10"/>
  <c r="F244" i="10" s="1"/>
  <c r="E244" i="10" s="1"/>
  <c r="W244" i="10" s="1"/>
  <c r="K162" i="7"/>
  <c r="K161" i="7"/>
  <c r="K154" i="7"/>
  <c r="K153" i="7"/>
  <c r="K146" i="7"/>
  <c r="K145" i="7"/>
  <c r="K138" i="7"/>
  <c r="K137" i="7"/>
  <c r="K130" i="7"/>
  <c r="K129" i="7"/>
  <c r="K122" i="7"/>
  <c r="K121" i="7"/>
  <c r="K114" i="7"/>
  <c r="K113" i="7"/>
  <c r="K106" i="7"/>
  <c r="K105" i="7"/>
  <c r="K98" i="7"/>
  <c r="K97" i="7"/>
  <c r="K90" i="7"/>
  <c r="K89" i="7"/>
  <c r="Z155" i="7" l="1"/>
  <c r="AB155" i="7" s="1"/>
  <c r="E156" i="7"/>
  <c r="W156" i="7" s="1"/>
  <c r="R156" i="7"/>
  <c r="F157" i="7"/>
  <c r="L156" i="7"/>
  <c r="AD148" i="7"/>
  <c r="AF148" i="7" s="1"/>
  <c r="Z147" i="7"/>
  <c r="AB147" i="7" s="1"/>
  <c r="F149" i="7"/>
  <c r="Z148" i="7"/>
  <c r="AB148" i="7" s="1"/>
  <c r="L148" i="7"/>
  <c r="AD139" i="7"/>
  <c r="AF139" i="7" s="1"/>
  <c r="L139" i="7"/>
  <c r="Z139" i="7" s="1"/>
  <c r="AB139" i="7" s="1"/>
  <c r="O140" i="7"/>
  <c r="E140" i="7"/>
  <c r="W140" i="7" s="1"/>
  <c r="R140" i="7"/>
  <c r="F141" i="7"/>
  <c r="L140" i="7"/>
  <c r="AD132" i="7"/>
  <c r="AF132" i="7" s="1"/>
  <c r="Z131" i="7"/>
  <c r="AB131" i="7" s="1"/>
  <c r="Z132" i="7"/>
  <c r="AB132" i="7" s="1"/>
  <c r="F133" i="7"/>
  <c r="L132" i="7"/>
  <c r="AD123" i="7"/>
  <c r="AF123" i="7" s="1"/>
  <c r="L123" i="7"/>
  <c r="Z123" i="7" s="1"/>
  <c r="AB123" i="7" s="1"/>
  <c r="O124" i="7"/>
  <c r="E124" i="7"/>
  <c r="W124" i="7" s="1"/>
  <c r="R124" i="7"/>
  <c r="F125" i="7"/>
  <c r="L124" i="7"/>
  <c r="AD115" i="7"/>
  <c r="AF115" i="7" s="1"/>
  <c r="U116" i="7"/>
  <c r="L116" i="7"/>
  <c r="F117" i="7"/>
  <c r="E116" i="7"/>
  <c r="W116" i="7" s="1"/>
  <c r="O116" i="7"/>
  <c r="O115" i="7"/>
  <c r="Z115" i="7" s="1"/>
  <c r="AB115" i="7" s="1"/>
  <c r="R116" i="7"/>
  <c r="AD108" i="7"/>
  <c r="AF108" i="7" s="1"/>
  <c r="F109" i="7"/>
  <c r="Z107" i="7"/>
  <c r="AB107" i="7" s="1"/>
  <c r="Z108" i="7"/>
  <c r="AB108" i="7" s="1"/>
  <c r="L108" i="7"/>
  <c r="AD100" i="7"/>
  <c r="AF100" i="7" s="1"/>
  <c r="Z99" i="7"/>
  <c r="AB99" i="7" s="1"/>
  <c r="F101" i="7"/>
  <c r="Z100" i="7"/>
  <c r="AB100" i="7" s="1"/>
  <c r="L100" i="7"/>
  <c r="AD91" i="7"/>
  <c r="AF91" i="7" s="1"/>
  <c r="Z91" i="7"/>
  <c r="AB91" i="7" s="1"/>
  <c r="E92" i="7"/>
  <c r="W92" i="7" s="1"/>
  <c r="R92" i="7"/>
  <c r="F93" i="7"/>
  <c r="L92" i="7"/>
  <c r="U84" i="7"/>
  <c r="L84" i="7"/>
  <c r="F85" i="7"/>
  <c r="O84" i="7"/>
  <c r="E84" i="7"/>
  <c r="W84" i="7" s="1"/>
  <c r="O83" i="7"/>
  <c r="Z83" i="7" s="1"/>
  <c r="AB83" i="7" s="1"/>
  <c r="R84" i="7"/>
  <c r="AD75" i="7"/>
  <c r="AF75" i="7" s="1"/>
  <c r="Z75" i="7"/>
  <c r="AB75" i="7" s="1"/>
  <c r="E76" i="7"/>
  <c r="W76" i="7" s="1"/>
  <c r="R76" i="7"/>
  <c r="F77" i="7"/>
  <c r="L76" i="7"/>
  <c r="AD67" i="7"/>
  <c r="AF67" i="7" s="1"/>
  <c r="Z67" i="7"/>
  <c r="AB67" i="7" s="1"/>
  <c r="E68" i="7"/>
  <c r="W68" i="7" s="1"/>
  <c r="R68" i="7"/>
  <c r="F69" i="7"/>
  <c r="L68" i="7"/>
  <c r="AD59" i="7"/>
  <c r="AF59" i="7" s="1"/>
  <c r="Z59" i="7"/>
  <c r="AB59" i="7" s="1"/>
  <c r="E60" i="7"/>
  <c r="W60" i="7" s="1"/>
  <c r="R60" i="7"/>
  <c r="F61" i="7"/>
  <c r="L60" i="7"/>
  <c r="AD51" i="7"/>
  <c r="AF51" i="7" s="1"/>
  <c r="Z51" i="7"/>
  <c r="AB51" i="7" s="1"/>
  <c r="E52" i="7"/>
  <c r="W52" i="7" s="1"/>
  <c r="R52" i="7"/>
  <c r="F53" i="7"/>
  <c r="L52" i="7"/>
  <c r="AD43" i="7"/>
  <c r="AF43" i="7" s="1"/>
  <c r="L43" i="7"/>
  <c r="Z43" i="7" s="1"/>
  <c r="AB43" i="7" s="1"/>
  <c r="O44" i="7"/>
  <c r="E44" i="7"/>
  <c r="W44" i="7" s="1"/>
  <c r="R44" i="7"/>
  <c r="F45" i="7"/>
  <c r="L44" i="7"/>
  <c r="AD36" i="7"/>
  <c r="AF36" i="7" s="1"/>
  <c r="Z35" i="7"/>
  <c r="AB35" i="7" s="1"/>
  <c r="F37" i="7"/>
  <c r="Z36" i="7"/>
  <c r="AB36" i="7" s="1"/>
  <c r="L36" i="7"/>
  <c r="AD28" i="7"/>
  <c r="AF28" i="7" s="1"/>
  <c r="Z27" i="7"/>
  <c r="AB27" i="7" s="1"/>
  <c r="F29" i="7"/>
  <c r="Z28" i="7"/>
  <c r="AB28" i="7" s="1"/>
  <c r="L28" i="7"/>
  <c r="T21" i="7"/>
  <c r="R21" i="7" s="1"/>
  <c r="R20" i="7"/>
  <c r="F21" i="7"/>
  <c r="O20" i="7"/>
  <c r="E20" i="7"/>
  <c r="W20" i="7" s="1"/>
  <c r="L20" i="7"/>
  <c r="U20" i="7"/>
  <c r="L19" i="7"/>
  <c r="O19" i="7"/>
  <c r="E19" i="7"/>
  <c r="W19" i="7" s="1"/>
  <c r="R19" i="7"/>
  <c r="AD3" i="7"/>
  <c r="AF3" i="7" s="1"/>
  <c r="Z3" i="7"/>
  <c r="AB3" i="7" s="1"/>
  <c r="AD4" i="7"/>
  <c r="AF4" i="7" s="1"/>
  <c r="Z4" i="7"/>
  <c r="AB4" i="7" s="1"/>
  <c r="F5" i="7"/>
  <c r="W60" i="12"/>
  <c r="I60" i="12"/>
  <c r="T62" i="12"/>
  <c r="R62" i="12" s="1"/>
  <c r="R61" i="12"/>
  <c r="F61" i="12"/>
  <c r="W57" i="12"/>
  <c r="I57" i="12"/>
  <c r="R58" i="12"/>
  <c r="T59" i="12"/>
  <c r="R59" i="12" s="1"/>
  <c r="F58" i="12"/>
  <c r="W54" i="12"/>
  <c r="I54" i="12"/>
  <c r="T56" i="12"/>
  <c r="R56" i="12" s="1"/>
  <c r="R55" i="12"/>
  <c r="F55" i="12"/>
  <c r="W51" i="12"/>
  <c r="I51" i="12"/>
  <c r="R52" i="12"/>
  <c r="T53" i="12"/>
  <c r="R53" i="12" s="1"/>
  <c r="F52" i="12"/>
  <c r="W48" i="12"/>
  <c r="I48" i="12"/>
  <c r="T50" i="12"/>
  <c r="R50" i="12" s="1"/>
  <c r="R49" i="12"/>
  <c r="F49" i="12"/>
  <c r="W45" i="12"/>
  <c r="I45" i="12"/>
  <c r="T47" i="12"/>
  <c r="R47" i="12" s="1"/>
  <c r="R46" i="12"/>
  <c r="F46" i="12"/>
  <c r="W42" i="12"/>
  <c r="I42" i="12"/>
  <c r="T44" i="12"/>
  <c r="R44" i="12" s="1"/>
  <c r="R43" i="12"/>
  <c r="F43" i="12"/>
  <c r="I39" i="12"/>
  <c r="W39" i="12"/>
  <c r="R40" i="12"/>
  <c r="T41" i="12"/>
  <c r="R41" i="12" s="1"/>
  <c r="F40" i="12"/>
  <c r="I36" i="12"/>
  <c r="W36" i="12"/>
  <c r="R37" i="12"/>
  <c r="T38" i="12"/>
  <c r="R38" i="12" s="1"/>
  <c r="F37" i="12"/>
  <c r="W33" i="12"/>
  <c r="I33" i="12"/>
  <c r="T35" i="12"/>
  <c r="R35" i="12" s="1"/>
  <c r="R34" i="12"/>
  <c r="F34" i="12"/>
  <c r="F461" i="10"/>
  <c r="T462" i="10"/>
  <c r="I460" i="10"/>
  <c r="E459" i="10"/>
  <c r="I437" i="10"/>
  <c r="I436" i="10"/>
  <c r="F438" i="10"/>
  <c r="T437" i="10"/>
  <c r="E435" i="10"/>
  <c r="I412" i="10"/>
  <c r="T412" i="10"/>
  <c r="F413" i="10"/>
  <c r="E411" i="10"/>
  <c r="I389" i="10"/>
  <c r="I388" i="10"/>
  <c r="F390" i="10"/>
  <c r="T389" i="10"/>
  <c r="E387" i="10"/>
  <c r="I364" i="10"/>
  <c r="R364" i="10"/>
  <c r="T365" i="10"/>
  <c r="E365" i="10"/>
  <c r="F366" i="10"/>
  <c r="E363" i="10"/>
  <c r="F341" i="10"/>
  <c r="T342" i="10"/>
  <c r="I340" i="10"/>
  <c r="E339" i="10"/>
  <c r="O315" i="10"/>
  <c r="L315" i="10"/>
  <c r="W315" i="10"/>
  <c r="F316" i="10"/>
  <c r="T316" i="10"/>
  <c r="Z291" i="10"/>
  <c r="AB291" i="10" s="1"/>
  <c r="L292" i="10"/>
  <c r="Z292" i="10" s="1"/>
  <c r="AB292" i="10" s="1"/>
  <c r="AD291" i="10"/>
  <c r="AF291" i="10" s="1"/>
  <c r="T292" i="10"/>
  <c r="F293" i="10"/>
  <c r="E268" i="10"/>
  <c r="F269" i="10"/>
  <c r="E267" i="10"/>
  <c r="T268" i="10"/>
  <c r="F245" i="10"/>
  <c r="T246" i="10"/>
  <c r="I244" i="10"/>
  <c r="E243" i="10"/>
  <c r="I10" i="3"/>
  <c r="L157" i="7" l="1"/>
  <c r="E157" i="7"/>
  <c r="W157" i="7" s="1"/>
  <c r="O157" i="7"/>
  <c r="AD156" i="7"/>
  <c r="AF156" i="7" s="1"/>
  <c r="Z156" i="7"/>
  <c r="AB156" i="7" s="1"/>
  <c r="L149" i="7"/>
  <c r="E149" i="7"/>
  <c r="W149" i="7" s="1"/>
  <c r="O149" i="7"/>
  <c r="AD140" i="7"/>
  <c r="AF140" i="7" s="1"/>
  <c r="Z140" i="7"/>
  <c r="AB140" i="7" s="1"/>
  <c r="L141" i="7"/>
  <c r="E141" i="7"/>
  <c r="W141" i="7" s="1"/>
  <c r="O141" i="7"/>
  <c r="L133" i="7"/>
  <c r="O133" i="7"/>
  <c r="E133" i="7"/>
  <c r="W133" i="7" s="1"/>
  <c r="L125" i="7"/>
  <c r="E125" i="7"/>
  <c r="W125" i="7" s="1"/>
  <c r="O125" i="7"/>
  <c r="AD124" i="7"/>
  <c r="AF124" i="7" s="1"/>
  <c r="Z124" i="7"/>
  <c r="AB124" i="7" s="1"/>
  <c r="L117" i="7"/>
  <c r="E117" i="7"/>
  <c r="W117" i="7" s="1"/>
  <c r="O117" i="7"/>
  <c r="AD116" i="7"/>
  <c r="AF116" i="7" s="1"/>
  <c r="Z116" i="7"/>
  <c r="AB116" i="7" s="1"/>
  <c r="L109" i="7"/>
  <c r="E109" i="7"/>
  <c r="W109" i="7" s="1"/>
  <c r="O109" i="7"/>
  <c r="L101" i="7"/>
  <c r="E101" i="7"/>
  <c r="W101" i="7" s="1"/>
  <c r="O101" i="7"/>
  <c r="AD92" i="7"/>
  <c r="AF92" i="7" s="1"/>
  <c r="Z92" i="7"/>
  <c r="AB92" i="7" s="1"/>
  <c r="L93" i="7"/>
  <c r="E93" i="7"/>
  <c r="W93" i="7" s="1"/>
  <c r="O93" i="7"/>
  <c r="L85" i="7"/>
  <c r="O85" i="7"/>
  <c r="E85" i="7"/>
  <c r="W85" i="7" s="1"/>
  <c r="AD84" i="7"/>
  <c r="AF84" i="7" s="1"/>
  <c r="Z84" i="7"/>
  <c r="AB84" i="7" s="1"/>
  <c r="AD76" i="7"/>
  <c r="AF76" i="7" s="1"/>
  <c r="Z76" i="7"/>
  <c r="AB76" i="7" s="1"/>
  <c r="L77" i="7"/>
  <c r="E77" i="7"/>
  <c r="W77" i="7" s="1"/>
  <c r="O77" i="7"/>
  <c r="AD68" i="7"/>
  <c r="AF68" i="7" s="1"/>
  <c r="Z68" i="7"/>
  <c r="AB68" i="7" s="1"/>
  <c r="L69" i="7"/>
  <c r="E69" i="7"/>
  <c r="W69" i="7" s="1"/>
  <c r="O69" i="7"/>
  <c r="AD60" i="7"/>
  <c r="AF60" i="7" s="1"/>
  <c r="Z60" i="7"/>
  <c r="AB60" i="7" s="1"/>
  <c r="L61" i="7"/>
  <c r="E61" i="7"/>
  <c r="W61" i="7" s="1"/>
  <c r="O61" i="7"/>
  <c r="AD52" i="7"/>
  <c r="AF52" i="7" s="1"/>
  <c r="Z52" i="7"/>
  <c r="AB52" i="7" s="1"/>
  <c r="L53" i="7"/>
  <c r="E53" i="7"/>
  <c r="W53" i="7" s="1"/>
  <c r="O53" i="7"/>
  <c r="L45" i="7"/>
  <c r="E45" i="7"/>
  <c r="W45" i="7" s="1"/>
  <c r="O45" i="7"/>
  <c r="AD44" i="7"/>
  <c r="AF44" i="7" s="1"/>
  <c r="Z44" i="7"/>
  <c r="AB44" i="7" s="1"/>
  <c r="L37" i="7"/>
  <c r="E37" i="7"/>
  <c r="W37" i="7" s="1"/>
  <c r="O37" i="7"/>
  <c r="L29" i="7"/>
  <c r="E29" i="7"/>
  <c r="W29" i="7" s="1"/>
  <c r="O29" i="7"/>
  <c r="E21" i="7"/>
  <c r="W21" i="7" s="1"/>
  <c r="O21" i="7"/>
  <c r="L21" i="7"/>
  <c r="Z19" i="7"/>
  <c r="AB19" i="7" s="1"/>
  <c r="AD19" i="7"/>
  <c r="AF19" i="7" s="1"/>
  <c r="Z20" i="7"/>
  <c r="AB20" i="7" s="1"/>
  <c r="AD20" i="7"/>
  <c r="AF20" i="7" s="1"/>
  <c r="O5" i="7"/>
  <c r="E5" i="7"/>
  <c r="W5" i="7" s="1"/>
  <c r="O60" i="12"/>
  <c r="L60" i="12"/>
  <c r="Z60" i="12" s="1"/>
  <c r="AB60" i="12" s="1"/>
  <c r="E61" i="12"/>
  <c r="F62" i="12"/>
  <c r="E62" i="12" s="1"/>
  <c r="AD60" i="12"/>
  <c r="AF60" i="12" s="1"/>
  <c r="O57" i="12"/>
  <c r="L57" i="12"/>
  <c r="Z57" i="12" s="1"/>
  <c r="AB57" i="12" s="1"/>
  <c r="E58" i="12"/>
  <c r="F59" i="12"/>
  <c r="E59" i="12" s="1"/>
  <c r="AD57" i="12"/>
  <c r="AF57" i="12" s="1"/>
  <c r="O54" i="12"/>
  <c r="L54" i="12"/>
  <c r="E55" i="12"/>
  <c r="F56" i="12"/>
  <c r="E56" i="12" s="1"/>
  <c r="Z54" i="12"/>
  <c r="AB54" i="12" s="1"/>
  <c r="AD54" i="12"/>
  <c r="AF54" i="12" s="1"/>
  <c r="O51" i="12"/>
  <c r="L51" i="12"/>
  <c r="Z51" i="12" s="1"/>
  <c r="AB51" i="12" s="1"/>
  <c r="E52" i="12"/>
  <c r="F53" i="12"/>
  <c r="E53" i="12" s="1"/>
  <c r="AD51" i="12"/>
  <c r="AF51" i="12" s="1"/>
  <c r="O48" i="12"/>
  <c r="L48" i="12"/>
  <c r="Z48" i="12" s="1"/>
  <c r="AB48" i="12" s="1"/>
  <c r="E49" i="12"/>
  <c r="F50" i="12"/>
  <c r="E50" i="12" s="1"/>
  <c r="AD48" i="12"/>
  <c r="AF48" i="12" s="1"/>
  <c r="O45" i="12"/>
  <c r="L45" i="12"/>
  <c r="E46" i="12"/>
  <c r="F47" i="12"/>
  <c r="E47" i="12" s="1"/>
  <c r="Z45" i="12"/>
  <c r="AB45" i="12" s="1"/>
  <c r="AD45" i="12"/>
  <c r="AF45" i="12" s="1"/>
  <c r="O42" i="12"/>
  <c r="L42" i="12"/>
  <c r="Z42" i="12" s="1"/>
  <c r="AB42" i="12" s="1"/>
  <c r="E43" i="12"/>
  <c r="F44" i="12"/>
  <c r="E44" i="12" s="1"/>
  <c r="AD42" i="12"/>
  <c r="AF42" i="12" s="1"/>
  <c r="AD39" i="12"/>
  <c r="AF39" i="12" s="1"/>
  <c r="E40" i="12"/>
  <c r="F41" i="12"/>
  <c r="E41" i="12" s="1"/>
  <c r="O39" i="12"/>
  <c r="Z39" i="12" s="1"/>
  <c r="AB39" i="12" s="1"/>
  <c r="L39" i="12"/>
  <c r="AD36" i="12"/>
  <c r="AF36" i="12" s="1"/>
  <c r="E37" i="12"/>
  <c r="F38" i="12"/>
  <c r="E38" i="12" s="1"/>
  <c r="O36" i="12"/>
  <c r="Z36" i="12" s="1"/>
  <c r="AB36" i="12" s="1"/>
  <c r="L36" i="12"/>
  <c r="O33" i="12"/>
  <c r="L33" i="12"/>
  <c r="E34" i="12"/>
  <c r="F35" i="12"/>
  <c r="E35" i="12" s="1"/>
  <c r="Z33" i="12"/>
  <c r="AB33" i="12" s="1"/>
  <c r="AD33" i="12"/>
  <c r="AF33" i="12" s="1"/>
  <c r="T463" i="10"/>
  <c r="R462" i="10"/>
  <c r="W459" i="10"/>
  <c r="I459" i="10"/>
  <c r="E461" i="10"/>
  <c r="F462" i="10"/>
  <c r="O460" i="10"/>
  <c r="L460" i="10"/>
  <c r="U460" i="10"/>
  <c r="AD460" i="10" s="1"/>
  <c r="AF460" i="10" s="1"/>
  <c r="O436" i="10"/>
  <c r="L436" i="10"/>
  <c r="U436" i="10"/>
  <c r="AD436" i="10" s="1"/>
  <c r="AF436" i="10" s="1"/>
  <c r="O437" i="10"/>
  <c r="Z437" i="10" s="1"/>
  <c r="AB437" i="10" s="1"/>
  <c r="L437" i="10"/>
  <c r="R437" i="10"/>
  <c r="AD437" i="10" s="1"/>
  <c r="AF437" i="10" s="1"/>
  <c r="T438" i="10"/>
  <c r="W435" i="10"/>
  <c r="I435" i="10"/>
  <c r="E438" i="10"/>
  <c r="F439" i="10"/>
  <c r="R412" i="10"/>
  <c r="T413" i="10"/>
  <c r="O412" i="10"/>
  <c r="Z412" i="10" s="1"/>
  <c r="AB412" i="10" s="1"/>
  <c r="U412" i="10"/>
  <c r="L412" i="10"/>
  <c r="W411" i="10"/>
  <c r="I411" i="10"/>
  <c r="E413" i="10"/>
  <c r="F414" i="10"/>
  <c r="R389" i="10"/>
  <c r="AD389" i="10" s="1"/>
  <c r="AF389" i="10" s="1"/>
  <c r="T390" i="10"/>
  <c r="O389" i="10"/>
  <c r="L389" i="10"/>
  <c r="O388" i="10"/>
  <c r="Z388" i="10" s="1"/>
  <c r="AB388" i="10" s="1"/>
  <c r="L388" i="10"/>
  <c r="U388" i="10"/>
  <c r="AD388" i="10" s="1"/>
  <c r="AF388" i="10" s="1"/>
  <c r="W387" i="10"/>
  <c r="I387" i="10"/>
  <c r="E390" i="10"/>
  <c r="F391" i="10"/>
  <c r="W363" i="10"/>
  <c r="I363" i="10"/>
  <c r="E366" i="10"/>
  <c r="F367" i="10"/>
  <c r="O364" i="10"/>
  <c r="U364" i="10"/>
  <c r="AD364" i="10" s="1"/>
  <c r="AF364" i="10" s="1"/>
  <c r="L364" i="10"/>
  <c r="W365" i="10"/>
  <c r="I365" i="10"/>
  <c r="T366" i="10"/>
  <c r="R365" i="10"/>
  <c r="I339" i="10"/>
  <c r="W339" i="10"/>
  <c r="T343" i="10"/>
  <c r="R342" i="10"/>
  <c r="O340" i="10"/>
  <c r="U340" i="10"/>
  <c r="AD340" i="10" s="1"/>
  <c r="AF340" i="10" s="1"/>
  <c r="L340" i="10"/>
  <c r="E341" i="10"/>
  <c r="F342" i="10"/>
  <c r="Z315" i="10"/>
  <c r="AB315" i="10" s="1"/>
  <c r="AD315" i="10"/>
  <c r="AF315" i="10" s="1"/>
  <c r="E316" i="10"/>
  <c r="F317" i="10"/>
  <c r="R316" i="10"/>
  <c r="T317" i="10"/>
  <c r="R292" i="10"/>
  <c r="AD292" i="10" s="1"/>
  <c r="AF292" i="10" s="1"/>
  <c r="T293" i="10"/>
  <c r="E293" i="10"/>
  <c r="F294" i="10"/>
  <c r="I267" i="10"/>
  <c r="W267" i="10"/>
  <c r="R268" i="10"/>
  <c r="T269" i="10"/>
  <c r="E269" i="10"/>
  <c r="F270" i="10"/>
  <c r="W268" i="10"/>
  <c r="I268" i="10"/>
  <c r="I243" i="10"/>
  <c r="W243" i="10"/>
  <c r="O244" i="10"/>
  <c r="Z244" i="10" s="1"/>
  <c r="AB244" i="10" s="1"/>
  <c r="U244" i="10"/>
  <c r="AD244" i="10" s="1"/>
  <c r="AF244" i="10" s="1"/>
  <c r="L244" i="10"/>
  <c r="T247" i="10"/>
  <c r="R246" i="10"/>
  <c r="E245" i="10"/>
  <c r="F246" i="10"/>
  <c r="T12" i="12"/>
  <c r="T13" i="12" s="1"/>
  <c r="R12" i="12"/>
  <c r="F12" i="12"/>
  <c r="E12" i="12" s="1"/>
  <c r="T9" i="12"/>
  <c r="T10" i="12" s="1"/>
  <c r="R9" i="12"/>
  <c r="F9" i="12"/>
  <c r="E9" i="12" s="1"/>
  <c r="T5" i="12"/>
  <c r="T6" i="12"/>
  <c r="T7" i="12"/>
  <c r="T8" i="12"/>
  <c r="R8" i="12" s="1"/>
  <c r="F6" i="12"/>
  <c r="F7" i="12" s="1"/>
  <c r="R7" i="12"/>
  <c r="R6" i="12"/>
  <c r="E6" i="12"/>
  <c r="W6" i="12" s="1"/>
  <c r="R5" i="12"/>
  <c r="T4" i="12"/>
  <c r="R4" i="12"/>
  <c r="F4" i="12"/>
  <c r="E4" i="12" s="1"/>
  <c r="R3" i="12"/>
  <c r="E3" i="12"/>
  <c r="W3" i="12" s="1"/>
  <c r="AD4" i="11"/>
  <c r="U4" i="11"/>
  <c r="O3" i="11"/>
  <c r="O4" i="11"/>
  <c r="O5" i="11"/>
  <c r="L5" i="11"/>
  <c r="L4" i="11"/>
  <c r="L3" i="11"/>
  <c r="I5" i="11"/>
  <c r="I4" i="11"/>
  <c r="I3" i="11"/>
  <c r="T219" i="10"/>
  <c r="R219" i="10" s="1"/>
  <c r="F219" i="10"/>
  <c r="F220" i="10" s="1"/>
  <c r="F197" i="10"/>
  <c r="E197" i="10" s="1"/>
  <c r="T195" i="10"/>
  <c r="R195" i="10" s="1"/>
  <c r="F195" i="10"/>
  <c r="F196" i="10" s="1"/>
  <c r="E196" i="10" s="1"/>
  <c r="W196" i="10" s="1"/>
  <c r="T172" i="10"/>
  <c r="R172" i="10" s="1"/>
  <c r="T171" i="10"/>
  <c r="R171" i="10" s="1"/>
  <c r="F171" i="10"/>
  <c r="F172" i="10" s="1"/>
  <c r="E172" i="10" s="1"/>
  <c r="W172" i="10" s="1"/>
  <c r="T147" i="10"/>
  <c r="R147" i="10" s="1"/>
  <c r="F147" i="10"/>
  <c r="F148" i="10" s="1"/>
  <c r="T123" i="10"/>
  <c r="R123" i="10" s="1"/>
  <c r="F123" i="10"/>
  <c r="F124" i="10" s="1"/>
  <c r="T99" i="10"/>
  <c r="F99" i="10"/>
  <c r="F100" i="10" s="1"/>
  <c r="E100" i="10" s="1"/>
  <c r="W100" i="10" s="1"/>
  <c r="T77" i="10"/>
  <c r="R77" i="10" s="1"/>
  <c r="T76" i="10"/>
  <c r="R76" i="10" s="1"/>
  <c r="T75" i="10"/>
  <c r="R75" i="10" s="1"/>
  <c r="F75" i="10"/>
  <c r="F76" i="10" s="1"/>
  <c r="E76" i="10" s="1"/>
  <c r="W76" i="10" s="1"/>
  <c r="T51" i="10"/>
  <c r="R51" i="10" s="1"/>
  <c r="F51" i="10"/>
  <c r="F52" i="10" s="1"/>
  <c r="T26" i="10"/>
  <c r="T27" i="10" s="1"/>
  <c r="F26" i="10"/>
  <c r="F27" i="10"/>
  <c r="F28" i="10"/>
  <c r="F29" i="10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E28" i="10"/>
  <c r="W28" i="10" s="1"/>
  <c r="E27" i="10"/>
  <c r="F5" i="10"/>
  <c r="E5" i="10" s="1"/>
  <c r="T4" i="10"/>
  <c r="F4" i="10"/>
  <c r="E4" i="10" s="1"/>
  <c r="W4" i="10" s="1"/>
  <c r="R3" i="10"/>
  <c r="E3" i="10"/>
  <c r="O7" i="9"/>
  <c r="K82" i="7"/>
  <c r="K81" i="7"/>
  <c r="K74" i="7"/>
  <c r="K73" i="7"/>
  <c r="K66" i="7"/>
  <c r="K65" i="7"/>
  <c r="K58" i="7"/>
  <c r="K57" i="7"/>
  <c r="K50" i="7"/>
  <c r="K49" i="7"/>
  <c r="K42" i="7"/>
  <c r="K41" i="7"/>
  <c r="K34" i="7"/>
  <c r="K33" i="7"/>
  <c r="K26" i="7"/>
  <c r="K25" i="7"/>
  <c r="T6" i="7"/>
  <c r="T7" i="7" s="1"/>
  <c r="T8" i="7" s="1"/>
  <c r="T9" i="7" s="1"/>
  <c r="T10" i="7" s="1"/>
  <c r="T11" i="7" s="1"/>
  <c r="F6" i="7"/>
  <c r="F7" i="7" s="1"/>
  <c r="F8" i="7" s="1"/>
  <c r="F9" i="7" s="1"/>
  <c r="F10" i="7" s="1"/>
  <c r="F11" i="7" s="1"/>
  <c r="K18" i="7"/>
  <c r="K17" i="7"/>
  <c r="K10" i="7"/>
  <c r="K9" i="7"/>
  <c r="Z5" i="11"/>
  <c r="AD157" i="7" l="1"/>
  <c r="AF157" i="7" s="1"/>
  <c r="Z157" i="7"/>
  <c r="AB157" i="7" s="1"/>
  <c r="AD149" i="7"/>
  <c r="AF149" i="7" s="1"/>
  <c r="Z149" i="7"/>
  <c r="AB149" i="7" s="1"/>
  <c r="AD141" i="7"/>
  <c r="AF141" i="7" s="1"/>
  <c r="Z141" i="7"/>
  <c r="AB141" i="7" s="1"/>
  <c r="AD133" i="7"/>
  <c r="AF133" i="7" s="1"/>
  <c r="Z133" i="7"/>
  <c r="AB133" i="7" s="1"/>
  <c r="AD125" i="7"/>
  <c r="AF125" i="7" s="1"/>
  <c r="Z125" i="7"/>
  <c r="AB125" i="7" s="1"/>
  <c r="AD117" i="7"/>
  <c r="AF117" i="7" s="1"/>
  <c r="Z117" i="7"/>
  <c r="AB117" i="7" s="1"/>
  <c r="Z109" i="7"/>
  <c r="AB109" i="7" s="1"/>
  <c r="AD109" i="7"/>
  <c r="AF109" i="7" s="1"/>
  <c r="AD101" i="7"/>
  <c r="AF101" i="7" s="1"/>
  <c r="Z101" i="7"/>
  <c r="AB101" i="7" s="1"/>
  <c r="AD93" i="7"/>
  <c r="AF93" i="7" s="1"/>
  <c r="Z93" i="7"/>
  <c r="AB93" i="7" s="1"/>
  <c r="Z85" i="7"/>
  <c r="AB85" i="7" s="1"/>
  <c r="AD85" i="7"/>
  <c r="AF85" i="7" s="1"/>
  <c r="AD77" i="7"/>
  <c r="AF77" i="7" s="1"/>
  <c r="Z77" i="7"/>
  <c r="AB77" i="7" s="1"/>
  <c r="AD69" i="7"/>
  <c r="AF69" i="7" s="1"/>
  <c r="Z69" i="7"/>
  <c r="AB69" i="7" s="1"/>
  <c r="AD61" i="7"/>
  <c r="AF61" i="7" s="1"/>
  <c r="Z61" i="7"/>
  <c r="AB61" i="7" s="1"/>
  <c r="AD53" i="7"/>
  <c r="AF53" i="7" s="1"/>
  <c r="Z53" i="7"/>
  <c r="AB53" i="7" s="1"/>
  <c r="AD45" i="7"/>
  <c r="AF45" i="7" s="1"/>
  <c r="Z45" i="7"/>
  <c r="AB45" i="7" s="1"/>
  <c r="Z37" i="7"/>
  <c r="AB37" i="7" s="1"/>
  <c r="AD37" i="7"/>
  <c r="AF37" i="7" s="1"/>
  <c r="AD29" i="7"/>
  <c r="AF29" i="7" s="1"/>
  <c r="Z29" i="7"/>
  <c r="AB29" i="7" s="1"/>
  <c r="AD21" i="7"/>
  <c r="AF21" i="7" s="1"/>
  <c r="Z21" i="7"/>
  <c r="AB21" i="7" s="1"/>
  <c r="AD5" i="7"/>
  <c r="AF5" i="7" s="1"/>
  <c r="Z5" i="7"/>
  <c r="AB5" i="7" s="1"/>
  <c r="F12" i="7"/>
  <c r="O11" i="7"/>
  <c r="E11" i="7"/>
  <c r="W11" i="7" s="1"/>
  <c r="T12" i="7"/>
  <c r="R11" i="7"/>
  <c r="I10" i="7"/>
  <c r="W62" i="12"/>
  <c r="I62" i="12"/>
  <c r="W61" i="12"/>
  <c r="I61" i="12"/>
  <c r="W59" i="12"/>
  <c r="I59" i="12"/>
  <c r="W58" i="12"/>
  <c r="I58" i="12"/>
  <c r="W56" i="12"/>
  <c r="I56" i="12"/>
  <c r="W55" i="12"/>
  <c r="I55" i="12"/>
  <c r="W53" i="12"/>
  <c r="I53" i="12"/>
  <c r="W52" i="12"/>
  <c r="I52" i="12"/>
  <c r="W50" i="12"/>
  <c r="I50" i="12"/>
  <c r="W49" i="12"/>
  <c r="I49" i="12"/>
  <c r="W47" i="12"/>
  <c r="I47" i="12"/>
  <c r="W46" i="12"/>
  <c r="I46" i="12"/>
  <c r="W44" i="12"/>
  <c r="I44" i="12"/>
  <c r="W43" i="12"/>
  <c r="I43" i="12"/>
  <c r="W41" i="12"/>
  <c r="I41" i="12"/>
  <c r="W40" i="12"/>
  <c r="I40" i="12"/>
  <c r="W38" i="12"/>
  <c r="I38" i="12"/>
  <c r="W37" i="12"/>
  <c r="I37" i="12"/>
  <c r="W35" i="12"/>
  <c r="I35" i="12"/>
  <c r="W34" i="12"/>
  <c r="I34" i="12"/>
  <c r="O459" i="10"/>
  <c r="L459" i="10"/>
  <c r="Z460" i="10"/>
  <c r="AB460" i="10" s="1"/>
  <c r="Z459" i="10"/>
  <c r="AB459" i="10" s="1"/>
  <c r="AD459" i="10"/>
  <c r="AF459" i="10" s="1"/>
  <c r="E462" i="10"/>
  <c r="F463" i="10"/>
  <c r="W461" i="10"/>
  <c r="I461" i="10"/>
  <c r="T464" i="10"/>
  <c r="R463" i="10"/>
  <c r="AD435" i="10"/>
  <c r="AF435" i="10" s="1"/>
  <c r="E439" i="10"/>
  <c r="F440" i="10"/>
  <c r="T439" i="10"/>
  <c r="R438" i="10"/>
  <c r="W438" i="10"/>
  <c r="I438" i="10"/>
  <c r="O435" i="10"/>
  <c r="Z435" i="10" s="1"/>
  <c r="AB435" i="10" s="1"/>
  <c r="L435" i="10"/>
  <c r="Z436" i="10"/>
  <c r="AB436" i="10" s="1"/>
  <c r="O411" i="10"/>
  <c r="Z411" i="10" s="1"/>
  <c r="AB411" i="10" s="1"/>
  <c r="L411" i="10"/>
  <c r="AD411" i="10"/>
  <c r="AF411" i="10" s="1"/>
  <c r="T414" i="10"/>
  <c r="R413" i="10"/>
  <c r="W413" i="10"/>
  <c r="I413" i="10"/>
  <c r="E414" i="10"/>
  <c r="F415" i="10"/>
  <c r="AD412" i="10"/>
  <c r="AF412" i="10" s="1"/>
  <c r="E391" i="10"/>
  <c r="F392" i="10"/>
  <c r="Z389" i="10"/>
  <c r="AB389" i="10" s="1"/>
  <c r="W390" i="10"/>
  <c r="I390" i="10"/>
  <c r="T391" i="10"/>
  <c r="R390" i="10"/>
  <c r="Z387" i="10"/>
  <c r="AB387" i="10" s="1"/>
  <c r="AD387" i="10"/>
  <c r="AF387" i="10" s="1"/>
  <c r="O387" i="10"/>
  <c r="L387" i="10"/>
  <c r="W366" i="10"/>
  <c r="I366" i="10"/>
  <c r="T367" i="10"/>
  <c r="R366" i="10"/>
  <c r="O363" i="10"/>
  <c r="L363" i="10"/>
  <c r="O365" i="10"/>
  <c r="L365" i="10"/>
  <c r="Z365" i="10" s="1"/>
  <c r="AB365" i="10" s="1"/>
  <c r="Z364" i="10"/>
  <c r="AB364" i="10" s="1"/>
  <c r="Z363" i="10"/>
  <c r="AB363" i="10" s="1"/>
  <c r="AD363" i="10"/>
  <c r="AF363" i="10" s="1"/>
  <c r="AD365" i="10"/>
  <c r="AF365" i="10" s="1"/>
  <c r="F368" i="10"/>
  <c r="E367" i="10"/>
  <c r="W341" i="10"/>
  <c r="I341" i="10"/>
  <c r="T344" i="10"/>
  <c r="R343" i="10"/>
  <c r="AD339" i="10"/>
  <c r="AF339" i="10" s="1"/>
  <c r="E342" i="10"/>
  <c r="F343" i="10"/>
  <c r="Z340" i="10"/>
  <c r="AB340" i="10" s="1"/>
  <c r="O339" i="10"/>
  <c r="Z339" i="10" s="1"/>
  <c r="AB339" i="10" s="1"/>
  <c r="L339" i="10"/>
  <c r="W316" i="10"/>
  <c r="I316" i="10"/>
  <c r="R317" i="10"/>
  <c r="T318" i="10"/>
  <c r="F318" i="10"/>
  <c r="E317" i="10"/>
  <c r="E294" i="10"/>
  <c r="F295" i="10"/>
  <c r="W293" i="10"/>
  <c r="I293" i="10"/>
  <c r="R293" i="10"/>
  <c r="T294" i="10"/>
  <c r="O268" i="10"/>
  <c r="U268" i="10"/>
  <c r="L268" i="10"/>
  <c r="Z268" i="10"/>
  <c r="AB268" i="10" s="1"/>
  <c r="AD268" i="10"/>
  <c r="AF268" i="10" s="1"/>
  <c r="E270" i="10"/>
  <c r="F271" i="10"/>
  <c r="Z267" i="10"/>
  <c r="AB267" i="10" s="1"/>
  <c r="AD267" i="10"/>
  <c r="AF267" i="10" s="1"/>
  <c r="T270" i="10"/>
  <c r="R269" i="10"/>
  <c r="W269" i="10"/>
  <c r="I269" i="10"/>
  <c r="O267" i="10"/>
  <c r="L267" i="10"/>
  <c r="W245" i="10"/>
  <c r="I245" i="10"/>
  <c r="T248" i="10"/>
  <c r="R247" i="10"/>
  <c r="AD243" i="10"/>
  <c r="AF243" i="10" s="1"/>
  <c r="E246" i="10"/>
  <c r="F247" i="10"/>
  <c r="O243" i="10"/>
  <c r="Z243" i="10" s="1"/>
  <c r="AB243" i="10" s="1"/>
  <c r="L243" i="10"/>
  <c r="W12" i="12"/>
  <c r="I12" i="12"/>
  <c r="T14" i="12"/>
  <c r="R13" i="12"/>
  <c r="F13" i="12"/>
  <c r="I9" i="12"/>
  <c r="W9" i="12"/>
  <c r="R10" i="12"/>
  <c r="T11" i="12"/>
  <c r="R11" i="12" s="1"/>
  <c r="F10" i="12"/>
  <c r="E7" i="12"/>
  <c r="W7" i="12" s="1"/>
  <c r="F8" i="12"/>
  <c r="I7" i="12"/>
  <c r="AD6" i="12"/>
  <c r="AF6" i="12" s="1"/>
  <c r="E8" i="12"/>
  <c r="I6" i="12"/>
  <c r="W4" i="12"/>
  <c r="I4" i="12"/>
  <c r="AD3" i="12"/>
  <c r="AF3" i="12" s="1"/>
  <c r="F5" i="12"/>
  <c r="E5" i="12" s="1"/>
  <c r="I3" i="12"/>
  <c r="Z4" i="11"/>
  <c r="E220" i="10"/>
  <c r="F221" i="10"/>
  <c r="T220" i="10"/>
  <c r="E219" i="10"/>
  <c r="I196" i="10"/>
  <c r="W197" i="10"/>
  <c r="I197" i="10"/>
  <c r="T196" i="10"/>
  <c r="F198" i="10"/>
  <c r="E195" i="10"/>
  <c r="I172" i="10"/>
  <c r="T173" i="10"/>
  <c r="F173" i="10"/>
  <c r="E171" i="10"/>
  <c r="E148" i="10"/>
  <c r="F149" i="10"/>
  <c r="T148" i="10"/>
  <c r="E147" i="10"/>
  <c r="E124" i="10"/>
  <c r="F125" i="10"/>
  <c r="T124" i="10"/>
  <c r="E123" i="10"/>
  <c r="R99" i="10"/>
  <c r="T100" i="10"/>
  <c r="I100" i="10"/>
  <c r="F101" i="10"/>
  <c r="E99" i="10"/>
  <c r="T78" i="10"/>
  <c r="F77" i="10"/>
  <c r="I76" i="10"/>
  <c r="E75" i="10"/>
  <c r="F53" i="10"/>
  <c r="E52" i="10"/>
  <c r="T52" i="10"/>
  <c r="E51" i="10"/>
  <c r="T28" i="10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R27" i="10"/>
  <c r="E29" i="10"/>
  <c r="I29" i="10" s="1"/>
  <c r="I28" i="10"/>
  <c r="R28" i="10"/>
  <c r="W27" i="10"/>
  <c r="I27" i="10"/>
  <c r="W29" i="10"/>
  <c r="W5" i="10"/>
  <c r="I5" i="10"/>
  <c r="W3" i="10"/>
  <c r="I3" i="10"/>
  <c r="I4" i="10"/>
  <c r="R4" i="10"/>
  <c r="T5" i="10"/>
  <c r="F6" i="10"/>
  <c r="T5" i="11"/>
  <c r="T4" i="11"/>
  <c r="F5" i="11"/>
  <c r="F4" i="11"/>
  <c r="R3" i="11"/>
  <c r="E3" i="11"/>
  <c r="T5" i="9"/>
  <c r="T6" i="9" s="1"/>
  <c r="T4" i="9"/>
  <c r="F5" i="9"/>
  <c r="F6" i="9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4" i="9"/>
  <c r="O3" i="9"/>
  <c r="L3" i="9"/>
  <c r="I3" i="9"/>
  <c r="W3" i="9"/>
  <c r="T13" i="7" l="1"/>
  <c r="R12" i="7"/>
  <c r="F13" i="7"/>
  <c r="O12" i="7"/>
  <c r="U12" i="7"/>
  <c r="E12" i="7"/>
  <c r="W12" i="7" s="1"/>
  <c r="AD11" i="7"/>
  <c r="AF11" i="7" s="1"/>
  <c r="Z11" i="7"/>
  <c r="AB11" i="7" s="1"/>
  <c r="O61" i="12"/>
  <c r="Z61" i="12" s="1"/>
  <c r="AB61" i="12" s="1"/>
  <c r="U61" i="12"/>
  <c r="AD61" i="12" s="1"/>
  <c r="AF61" i="12" s="1"/>
  <c r="L61" i="12"/>
  <c r="L62" i="12"/>
  <c r="O62" i="12"/>
  <c r="AD62" i="12"/>
  <c r="AF62" i="12" s="1"/>
  <c r="Z62" i="12"/>
  <c r="AB62" i="12" s="1"/>
  <c r="O58" i="12"/>
  <c r="U58" i="12"/>
  <c r="L58" i="12"/>
  <c r="AD58" i="12"/>
  <c r="AF58" i="12" s="1"/>
  <c r="Z58" i="12"/>
  <c r="AB58" i="12" s="1"/>
  <c r="L59" i="12"/>
  <c r="O59" i="12"/>
  <c r="AD59" i="12"/>
  <c r="AF59" i="12" s="1"/>
  <c r="Z59" i="12"/>
  <c r="AB59" i="12" s="1"/>
  <c r="O55" i="12"/>
  <c r="Z55" i="12" s="1"/>
  <c r="AB55" i="12" s="1"/>
  <c r="U55" i="12"/>
  <c r="AD55" i="12" s="1"/>
  <c r="AF55" i="12" s="1"/>
  <c r="L55" i="12"/>
  <c r="L56" i="12"/>
  <c r="O56" i="12"/>
  <c r="AD56" i="12"/>
  <c r="AF56" i="12" s="1"/>
  <c r="Z56" i="12"/>
  <c r="AB56" i="12" s="1"/>
  <c r="O52" i="12"/>
  <c r="U52" i="12"/>
  <c r="L52" i="12"/>
  <c r="Z52" i="12" s="1"/>
  <c r="AB52" i="12" s="1"/>
  <c r="AD52" i="12"/>
  <c r="AF52" i="12" s="1"/>
  <c r="L53" i="12"/>
  <c r="O53" i="12"/>
  <c r="Z53" i="12" s="1"/>
  <c r="AB53" i="12" s="1"/>
  <c r="AD53" i="12"/>
  <c r="AF53" i="12" s="1"/>
  <c r="O49" i="12"/>
  <c r="U49" i="12"/>
  <c r="L49" i="12"/>
  <c r="AD49" i="12"/>
  <c r="AF49" i="12" s="1"/>
  <c r="Z49" i="12"/>
  <c r="AB49" i="12" s="1"/>
  <c r="L50" i="12"/>
  <c r="Z50" i="12" s="1"/>
  <c r="AB50" i="12" s="1"/>
  <c r="O50" i="12"/>
  <c r="AD50" i="12"/>
  <c r="AF50" i="12" s="1"/>
  <c r="O46" i="12"/>
  <c r="U46" i="12"/>
  <c r="L46" i="12"/>
  <c r="Z46" i="12"/>
  <c r="AB46" i="12" s="1"/>
  <c r="AD46" i="12"/>
  <c r="AF46" i="12" s="1"/>
  <c r="L47" i="12"/>
  <c r="O47" i="12"/>
  <c r="AD47" i="12"/>
  <c r="AF47" i="12" s="1"/>
  <c r="Z47" i="12"/>
  <c r="AB47" i="12" s="1"/>
  <c r="O43" i="12"/>
  <c r="Z43" i="12" s="1"/>
  <c r="AB43" i="12" s="1"/>
  <c r="U43" i="12"/>
  <c r="L43" i="12"/>
  <c r="AD43" i="12"/>
  <c r="AF43" i="12" s="1"/>
  <c r="L44" i="12"/>
  <c r="O44" i="12"/>
  <c r="AD44" i="12"/>
  <c r="AF44" i="12" s="1"/>
  <c r="Z44" i="12"/>
  <c r="AB44" i="12" s="1"/>
  <c r="L41" i="12"/>
  <c r="O41" i="12"/>
  <c r="O40" i="12"/>
  <c r="U40" i="12"/>
  <c r="AD40" i="12" s="1"/>
  <c r="AF40" i="12" s="1"/>
  <c r="L40" i="12"/>
  <c r="Z40" i="12"/>
  <c r="AB40" i="12" s="1"/>
  <c r="Z41" i="12"/>
  <c r="AB41" i="12" s="1"/>
  <c r="AD41" i="12"/>
  <c r="AF41" i="12" s="1"/>
  <c r="L38" i="12"/>
  <c r="O38" i="12"/>
  <c r="Z38" i="12" s="1"/>
  <c r="AB38" i="12" s="1"/>
  <c r="O37" i="12"/>
  <c r="Z37" i="12" s="1"/>
  <c r="AB37" i="12" s="1"/>
  <c r="U37" i="12"/>
  <c r="AD37" i="12" s="1"/>
  <c r="AF37" i="12" s="1"/>
  <c r="L37" i="12"/>
  <c r="AD38" i="12"/>
  <c r="AF38" i="12" s="1"/>
  <c r="O34" i="12"/>
  <c r="U34" i="12"/>
  <c r="L34" i="12"/>
  <c r="Z34" i="12" s="1"/>
  <c r="AB34" i="12" s="1"/>
  <c r="AD34" i="12"/>
  <c r="AF34" i="12" s="1"/>
  <c r="L35" i="12"/>
  <c r="O35" i="12"/>
  <c r="Z35" i="12" s="1"/>
  <c r="AB35" i="12" s="1"/>
  <c r="AD35" i="12"/>
  <c r="AF35" i="12" s="1"/>
  <c r="O461" i="10"/>
  <c r="L461" i="10"/>
  <c r="Z461" i="10" s="1"/>
  <c r="AB461" i="10" s="1"/>
  <c r="AD461" i="10"/>
  <c r="AF461" i="10" s="1"/>
  <c r="E463" i="10"/>
  <c r="F464" i="10"/>
  <c r="T465" i="10"/>
  <c r="R464" i="10"/>
  <c r="W462" i="10"/>
  <c r="I462" i="10"/>
  <c r="F441" i="10"/>
  <c r="E440" i="10"/>
  <c r="O438" i="10"/>
  <c r="Z438" i="10" s="1"/>
  <c r="L438" i="10"/>
  <c r="AD438" i="10"/>
  <c r="I439" i="10"/>
  <c r="W439" i="10"/>
  <c r="T440" i="10"/>
  <c r="R439" i="10"/>
  <c r="AD413" i="10"/>
  <c r="AF413" i="10" s="1"/>
  <c r="F416" i="10"/>
  <c r="E415" i="10"/>
  <c r="O413" i="10"/>
  <c r="Z413" i="10" s="1"/>
  <c r="AB413" i="10" s="1"/>
  <c r="L413" i="10"/>
  <c r="W414" i="10"/>
  <c r="I414" i="10"/>
  <c r="T415" i="10"/>
  <c r="R414" i="10"/>
  <c r="O390" i="10"/>
  <c r="L390" i="10"/>
  <c r="Z390" i="10"/>
  <c r="AD390" i="10"/>
  <c r="T392" i="10"/>
  <c r="R391" i="10"/>
  <c r="F393" i="10"/>
  <c r="E392" i="10"/>
  <c r="I391" i="10"/>
  <c r="W391" i="10"/>
  <c r="I367" i="10"/>
  <c r="W367" i="10"/>
  <c r="T368" i="10"/>
  <c r="R367" i="10"/>
  <c r="F369" i="10"/>
  <c r="E368" i="10"/>
  <c r="O366" i="10"/>
  <c r="Z366" i="10" s="1"/>
  <c r="L366" i="10"/>
  <c r="AD366" i="10"/>
  <c r="W342" i="10"/>
  <c r="I342" i="10"/>
  <c r="T345" i="10"/>
  <c r="R344" i="10"/>
  <c r="F344" i="10"/>
  <c r="E343" i="10"/>
  <c r="O341" i="10"/>
  <c r="Z341" i="10" s="1"/>
  <c r="AB341" i="10" s="1"/>
  <c r="L341" i="10"/>
  <c r="AD341" i="10"/>
  <c r="AF341" i="10" s="1"/>
  <c r="W317" i="10"/>
  <c r="I317" i="10"/>
  <c r="O316" i="10"/>
  <c r="Z316" i="10" s="1"/>
  <c r="AB316" i="10" s="1"/>
  <c r="L316" i="10"/>
  <c r="U316" i="10"/>
  <c r="T319" i="10"/>
  <c r="R318" i="10"/>
  <c r="E318" i="10"/>
  <c r="F319" i="10"/>
  <c r="AD316" i="10"/>
  <c r="AF316" i="10" s="1"/>
  <c r="AD293" i="10"/>
  <c r="AF293" i="10" s="1"/>
  <c r="T295" i="10"/>
  <c r="R294" i="10"/>
  <c r="E295" i="10"/>
  <c r="F296" i="10"/>
  <c r="O293" i="10"/>
  <c r="Z293" i="10" s="1"/>
  <c r="AB293" i="10" s="1"/>
  <c r="L293" i="10"/>
  <c r="W294" i="10"/>
  <c r="I294" i="10"/>
  <c r="F272" i="10"/>
  <c r="E271" i="10"/>
  <c r="T271" i="10"/>
  <c r="R270" i="10"/>
  <c r="W270" i="10"/>
  <c r="I270" i="10"/>
  <c r="AD269" i="10"/>
  <c r="AF269" i="10" s="1"/>
  <c r="O269" i="10"/>
  <c r="Z269" i="10" s="1"/>
  <c r="AB269" i="10" s="1"/>
  <c r="L269" i="10"/>
  <c r="F248" i="10"/>
  <c r="E247" i="10"/>
  <c r="T249" i="10"/>
  <c r="R248" i="10"/>
  <c r="O245" i="10"/>
  <c r="L245" i="10"/>
  <c r="Z245" i="10" s="1"/>
  <c r="AB245" i="10" s="1"/>
  <c r="W246" i="10"/>
  <c r="I246" i="10"/>
  <c r="AD245" i="10"/>
  <c r="AF245" i="10" s="1"/>
  <c r="T15" i="12"/>
  <c r="R14" i="12"/>
  <c r="O12" i="12"/>
  <c r="L12" i="12"/>
  <c r="E13" i="12"/>
  <c r="F14" i="12"/>
  <c r="Z12" i="12"/>
  <c r="AB12" i="12" s="1"/>
  <c r="AD12" i="12"/>
  <c r="AF12" i="12" s="1"/>
  <c r="AD9" i="12"/>
  <c r="AF9" i="12" s="1"/>
  <c r="E10" i="12"/>
  <c r="F11" i="12"/>
  <c r="E11" i="12" s="1"/>
  <c r="O9" i="12"/>
  <c r="Z9" i="12" s="1"/>
  <c r="AB9" i="12" s="1"/>
  <c r="L9" i="12"/>
  <c r="L6" i="12"/>
  <c r="O6" i="12"/>
  <c r="Z6" i="12" s="1"/>
  <c r="AB6" i="12" s="1"/>
  <c r="O7" i="12"/>
  <c r="U7" i="12"/>
  <c r="AD7" i="12" s="1"/>
  <c r="AF7" i="12" s="1"/>
  <c r="L7" i="12"/>
  <c r="W8" i="12"/>
  <c r="I8" i="12"/>
  <c r="Z7" i="12"/>
  <c r="AB7" i="12" s="1"/>
  <c r="W5" i="12"/>
  <c r="I5" i="12"/>
  <c r="L3" i="12"/>
  <c r="O3" i="12"/>
  <c r="Z3" i="12" s="1"/>
  <c r="AB3" i="12" s="1"/>
  <c r="O4" i="12"/>
  <c r="U4" i="12"/>
  <c r="L4" i="12"/>
  <c r="AD4" i="12"/>
  <c r="AF4" i="12" s="1"/>
  <c r="Z4" i="12"/>
  <c r="AB4" i="12" s="1"/>
  <c r="W219" i="10"/>
  <c r="I219" i="10"/>
  <c r="R220" i="10"/>
  <c r="T221" i="10"/>
  <c r="E221" i="10"/>
  <c r="F222" i="10"/>
  <c r="W220" i="10"/>
  <c r="I220" i="10"/>
  <c r="E198" i="10"/>
  <c r="F199" i="10"/>
  <c r="O196" i="10"/>
  <c r="U196" i="10"/>
  <c r="L196" i="10"/>
  <c r="W195" i="10"/>
  <c r="I195" i="10"/>
  <c r="R196" i="10"/>
  <c r="T197" i="10"/>
  <c r="O197" i="10"/>
  <c r="Z197" i="10" s="1"/>
  <c r="AB197" i="10" s="1"/>
  <c r="L197" i="10"/>
  <c r="T174" i="10"/>
  <c r="R173" i="10"/>
  <c r="I171" i="10"/>
  <c r="W171" i="10"/>
  <c r="E173" i="10"/>
  <c r="F174" i="10"/>
  <c r="O172" i="10"/>
  <c r="U172" i="10"/>
  <c r="AD172" i="10" s="1"/>
  <c r="AF172" i="10" s="1"/>
  <c r="L172" i="10"/>
  <c r="W147" i="10"/>
  <c r="I147" i="10"/>
  <c r="R148" i="10"/>
  <c r="T149" i="10"/>
  <c r="E149" i="10"/>
  <c r="F150" i="10"/>
  <c r="W148" i="10"/>
  <c r="I148" i="10"/>
  <c r="W123" i="10"/>
  <c r="I123" i="10"/>
  <c r="R124" i="10"/>
  <c r="T125" i="10"/>
  <c r="E125" i="10"/>
  <c r="F126" i="10"/>
  <c r="W124" i="10"/>
  <c r="I124" i="10"/>
  <c r="W99" i="10"/>
  <c r="I99" i="10"/>
  <c r="E101" i="10"/>
  <c r="F102" i="10"/>
  <c r="R100" i="10"/>
  <c r="T101" i="10"/>
  <c r="O100" i="10"/>
  <c r="U100" i="10"/>
  <c r="L100" i="10"/>
  <c r="I75" i="10"/>
  <c r="W75" i="10"/>
  <c r="T79" i="10"/>
  <c r="R78" i="10"/>
  <c r="E77" i="10"/>
  <c r="F78" i="10"/>
  <c r="O76" i="10"/>
  <c r="L76" i="10"/>
  <c r="U76" i="10"/>
  <c r="AD76" i="10" s="1"/>
  <c r="AF76" i="10" s="1"/>
  <c r="W51" i="10"/>
  <c r="I51" i="10"/>
  <c r="R52" i="10"/>
  <c r="T53" i="10"/>
  <c r="W52" i="10"/>
  <c r="I52" i="10"/>
  <c r="E53" i="10"/>
  <c r="F54" i="10"/>
  <c r="O29" i="10"/>
  <c r="L29" i="10"/>
  <c r="O27" i="10"/>
  <c r="L27" i="10"/>
  <c r="Z27" i="10" s="1"/>
  <c r="AB27" i="10" s="1"/>
  <c r="L28" i="10"/>
  <c r="O28" i="10"/>
  <c r="Z28" i="10" s="1"/>
  <c r="AB28" i="10" s="1"/>
  <c r="U28" i="10"/>
  <c r="AD28" i="10" s="1"/>
  <c r="AF28" i="10" s="1"/>
  <c r="E30" i="10"/>
  <c r="AD27" i="10"/>
  <c r="AF27" i="10" s="1"/>
  <c r="Z29" i="10"/>
  <c r="AB29" i="10" s="1"/>
  <c r="R29" i="10"/>
  <c r="AD29" i="10" s="1"/>
  <c r="AF29" i="10" s="1"/>
  <c r="O3" i="10"/>
  <c r="L3" i="10"/>
  <c r="T6" i="10"/>
  <c r="R5" i="10"/>
  <c r="Z3" i="10"/>
  <c r="AB3" i="10" s="1"/>
  <c r="AD3" i="10"/>
  <c r="AF3" i="10" s="1"/>
  <c r="E6" i="10"/>
  <c r="F7" i="10"/>
  <c r="O5" i="10"/>
  <c r="L5" i="10"/>
  <c r="O4" i="10"/>
  <c r="U4" i="10"/>
  <c r="AD4" i="10" s="1"/>
  <c r="AF4" i="10" s="1"/>
  <c r="L4" i="10"/>
  <c r="Z5" i="10"/>
  <c r="AB5" i="10" s="1"/>
  <c r="AD5" i="10"/>
  <c r="AF5" i="10" s="1"/>
  <c r="R6" i="7"/>
  <c r="E6" i="7"/>
  <c r="W6" i="7" s="1"/>
  <c r="O6" i="7"/>
  <c r="E4" i="11"/>
  <c r="W4" i="11" s="1"/>
  <c r="R4" i="11"/>
  <c r="Z3" i="11"/>
  <c r="R5" i="11"/>
  <c r="W3" i="11"/>
  <c r="T7" i="9"/>
  <c r="R6" i="9"/>
  <c r="E6" i="9"/>
  <c r="W6" i="9" s="1"/>
  <c r="R3" i="9"/>
  <c r="E3" i="9"/>
  <c r="T4" i="3"/>
  <c r="R4" i="3" s="1"/>
  <c r="F4" i="3"/>
  <c r="O4" i="3" s="1"/>
  <c r="O3" i="3"/>
  <c r="K10" i="3"/>
  <c r="Z12" i="7" l="1"/>
  <c r="AB12" i="7" s="1"/>
  <c r="AD12" i="7"/>
  <c r="AF12" i="7" s="1"/>
  <c r="F14" i="7"/>
  <c r="F15" i="7" s="1"/>
  <c r="F16" i="7" s="1"/>
  <c r="F17" i="7" s="1"/>
  <c r="F18" i="7" s="1"/>
  <c r="O13" i="7"/>
  <c r="E13" i="7"/>
  <c r="W13" i="7" s="1"/>
  <c r="T14" i="7"/>
  <c r="R13" i="7"/>
  <c r="R465" i="10"/>
  <c r="T466" i="10"/>
  <c r="O462" i="10"/>
  <c r="L462" i="10"/>
  <c r="Z462" i="10" s="1"/>
  <c r="F465" i="10"/>
  <c r="E464" i="10"/>
  <c r="AD462" i="10"/>
  <c r="I463" i="10"/>
  <c r="W463" i="10"/>
  <c r="W440" i="10"/>
  <c r="I440" i="10"/>
  <c r="U439" i="10"/>
  <c r="AD439" i="10" s="1"/>
  <c r="O439" i="10"/>
  <c r="Z439" i="10" s="1"/>
  <c r="L439" i="10"/>
  <c r="R440" i="10"/>
  <c r="T441" i="10"/>
  <c r="E441" i="10"/>
  <c r="F442" i="10"/>
  <c r="I415" i="10"/>
  <c r="W415" i="10"/>
  <c r="AD414" i="10"/>
  <c r="F417" i="10"/>
  <c r="E416" i="10"/>
  <c r="O414" i="10"/>
  <c r="Z414" i="10" s="1"/>
  <c r="L414" i="10"/>
  <c r="T416" i="10"/>
  <c r="R415" i="10"/>
  <c r="E393" i="10"/>
  <c r="F394" i="10"/>
  <c r="W392" i="10"/>
  <c r="I392" i="10"/>
  <c r="U391" i="10"/>
  <c r="AD391" i="10" s="1"/>
  <c r="O391" i="10"/>
  <c r="Z391" i="10" s="1"/>
  <c r="L391" i="10"/>
  <c r="R392" i="10"/>
  <c r="T393" i="10"/>
  <c r="R368" i="10"/>
  <c r="T369" i="10"/>
  <c r="W368" i="10"/>
  <c r="I368" i="10"/>
  <c r="E369" i="10"/>
  <c r="F370" i="10"/>
  <c r="L367" i="10"/>
  <c r="U367" i="10"/>
  <c r="AD367" i="10" s="1"/>
  <c r="O367" i="10"/>
  <c r="Z367" i="10" s="1"/>
  <c r="R345" i="10"/>
  <c r="T346" i="10"/>
  <c r="I343" i="10"/>
  <c r="W343" i="10"/>
  <c r="O342" i="10"/>
  <c r="L342" i="10"/>
  <c r="Z342" i="10" s="1"/>
  <c r="F345" i="10"/>
  <c r="E344" i="10"/>
  <c r="AD342" i="10"/>
  <c r="W318" i="10"/>
  <c r="I318" i="10"/>
  <c r="T320" i="10"/>
  <c r="R319" i="10"/>
  <c r="O317" i="10"/>
  <c r="L317" i="10"/>
  <c r="Z317" i="10" s="1"/>
  <c r="AB317" i="10" s="1"/>
  <c r="F320" i="10"/>
  <c r="E319" i="10"/>
  <c r="AD317" i="10"/>
  <c r="AF317" i="10" s="1"/>
  <c r="T296" i="10"/>
  <c r="R295" i="10"/>
  <c r="O294" i="10"/>
  <c r="L294" i="10"/>
  <c r="Z294" i="10" s="1"/>
  <c r="F297" i="10"/>
  <c r="E296" i="10"/>
  <c r="AD294" i="10"/>
  <c r="I295" i="10"/>
  <c r="W295" i="10"/>
  <c r="T272" i="10"/>
  <c r="R271" i="10"/>
  <c r="I271" i="10"/>
  <c r="W271" i="10"/>
  <c r="O270" i="10"/>
  <c r="L270" i="10"/>
  <c r="Z270" i="10" s="1"/>
  <c r="AD270" i="10"/>
  <c r="F273" i="10"/>
  <c r="E272" i="10"/>
  <c r="R249" i="10"/>
  <c r="T250" i="10"/>
  <c r="I247" i="10"/>
  <c r="W247" i="10"/>
  <c r="O246" i="10"/>
  <c r="L246" i="10"/>
  <c r="Z246" i="10"/>
  <c r="AD246" i="10"/>
  <c r="F249" i="10"/>
  <c r="E248" i="10"/>
  <c r="E14" i="12"/>
  <c r="F15" i="12"/>
  <c r="W13" i="12"/>
  <c r="I13" i="12"/>
  <c r="T16" i="12"/>
  <c r="R15" i="12"/>
  <c r="W10" i="12"/>
  <c r="I10" i="12"/>
  <c r="W11" i="12"/>
  <c r="I11" i="12"/>
  <c r="L8" i="12"/>
  <c r="O8" i="12"/>
  <c r="Z8" i="12" s="1"/>
  <c r="AB8" i="12" s="1"/>
  <c r="AD8" i="12"/>
  <c r="AF8" i="12" s="1"/>
  <c r="L5" i="12"/>
  <c r="O5" i="12"/>
  <c r="Z5" i="12" s="1"/>
  <c r="AB5" i="12" s="1"/>
  <c r="AD5" i="12"/>
  <c r="AF5" i="12" s="1"/>
  <c r="O220" i="10"/>
  <c r="U220" i="10"/>
  <c r="L220" i="10"/>
  <c r="T222" i="10"/>
  <c r="R221" i="10"/>
  <c r="Z220" i="10"/>
  <c r="AB220" i="10" s="1"/>
  <c r="AD220" i="10"/>
  <c r="AF220" i="10" s="1"/>
  <c r="E222" i="10"/>
  <c r="F223" i="10"/>
  <c r="O219" i="10"/>
  <c r="L219" i="10"/>
  <c r="Z219" i="10" s="1"/>
  <c r="AB219" i="10" s="1"/>
  <c r="W221" i="10"/>
  <c r="I221" i="10"/>
  <c r="AD219" i="10"/>
  <c r="AF219" i="10" s="1"/>
  <c r="O195" i="10"/>
  <c r="L195" i="10"/>
  <c r="Z196" i="10"/>
  <c r="AB196" i="10" s="1"/>
  <c r="Z195" i="10"/>
  <c r="AB195" i="10" s="1"/>
  <c r="AD195" i="10"/>
  <c r="AF195" i="10" s="1"/>
  <c r="F200" i="10"/>
  <c r="E199" i="10"/>
  <c r="AD196" i="10"/>
  <c r="AF196" i="10" s="1"/>
  <c r="T198" i="10"/>
  <c r="R197" i="10"/>
  <c r="AD197" i="10" s="1"/>
  <c r="AF197" i="10" s="1"/>
  <c r="W198" i="10"/>
  <c r="I198" i="10"/>
  <c r="AD171" i="10"/>
  <c r="AF171" i="10" s="1"/>
  <c r="Z172" i="10"/>
  <c r="AB172" i="10" s="1"/>
  <c r="O171" i="10"/>
  <c r="Z171" i="10" s="1"/>
  <c r="AB171" i="10" s="1"/>
  <c r="L171" i="10"/>
  <c r="E174" i="10"/>
  <c r="F175" i="10"/>
  <c r="W173" i="10"/>
  <c r="I173" i="10"/>
  <c r="T175" i="10"/>
  <c r="R174" i="10"/>
  <c r="O148" i="10"/>
  <c r="U148" i="10"/>
  <c r="L148" i="10"/>
  <c r="T150" i="10"/>
  <c r="R149" i="10"/>
  <c r="Z148" i="10"/>
  <c r="AB148" i="10" s="1"/>
  <c r="AD148" i="10"/>
  <c r="AF148" i="10" s="1"/>
  <c r="E150" i="10"/>
  <c r="F151" i="10"/>
  <c r="O147" i="10"/>
  <c r="L147" i="10"/>
  <c r="Z147" i="10" s="1"/>
  <c r="AB147" i="10" s="1"/>
  <c r="W149" i="10"/>
  <c r="I149" i="10"/>
  <c r="AD147" i="10"/>
  <c r="AF147" i="10" s="1"/>
  <c r="O124" i="10"/>
  <c r="Z124" i="10" s="1"/>
  <c r="AB124" i="10" s="1"/>
  <c r="U124" i="10"/>
  <c r="L124" i="10"/>
  <c r="T126" i="10"/>
  <c r="R125" i="10"/>
  <c r="AD124" i="10"/>
  <c r="AF124" i="10" s="1"/>
  <c r="E126" i="10"/>
  <c r="F127" i="10"/>
  <c r="O123" i="10"/>
  <c r="L123" i="10"/>
  <c r="Z123" i="10" s="1"/>
  <c r="AB123" i="10" s="1"/>
  <c r="W125" i="10"/>
  <c r="I125" i="10"/>
  <c r="AD123" i="10"/>
  <c r="AF123" i="10" s="1"/>
  <c r="E102" i="10"/>
  <c r="F103" i="10"/>
  <c r="Z100" i="10"/>
  <c r="AB100" i="10" s="1"/>
  <c r="W101" i="10"/>
  <c r="I101" i="10"/>
  <c r="R101" i="10"/>
  <c r="T102" i="10"/>
  <c r="O99" i="10"/>
  <c r="Z99" i="10" s="1"/>
  <c r="AB99" i="10" s="1"/>
  <c r="L99" i="10"/>
  <c r="AD100" i="10"/>
  <c r="AF100" i="10" s="1"/>
  <c r="AD99" i="10"/>
  <c r="AF99" i="10" s="1"/>
  <c r="Z76" i="10"/>
  <c r="AB76" i="10" s="1"/>
  <c r="T80" i="10"/>
  <c r="R79" i="10"/>
  <c r="E78" i="10"/>
  <c r="F79" i="10"/>
  <c r="AD75" i="10"/>
  <c r="AF75" i="10" s="1"/>
  <c r="W77" i="10"/>
  <c r="I77" i="10"/>
  <c r="O75" i="10"/>
  <c r="Z75" i="10" s="1"/>
  <c r="AB75" i="10" s="1"/>
  <c r="L75" i="10"/>
  <c r="R53" i="10"/>
  <c r="T54" i="10"/>
  <c r="W53" i="10"/>
  <c r="I53" i="10"/>
  <c r="E54" i="10"/>
  <c r="F55" i="10"/>
  <c r="O52" i="10"/>
  <c r="U52" i="10"/>
  <c r="AD52" i="10" s="1"/>
  <c r="AF52" i="10" s="1"/>
  <c r="L52" i="10"/>
  <c r="O51" i="10"/>
  <c r="L51" i="10"/>
  <c r="Z51" i="10" s="1"/>
  <c r="AB51" i="10" s="1"/>
  <c r="Z52" i="10"/>
  <c r="AB52" i="10" s="1"/>
  <c r="AD51" i="10"/>
  <c r="AF51" i="10" s="1"/>
  <c r="R30" i="10"/>
  <c r="E31" i="10"/>
  <c r="W30" i="10"/>
  <c r="I30" i="10"/>
  <c r="Z4" i="10"/>
  <c r="AB4" i="10" s="1"/>
  <c r="W6" i="10"/>
  <c r="I6" i="10"/>
  <c r="T7" i="10"/>
  <c r="R6" i="10"/>
  <c r="F8" i="10"/>
  <c r="E7" i="10"/>
  <c r="O7" i="7"/>
  <c r="E7" i="7"/>
  <c r="W7" i="7" s="1"/>
  <c r="R7" i="7"/>
  <c r="AD6" i="7"/>
  <c r="AF6" i="7" s="1"/>
  <c r="Z6" i="7"/>
  <c r="AB6" i="7" s="1"/>
  <c r="AF4" i="11"/>
  <c r="AB3" i="11"/>
  <c r="AD3" i="11"/>
  <c r="AF3" i="11" s="1"/>
  <c r="E5" i="11"/>
  <c r="AD6" i="9"/>
  <c r="T8" i="9"/>
  <c r="R7" i="9"/>
  <c r="I6" i="9"/>
  <c r="L6" i="9" s="1"/>
  <c r="E7" i="9"/>
  <c r="Z3" i="9"/>
  <c r="AB3" i="9" s="1"/>
  <c r="AD3" i="9"/>
  <c r="AF3" i="9" s="1"/>
  <c r="R5" i="9"/>
  <c r="E5" i="9"/>
  <c r="E4" i="9"/>
  <c r="R4" i="9"/>
  <c r="T5" i="3"/>
  <c r="T6" i="3" s="1"/>
  <c r="T7" i="3" s="1"/>
  <c r="T8" i="3" s="1"/>
  <c r="T9" i="3" s="1"/>
  <c r="T10" i="3" s="1"/>
  <c r="F5" i="3"/>
  <c r="F6" i="3" s="1"/>
  <c r="F7" i="3" s="1"/>
  <c r="F8" i="3" s="1"/>
  <c r="F9" i="3" s="1"/>
  <c r="F10" i="3" s="1"/>
  <c r="R3" i="3"/>
  <c r="T15" i="7" l="1"/>
  <c r="R14" i="7"/>
  <c r="AD13" i="7"/>
  <c r="AF13" i="7" s="1"/>
  <c r="Z13" i="7"/>
  <c r="AB13" i="7" s="1"/>
  <c r="W464" i="10"/>
  <c r="I464" i="10"/>
  <c r="T467" i="10"/>
  <c r="R466" i="10"/>
  <c r="U463" i="10"/>
  <c r="AD463" i="10" s="1"/>
  <c r="L463" i="10"/>
  <c r="O463" i="10"/>
  <c r="Z463" i="10" s="1"/>
  <c r="E465" i="10"/>
  <c r="F466" i="10"/>
  <c r="L440" i="10"/>
  <c r="O440" i="10"/>
  <c r="E442" i="10"/>
  <c r="F443" i="10"/>
  <c r="AD440" i="10"/>
  <c r="Z440" i="10"/>
  <c r="I441" i="10"/>
  <c r="W441" i="10"/>
  <c r="R441" i="10"/>
  <c r="T442" i="10"/>
  <c r="W416" i="10"/>
  <c r="I416" i="10"/>
  <c r="Z415" i="10"/>
  <c r="R416" i="10"/>
  <c r="T417" i="10"/>
  <c r="E417" i="10"/>
  <c r="F418" i="10"/>
  <c r="O415" i="10"/>
  <c r="U415" i="10"/>
  <c r="AD415" i="10" s="1"/>
  <c r="L415" i="10"/>
  <c r="L392" i="10"/>
  <c r="O392" i="10"/>
  <c r="F395" i="10"/>
  <c r="E394" i="10"/>
  <c r="R393" i="10"/>
  <c r="T394" i="10"/>
  <c r="AD392" i="10"/>
  <c r="Z392" i="10"/>
  <c r="I393" i="10"/>
  <c r="W393" i="10"/>
  <c r="L368" i="10"/>
  <c r="O368" i="10"/>
  <c r="Z368" i="10" s="1"/>
  <c r="I369" i="10"/>
  <c r="W369" i="10"/>
  <c r="AD368" i="10"/>
  <c r="R369" i="10"/>
  <c r="T370" i="10"/>
  <c r="E370" i="10"/>
  <c r="F371" i="10"/>
  <c r="E345" i="10"/>
  <c r="F346" i="10"/>
  <c r="U343" i="10"/>
  <c r="AD343" i="10" s="1"/>
  <c r="O343" i="10"/>
  <c r="Z343" i="10" s="1"/>
  <c r="L343" i="10"/>
  <c r="T347" i="10"/>
  <c r="R346" i="10"/>
  <c r="W344" i="10"/>
  <c r="I344" i="10"/>
  <c r="F321" i="10"/>
  <c r="E320" i="10"/>
  <c r="T321" i="10"/>
  <c r="R320" i="10"/>
  <c r="O318" i="10"/>
  <c r="L318" i="10"/>
  <c r="Z318" i="10" s="1"/>
  <c r="I319" i="10"/>
  <c r="W319" i="10"/>
  <c r="AD318" i="10"/>
  <c r="W296" i="10"/>
  <c r="I296" i="10"/>
  <c r="L295" i="10"/>
  <c r="U295" i="10"/>
  <c r="AD295" i="10" s="1"/>
  <c r="O295" i="10"/>
  <c r="Z295" i="10" s="1"/>
  <c r="E297" i="10"/>
  <c r="F298" i="10"/>
  <c r="T297" i="10"/>
  <c r="R296" i="10"/>
  <c r="AD271" i="10"/>
  <c r="U271" i="10"/>
  <c r="O271" i="10"/>
  <c r="Z271" i="10" s="1"/>
  <c r="L271" i="10"/>
  <c r="W272" i="10"/>
  <c r="I272" i="10"/>
  <c r="E273" i="10"/>
  <c r="F274" i="10"/>
  <c r="R272" i="10"/>
  <c r="T273" i="10"/>
  <c r="U247" i="10"/>
  <c r="AD247" i="10" s="1"/>
  <c r="O247" i="10"/>
  <c r="Z247" i="10" s="1"/>
  <c r="L247" i="10"/>
  <c r="W248" i="10"/>
  <c r="I248" i="10"/>
  <c r="R250" i="10"/>
  <c r="T251" i="10"/>
  <c r="E249" i="10"/>
  <c r="F250" i="10"/>
  <c r="O13" i="12"/>
  <c r="Z13" i="12" s="1"/>
  <c r="AB13" i="12" s="1"/>
  <c r="U13" i="12"/>
  <c r="AD13" i="12" s="1"/>
  <c r="AF13" i="12" s="1"/>
  <c r="L13" i="12"/>
  <c r="E15" i="12"/>
  <c r="F16" i="12"/>
  <c r="R16" i="12"/>
  <c r="T17" i="12"/>
  <c r="W14" i="12"/>
  <c r="I14" i="12"/>
  <c r="L11" i="12"/>
  <c r="O11" i="12"/>
  <c r="Z11" i="12" s="1"/>
  <c r="AB11" i="12" s="1"/>
  <c r="AD11" i="12"/>
  <c r="AF11" i="12" s="1"/>
  <c r="O10" i="12"/>
  <c r="U10" i="12"/>
  <c r="L10" i="12"/>
  <c r="AD10" i="12"/>
  <c r="AF10" i="12" s="1"/>
  <c r="Z10" i="12"/>
  <c r="AB10" i="12" s="1"/>
  <c r="AD221" i="10"/>
  <c r="AF221" i="10" s="1"/>
  <c r="W222" i="10"/>
  <c r="I222" i="10"/>
  <c r="T223" i="10"/>
  <c r="R222" i="10"/>
  <c r="O221" i="10"/>
  <c r="Z221" i="10" s="1"/>
  <c r="AB221" i="10" s="1"/>
  <c r="L221" i="10"/>
  <c r="F224" i="10"/>
  <c r="E223" i="10"/>
  <c r="O198" i="10"/>
  <c r="Z198" i="10" s="1"/>
  <c r="L198" i="10"/>
  <c r="AD198" i="10"/>
  <c r="I199" i="10"/>
  <c r="W199" i="10"/>
  <c r="F201" i="10"/>
  <c r="E200" i="10"/>
  <c r="T199" i="10"/>
  <c r="R198" i="10"/>
  <c r="AD173" i="10"/>
  <c r="AF173" i="10" s="1"/>
  <c r="F176" i="10"/>
  <c r="E175" i="10"/>
  <c r="T176" i="10"/>
  <c r="R175" i="10"/>
  <c r="W174" i="10"/>
  <c r="I174" i="10"/>
  <c r="O173" i="10"/>
  <c r="Z173" i="10" s="1"/>
  <c r="AB173" i="10" s="1"/>
  <c r="L173" i="10"/>
  <c r="AD149" i="10"/>
  <c r="AF149" i="10" s="1"/>
  <c r="W150" i="10"/>
  <c r="I150" i="10"/>
  <c r="T151" i="10"/>
  <c r="R150" i="10"/>
  <c r="O149" i="10"/>
  <c r="Z149" i="10" s="1"/>
  <c r="AB149" i="10" s="1"/>
  <c r="L149" i="10"/>
  <c r="F152" i="10"/>
  <c r="E151" i="10"/>
  <c r="AD125" i="10"/>
  <c r="AF125" i="10" s="1"/>
  <c r="W126" i="10"/>
  <c r="I126" i="10"/>
  <c r="T127" i="10"/>
  <c r="R126" i="10"/>
  <c r="O125" i="10"/>
  <c r="Z125" i="10" s="1"/>
  <c r="AB125" i="10" s="1"/>
  <c r="L125" i="10"/>
  <c r="F128" i="10"/>
  <c r="E127" i="10"/>
  <c r="F104" i="10"/>
  <c r="E103" i="10"/>
  <c r="AD101" i="10"/>
  <c r="AF101" i="10" s="1"/>
  <c r="T103" i="10"/>
  <c r="R102" i="10"/>
  <c r="O101" i="10"/>
  <c r="Z101" i="10" s="1"/>
  <c r="AB101" i="10" s="1"/>
  <c r="L101" i="10"/>
  <c r="W102" i="10"/>
  <c r="I102" i="10"/>
  <c r="T81" i="10"/>
  <c r="R80" i="10"/>
  <c r="AD77" i="10"/>
  <c r="AF77" i="10" s="1"/>
  <c r="W78" i="10"/>
  <c r="I78" i="10"/>
  <c r="O77" i="10"/>
  <c r="Z77" i="10" s="1"/>
  <c r="AB77" i="10" s="1"/>
  <c r="L77" i="10"/>
  <c r="F80" i="10"/>
  <c r="E79" i="10"/>
  <c r="AD53" i="10"/>
  <c r="AF53" i="10" s="1"/>
  <c r="F56" i="10"/>
  <c r="E55" i="10"/>
  <c r="T55" i="10"/>
  <c r="R54" i="10"/>
  <c r="O53" i="10"/>
  <c r="Z53" i="10" s="1"/>
  <c r="AB53" i="10" s="1"/>
  <c r="L53" i="10"/>
  <c r="W54" i="10"/>
  <c r="I54" i="10"/>
  <c r="R31" i="10"/>
  <c r="E32" i="10"/>
  <c r="I31" i="10"/>
  <c r="W31" i="10"/>
  <c r="AD30" i="10"/>
  <c r="O30" i="10"/>
  <c r="L30" i="10"/>
  <c r="T8" i="10"/>
  <c r="R7" i="10"/>
  <c r="I7" i="10"/>
  <c r="W7" i="10"/>
  <c r="O6" i="10"/>
  <c r="L6" i="10"/>
  <c r="Z6" i="10" s="1"/>
  <c r="F9" i="10"/>
  <c r="E8" i="10"/>
  <c r="AD6" i="10"/>
  <c r="L14" i="7"/>
  <c r="O14" i="7"/>
  <c r="E14" i="7"/>
  <c r="W14" i="7" s="1"/>
  <c r="Z7" i="7"/>
  <c r="AB7" i="7" s="1"/>
  <c r="AD7" i="7"/>
  <c r="AF7" i="7" s="1"/>
  <c r="E8" i="7"/>
  <c r="W8" i="7" s="1"/>
  <c r="O8" i="7"/>
  <c r="R8" i="7"/>
  <c r="AB4" i="11"/>
  <c r="W5" i="11"/>
  <c r="T9" i="9"/>
  <c r="R8" i="9"/>
  <c r="O6" i="9"/>
  <c r="Z6" i="9" s="1"/>
  <c r="W7" i="9"/>
  <c r="I7" i="9"/>
  <c r="E8" i="9"/>
  <c r="W5" i="9"/>
  <c r="AD5" i="9" s="1"/>
  <c r="AF5" i="9" s="1"/>
  <c r="I5" i="9"/>
  <c r="W4" i="9"/>
  <c r="I4" i="9"/>
  <c r="R5" i="3"/>
  <c r="O5" i="3"/>
  <c r="T16" i="7" l="1"/>
  <c r="R15" i="7"/>
  <c r="AD464" i="10"/>
  <c r="I465" i="10"/>
  <c r="W465" i="10"/>
  <c r="L464" i="10"/>
  <c r="O464" i="10"/>
  <c r="Z464" i="10" s="1"/>
  <c r="E466" i="10"/>
  <c r="F467" i="10"/>
  <c r="T468" i="10"/>
  <c r="R467" i="10"/>
  <c r="E443" i="10"/>
  <c r="F444" i="10"/>
  <c r="I442" i="10"/>
  <c r="W442" i="10"/>
  <c r="T443" i="10"/>
  <c r="R442" i="10"/>
  <c r="AD441" i="10"/>
  <c r="Z441" i="10"/>
  <c r="O441" i="10"/>
  <c r="L441" i="10"/>
  <c r="W417" i="10"/>
  <c r="I417" i="10"/>
  <c r="R417" i="10"/>
  <c r="T418" i="10"/>
  <c r="L416" i="10"/>
  <c r="O416" i="10"/>
  <c r="F419" i="10"/>
  <c r="E418" i="10"/>
  <c r="AD416" i="10"/>
  <c r="Z416" i="10"/>
  <c r="I394" i="10"/>
  <c r="W394" i="10"/>
  <c r="E395" i="10"/>
  <c r="F396" i="10"/>
  <c r="AD393" i="10"/>
  <c r="T395" i="10"/>
  <c r="R394" i="10"/>
  <c r="O393" i="10"/>
  <c r="Z393" i="10" s="1"/>
  <c r="L393" i="10"/>
  <c r="AD369" i="10"/>
  <c r="O369" i="10"/>
  <c r="Z369" i="10" s="1"/>
  <c r="L369" i="10"/>
  <c r="T371" i="10"/>
  <c r="R370" i="10"/>
  <c r="E371" i="10"/>
  <c r="F372" i="10"/>
  <c r="W370" i="10"/>
  <c r="I370" i="10"/>
  <c r="T348" i="10"/>
  <c r="R347" i="10"/>
  <c r="L344" i="10"/>
  <c r="O344" i="10"/>
  <c r="Z344" i="10" s="1"/>
  <c r="I345" i="10"/>
  <c r="W345" i="10"/>
  <c r="F347" i="10"/>
  <c r="E346" i="10"/>
  <c r="AD344" i="10"/>
  <c r="L319" i="10"/>
  <c r="U319" i="10"/>
  <c r="O319" i="10"/>
  <c r="R321" i="10"/>
  <c r="T322" i="10"/>
  <c r="AD319" i="10"/>
  <c r="Z319" i="10"/>
  <c r="W320" i="10"/>
  <c r="I320" i="10"/>
  <c r="E321" i="10"/>
  <c r="F322" i="10"/>
  <c r="L296" i="10"/>
  <c r="O296" i="10"/>
  <c r="Z296" i="10" s="1"/>
  <c r="AD296" i="10"/>
  <c r="R297" i="10"/>
  <c r="T298" i="10"/>
  <c r="I297" i="10"/>
  <c r="W297" i="10"/>
  <c r="F299" i="10"/>
  <c r="E298" i="10"/>
  <c r="R273" i="10"/>
  <c r="T274" i="10"/>
  <c r="L272" i="10"/>
  <c r="O272" i="10"/>
  <c r="Z272" i="10" s="1"/>
  <c r="I273" i="10"/>
  <c r="W273" i="10"/>
  <c r="AD272" i="10"/>
  <c r="F275" i="10"/>
  <c r="E274" i="10"/>
  <c r="E250" i="10"/>
  <c r="F251" i="10"/>
  <c r="L248" i="10"/>
  <c r="O248" i="10"/>
  <c r="Z248" i="10" s="1"/>
  <c r="I249" i="10"/>
  <c r="W249" i="10"/>
  <c r="AD248" i="10"/>
  <c r="T252" i="10"/>
  <c r="R251" i="10"/>
  <c r="L14" i="12"/>
  <c r="O14" i="12"/>
  <c r="E16" i="12"/>
  <c r="F17" i="12"/>
  <c r="AD14" i="12"/>
  <c r="AF14" i="12" s="1"/>
  <c r="Z14" i="12"/>
  <c r="AB14" i="12" s="1"/>
  <c r="W15" i="12"/>
  <c r="I15" i="12"/>
  <c r="T18" i="12"/>
  <c r="R17" i="12"/>
  <c r="O222" i="10"/>
  <c r="Z222" i="10" s="1"/>
  <c r="L222" i="10"/>
  <c r="AD222" i="10"/>
  <c r="I223" i="10"/>
  <c r="W223" i="10"/>
  <c r="F225" i="10"/>
  <c r="E224" i="10"/>
  <c r="T224" i="10"/>
  <c r="R223" i="10"/>
  <c r="E201" i="10"/>
  <c r="F202" i="10"/>
  <c r="Z199" i="10"/>
  <c r="W200" i="10"/>
  <c r="I200" i="10"/>
  <c r="T200" i="10"/>
  <c r="R199" i="10"/>
  <c r="AD199" i="10" s="1"/>
  <c r="U199" i="10"/>
  <c r="L199" i="10"/>
  <c r="O199" i="10"/>
  <c r="O174" i="10"/>
  <c r="L174" i="10"/>
  <c r="Z174" i="10" s="1"/>
  <c r="I175" i="10"/>
  <c r="W175" i="10"/>
  <c r="AD174" i="10"/>
  <c r="F177" i="10"/>
  <c r="E176" i="10"/>
  <c r="T177" i="10"/>
  <c r="R176" i="10"/>
  <c r="O150" i="10"/>
  <c r="Z150" i="10" s="1"/>
  <c r="L150" i="10"/>
  <c r="AD150" i="10"/>
  <c r="I151" i="10"/>
  <c r="W151" i="10"/>
  <c r="F153" i="10"/>
  <c r="E152" i="10"/>
  <c r="T152" i="10"/>
  <c r="R151" i="10"/>
  <c r="O126" i="10"/>
  <c r="Z126" i="10" s="1"/>
  <c r="L126" i="10"/>
  <c r="AD126" i="10"/>
  <c r="I127" i="10"/>
  <c r="W127" i="10"/>
  <c r="F129" i="10"/>
  <c r="E128" i="10"/>
  <c r="T128" i="10"/>
  <c r="R127" i="10"/>
  <c r="O102" i="10"/>
  <c r="L102" i="10"/>
  <c r="Z102" i="10" s="1"/>
  <c r="I103" i="10"/>
  <c r="W103" i="10"/>
  <c r="AD102" i="10"/>
  <c r="T104" i="10"/>
  <c r="R103" i="10"/>
  <c r="F105" i="10"/>
  <c r="E104" i="10"/>
  <c r="I79" i="10"/>
  <c r="W79" i="10"/>
  <c r="O78" i="10"/>
  <c r="Z78" i="10" s="1"/>
  <c r="L78" i="10"/>
  <c r="F81" i="10"/>
  <c r="E80" i="10"/>
  <c r="AD78" i="10"/>
  <c r="R81" i="10"/>
  <c r="T82" i="10"/>
  <c r="I55" i="10"/>
  <c r="W55" i="10"/>
  <c r="F57" i="10"/>
  <c r="E56" i="10"/>
  <c r="O54" i="10"/>
  <c r="Z54" i="10" s="1"/>
  <c r="L54" i="10"/>
  <c r="AD54" i="10"/>
  <c r="T56" i="10"/>
  <c r="R55" i="10"/>
  <c r="Z30" i="10"/>
  <c r="W32" i="10"/>
  <c r="I32" i="10"/>
  <c r="E33" i="10"/>
  <c r="L31" i="10"/>
  <c r="O31" i="10"/>
  <c r="Z31" i="10" s="1"/>
  <c r="U31" i="10"/>
  <c r="AD31" i="10" s="1"/>
  <c r="R32" i="10"/>
  <c r="W8" i="10"/>
  <c r="I8" i="10"/>
  <c r="E9" i="10"/>
  <c r="F10" i="10"/>
  <c r="O7" i="10"/>
  <c r="Z7" i="10" s="1"/>
  <c r="U7" i="10"/>
  <c r="AD7" i="10" s="1"/>
  <c r="L7" i="10"/>
  <c r="R8" i="10"/>
  <c r="T9" i="10"/>
  <c r="E15" i="7"/>
  <c r="W15" i="7" s="1"/>
  <c r="O15" i="7"/>
  <c r="L15" i="7"/>
  <c r="Z14" i="7"/>
  <c r="AB14" i="7" s="1"/>
  <c r="AD14" i="7"/>
  <c r="AF14" i="7" s="1"/>
  <c r="Z8" i="7"/>
  <c r="AB8" i="7" s="1"/>
  <c r="AD8" i="7"/>
  <c r="AF8" i="7" s="1"/>
  <c r="R10" i="7"/>
  <c r="R9" i="7"/>
  <c r="E9" i="7"/>
  <c r="W9" i="7" s="1"/>
  <c r="I9" i="7"/>
  <c r="AD5" i="11"/>
  <c r="AF5" i="11" s="1"/>
  <c r="R9" i="9"/>
  <c r="T10" i="9"/>
  <c r="I8" i="9"/>
  <c r="W8" i="9"/>
  <c r="E9" i="9"/>
  <c r="U7" i="9"/>
  <c r="AD7" i="9" s="1"/>
  <c r="L7" i="9"/>
  <c r="L5" i="9"/>
  <c r="O5" i="9"/>
  <c r="L4" i="9"/>
  <c r="O4" i="9"/>
  <c r="U4" i="9"/>
  <c r="AD4" i="9"/>
  <c r="AF4" i="9" s="1"/>
  <c r="R7" i="3"/>
  <c r="O7" i="3"/>
  <c r="L7" i="3"/>
  <c r="T17" i="7" l="1"/>
  <c r="R16" i="7"/>
  <c r="F22" i="7"/>
  <c r="F23" i="7" s="1"/>
  <c r="F24" i="7" s="1"/>
  <c r="F25" i="7" s="1"/>
  <c r="F26" i="7" s="1"/>
  <c r="E467" i="10"/>
  <c r="F468" i="10"/>
  <c r="AD465" i="10"/>
  <c r="I466" i="10"/>
  <c r="W466" i="10"/>
  <c r="O465" i="10"/>
  <c r="L465" i="10"/>
  <c r="Z465" i="10" s="1"/>
  <c r="R468" i="10"/>
  <c r="T469" i="10"/>
  <c r="F445" i="10"/>
  <c r="E444" i="10"/>
  <c r="AD442" i="10"/>
  <c r="Z442" i="10"/>
  <c r="U442" i="10"/>
  <c r="L442" i="10"/>
  <c r="O442" i="10"/>
  <c r="T444" i="10"/>
  <c r="R443" i="10"/>
  <c r="W443" i="10"/>
  <c r="I443" i="10"/>
  <c r="T419" i="10"/>
  <c r="R418" i="10"/>
  <c r="E419" i="10"/>
  <c r="F420" i="10"/>
  <c r="O417" i="10"/>
  <c r="L417" i="10"/>
  <c r="I418" i="10"/>
  <c r="W418" i="10"/>
  <c r="AD417" i="10"/>
  <c r="Z417" i="10"/>
  <c r="E396" i="10"/>
  <c r="F397" i="10"/>
  <c r="T396" i="10"/>
  <c r="R395" i="10"/>
  <c r="W395" i="10"/>
  <c r="I395" i="10"/>
  <c r="AD394" i="10"/>
  <c r="Z394" i="10"/>
  <c r="U394" i="10"/>
  <c r="L394" i="10"/>
  <c r="O394" i="10"/>
  <c r="W371" i="10"/>
  <c r="I371" i="10"/>
  <c r="U370" i="10"/>
  <c r="L370" i="10"/>
  <c r="Z370" i="10" s="1"/>
  <c r="O370" i="10"/>
  <c r="F373" i="10"/>
  <c r="E372" i="10"/>
  <c r="AD370" i="10"/>
  <c r="T372" i="10"/>
  <c r="R371" i="10"/>
  <c r="I346" i="10"/>
  <c r="W346" i="10"/>
  <c r="E347" i="10"/>
  <c r="F348" i="10"/>
  <c r="AD345" i="10"/>
  <c r="O345" i="10"/>
  <c r="Z345" i="10" s="1"/>
  <c r="L345" i="10"/>
  <c r="T349" i="10"/>
  <c r="R348" i="10"/>
  <c r="AD320" i="10"/>
  <c r="F323" i="10"/>
  <c r="E322" i="10"/>
  <c r="W321" i="10"/>
  <c r="I321" i="10"/>
  <c r="L320" i="10"/>
  <c r="O320" i="10"/>
  <c r="Z320" i="10" s="1"/>
  <c r="T323" i="10"/>
  <c r="R322" i="10"/>
  <c r="AD297" i="10"/>
  <c r="O297" i="10"/>
  <c r="Z297" i="10" s="1"/>
  <c r="L297" i="10"/>
  <c r="I298" i="10"/>
  <c r="W298" i="10"/>
  <c r="T299" i="10"/>
  <c r="R298" i="10"/>
  <c r="E299" i="10"/>
  <c r="F300" i="10"/>
  <c r="I274" i="10"/>
  <c r="W274" i="10"/>
  <c r="AD273" i="10"/>
  <c r="Z273" i="10"/>
  <c r="T275" i="10"/>
  <c r="R274" i="10"/>
  <c r="E275" i="10"/>
  <c r="F276" i="10"/>
  <c r="O273" i="10"/>
  <c r="L273" i="10"/>
  <c r="AD249" i="10"/>
  <c r="E251" i="10"/>
  <c r="F252" i="10"/>
  <c r="T253" i="10"/>
  <c r="R252" i="10"/>
  <c r="O249" i="10"/>
  <c r="Z249" i="10" s="1"/>
  <c r="L249" i="10"/>
  <c r="I250" i="10"/>
  <c r="W250" i="10"/>
  <c r="O15" i="12"/>
  <c r="L15" i="12"/>
  <c r="E17" i="12"/>
  <c r="F18" i="12"/>
  <c r="Z15" i="12"/>
  <c r="AB15" i="12" s="1"/>
  <c r="AD15" i="12"/>
  <c r="AF15" i="12" s="1"/>
  <c r="W16" i="12"/>
  <c r="I16" i="12"/>
  <c r="T19" i="12"/>
  <c r="R18" i="12"/>
  <c r="W224" i="10"/>
  <c r="I224" i="10"/>
  <c r="E225" i="10"/>
  <c r="F226" i="10"/>
  <c r="R224" i="10"/>
  <c r="T225" i="10"/>
  <c r="O223" i="10"/>
  <c r="Z223" i="10" s="1"/>
  <c r="U223" i="10"/>
  <c r="AD223" i="10" s="1"/>
  <c r="L223" i="10"/>
  <c r="R200" i="10"/>
  <c r="T201" i="10"/>
  <c r="L200" i="10"/>
  <c r="O200" i="10"/>
  <c r="Z200" i="10" s="1"/>
  <c r="F203" i="10"/>
  <c r="E202" i="10"/>
  <c r="AD200" i="10"/>
  <c r="I201" i="10"/>
  <c r="W201" i="10"/>
  <c r="W176" i="10"/>
  <c r="I176" i="10"/>
  <c r="E177" i="10"/>
  <c r="F178" i="10"/>
  <c r="O175" i="10"/>
  <c r="Z175" i="10" s="1"/>
  <c r="L175" i="10"/>
  <c r="U175" i="10"/>
  <c r="AD175" i="10" s="1"/>
  <c r="R177" i="10"/>
  <c r="T178" i="10"/>
  <c r="W152" i="10"/>
  <c r="I152" i="10"/>
  <c r="E153" i="10"/>
  <c r="F154" i="10"/>
  <c r="R152" i="10"/>
  <c r="T153" i="10"/>
  <c r="O151" i="10"/>
  <c r="Z151" i="10" s="1"/>
  <c r="U151" i="10"/>
  <c r="AD151" i="10" s="1"/>
  <c r="L151" i="10"/>
  <c r="W128" i="10"/>
  <c r="I128" i="10"/>
  <c r="E129" i="10"/>
  <c r="F130" i="10"/>
  <c r="R128" i="10"/>
  <c r="T129" i="10"/>
  <c r="O127" i="10"/>
  <c r="Z127" i="10" s="1"/>
  <c r="U127" i="10"/>
  <c r="AD127" i="10" s="1"/>
  <c r="L127" i="10"/>
  <c r="U103" i="10"/>
  <c r="AD103" i="10" s="1"/>
  <c r="O103" i="10"/>
  <c r="Z103" i="10" s="1"/>
  <c r="L103" i="10"/>
  <c r="W104" i="10"/>
  <c r="I104" i="10"/>
  <c r="T105" i="10"/>
  <c r="R104" i="10"/>
  <c r="E105" i="10"/>
  <c r="F106" i="10"/>
  <c r="T83" i="10"/>
  <c r="R82" i="10"/>
  <c r="W80" i="10"/>
  <c r="I80" i="10"/>
  <c r="E81" i="10"/>
  <c r="F82" i="10"/>
  <c r="U79" i="10"/>
  <c r="AD79" i="10" s="1"/>
  <c r="O79" i="10"/>
  <c r="Z79" i="10" s="1"/>
  <c r="L79" i="10"/>
  <c r="E57" i="10"/>
  <c r="F58" i="10"/>
  <c r="W56" i="10"/>
  <c r="I56" i="10"/>
  <c r="R56" i="10"/>
  <c r="T57" i="10"/>
  <c r="U55" i="10"/>
  <c r="AD55" i="10" s="1"/>
  <c r="O55" i="10"/>
  <c r="Z55" i="10" s="1"/>
  <c r="L55" i="10"/>
  <c r="I33" i="10"/>
  <c r="W33" i="10"/>
  <c r="L32" i="10"/>
  <c r="O32" i="10"/>
  <c r="Z32" i="10" s="1"/>
  <c r="E34" i="10"/>
  <c r="R33" i="10"/>
  <c r="AD32" i="10"/>
  <c r="R9" i="10"/>
  <c r="T10" i="10"/>
  <c r="E10" i="10"/>
  <c r="F11" i="10"/>
  <c r="L8" i="10"/>
  <c r="O8" i="10"/>
  <c r="W9" i="10"/>
  <c r="I9" i="10"/>
  <c r="AD8" i="10"/>
  <c r="Z8" i="10"/>
  <c r="AD15" i="7"/>
  <c r="AF15" i="7" s="1"/>
  <c r="Z15" i="7"/>
  <c r="AB15" i="7" s="1"/>
  <c r="E16" i="7"/>
  <c r="W16" i="7" s="1"/>
  <c r="O16" i="7"/>
  <c r="L16" i="7"/>
  <c r="E10" i="7"/>
  <c r="W10" i="7" s="1"/>
  <c r="AD9" i="7"/>
  <c r="AF9" i="7" s="1"/>
  <c r="Z9" i="7"/>
  <c r="AB9" i="7" s="1"/>
  <c r="AB5" i="11"/>
  <c r="T11" i="9"/>
  <c r="R10" i="9"/>
  <c r="Z5" i="9"/>
  <c r="AB5" i="9" s="1"/>
  <c r="Z4" i="9"/>
  <c r="AB4" i="9" s="1"/>
  <c r="E10" i="9"/>
  <c r="W9" i="9"/>
  <c r="AD9" i="9" s="1"/>
  <c r="I9" i="9"/>
  <c r="AD8" i="9"/>
  <c r="Z7" i="9"/>
  <c r="L8" i="9"/>
  <c r="O8" i="9"/>
  <c r="Z8" i="9" s="1"/>
  <c r="R10" i="3"/>
  <c r="R8" i="3"/>
  <c r="I9" i="3"/>
  <c r="E5" i="3"/>
  <c r="E4" i="3"/>
  <c r="W4" i="3" s="1"/>
  <c r="E3" i="3"/>
  <c r="K9" i="3"/>
  <c r="T18" i="7" l="1"/>
  <c r="R17" i="7"/>
  <c r="R469" i="10"/>
  <c r="T470" i="10"/>
  <c r="F469" i="10"/>
  <c r="E468" i="10"/>
  <c r="U466" i="10"/>
  <c r="AD466" i="10" s="1"/>
  <c r="L466" i="10"/>
  <c r="Z466" i="10" s="1"/>
  <c r="O466" i="10"/>
  <c r="W467" i="10"/>
  <c r="I467" i="10"/>
  <c r="AD443" i="10"/>
  <c r="I444" i="10"/>
  <c r="W444" i="10"/>
  <c r="R444" i="10"/>
  <c r="T445" i="10"/>
  <c r="O443" i="10"/>
  <c r="Z443" i="10" s="1"/>
  <c r="L443" i="10"/>
  <c r="F446" i="10"/>
  <c r="E445" i="10"/>
  <c r="F421" i="10"/>
  <c r="E420" i="10"/>
  <c r="U418" i="10"/>
  <c r="L418" i="10"/>
  <c r="Z418" i="10" s="1"/>
  <c r="O418" i="10"/>
  <c r="W419" i="10"/>
  <c r="I419" i="10"/>
  <c r="AD418" i="10"/>
  <c r="T420" i="10"/>
  <c r="R419" i="10"/>
  <c r="O395" i="10"/>
  <c r="L395" i="10"/>
  <c r="F398" i="10"/>
  <c r="E397" i="10"/>
  <c r="R396" i="10"/>
  <c r="T397" i="10"/>
  <c r="Z395" i="10"/>
  <c r="AD395" i="10"/>
  <c r="I396" i="10"/>
  <c r="W396" i="10"/>
  <c r="I372" i="10"/>
  <c r="W372" i="10"/>
  <c r="R372" i="10"/>
  <c r="T373" i="10"/>
  <c r="F374" i="10"/>
  <c r="E373" i="10"/>
  <c r="O371" i="10"/>
  <c r="Z371" i="10" s="1"/>
  <c r="L371" i="10"/>
  <c r="AD371" i="10"/>
  <c r="E348" i="10"/>
  <c r="F349" i="10"/>
  <c r="I347" i="10"/>
  <c r="W347" i="10"/>
  <c r="T350" i="10"/>
  <c r="R349" i="10"/>
  <c r="U346" i="10"/>
  <c r="AD346" i="10" s="1"/>
  <c r="L346" i="10"/>
  <c r="Z346" i="10" s="1"/>
  <c r="O346" i="10"/>
  <c r="E323" i="10"/>
  <c r="F324" i="10"/>
  <c r="O321" i="10"/>
  <c r="Z321" i="10" s="1"/>
  <c r="L321" i="10"/>
  <c r="I322" i="10"/>
  <c r="W322" i="10"/>
  <c r="T324" i="10"/>
  <c r="R323" i="10"/>
  <c r="AD321" i="10"/>
  <c r="E300" i="10"/>
  <c r="F301" i="10"/>
  <c r="Z298" i="10"/>
  <c r="T300" i="10"/>
  <c r="R299" i="10"/>
  <c r="W299" i="10"/>
  <c r="I299" i="10"/>
  <c r="U298" i="10"/>
  <c r="AD298" i="10" s="1"/>
  <c r="L298" i="10"/>
  <c r="O298" i="10"/>
  <c r="W275" i="10"/>
  <c r="I275" i="10"/>
  <c r="Z274" i="10"/>
  <c r="F277" i="10"/>
  <c r="E276" i="10"/>
  <c r="T276" i="10"/>
  <c r="R275" i="10"/>
  <c r="U274" i="10"/>
  <c r="AD274" i="10" s="1"/>
  <c r="L274" i="10"/>
  <c r="O274" i="10"/>
  <c r="W251" i="10"/>
  <c r="I251" i="10"/>
  <c r="E252" i="10"/>
  <c r="F253" i="10"/>
  <c r="U250" i="10"/>
  <c r="AD250" i="10" s="1"/>
  <c r="L250" i="10"/>
  <c r="Z250" i="10" s="1"/>
  <c r="O250" i="10"/>
  <c r="R253" i="10"/>
  <c r="T254" i="10"/>
  <c r="U16" i="12"/>
  <c r="AD16" i="12" s="1"/>
  <c r="AF16" i="12" s="1"/>
  <c r="L16" i="12"/>
  <c r="O16" i="12"/>
  <c r="F19" i="12"/>
  <c r="E18" i="12"/>
  <c r="Z16" i="12"/>
  <c r="AB16" i="12" s="1"/>
  <c r="I17" i="12"/>
  <c r="W17" i="12"/>
  <c r="T20" i="12"/>
  <c r="R19" i="12"/>
  <c r="R225" i="10"/>
  <c r="T226" i="10"/>
  <c r="F227" i="10"/>
  <c r="E226" i="10"/>
  <c r="W225" i="10"/>
  <c r="I225" i="10"/>
  <c r="L224" i="10"/>
  <c r="O224" i="10"/>
  <c r="Z224" i="10" s="1"/>
  <c r="AD224" i="10"/>
  <c r="I202" i="10"/>
  <c r="W202" i="10"/>
  <c r="R201" i="10"/>
  <c r="AD201" i="10" s="1"/>
  <c r="T202" i="10"/>
  <c r="O201" i="10"/>
  <c r="Z201" i="10" s="1"/>
  <c r="L201" i="10"/>
  <c r="E203" i="10"/>
  <c r="F204" i="10"/>
  <c r="T179" i="10"/>
  <c r="R178" i="10"/>
  <c r="F179" i="10"/>
  <c r="E178" i="10"/>
  <c r="L176" i="10"/>
  <c r="O176" i="10"/>
  <c r="W177" i="10"/>
  <c r="I177" i="10"/>
  <c r="AD176" i="10"/>
  <c r="Z176" i="10"/>
  <c r="R153" i="10"/>
  <c r="T154" i="10"/>
  <c r="F155" i="10"/>
  <c r="E154" i="10"/>
  <c r="W153" i="10"/>
  <c r="I153" i="10"/>
  <c r="L152" i="10"/>
  <c r="O152" i="10"/>
  <c r="Z152" i="10" s="1"/>
  <c r="AD152" i="10"/>
  <c r="R129" i="10"/>
  <c r="T130" i="10"/>
  <c r="F131" i="10"/>
  <c r="E130" i="10"/>
  <c r="W129" i="10"/>
  <c r="I129" i="10"/>
  <c r="L128" i="10"/>
  <c r="O128" i="10"/>
  <c r="Z128" i="10" s="1"/>
  <c r="AD128" i="10"/>
  <c r="R105" i="10"/>
  <c r="T106" i="10"/>
  <c r="W105" i="10"/>
  <c r="I105" i="10"/>
  <c r="AD104" i="10"/>
  <c r="F107" i="10"/>
  <c r="E106" i="10"/>
  <c r="L104" i="10"/>
  <c r="O104" i="10"/>
  <c r="Z104" i="10" s="1"/>
  <c r="F83" i="10"/>
  <c r="E82" i="10"/>
  <c r="L80" i="10"/>
  <c r="O80" i="10"/>
  <c r="Z80" i="10" s="1"/>
  <c r="AD80" i="10"/>
  <c r="I81" i="10"/>
  <c r="W81" i="10"/>
  <c r="T84" i="10"/>
  <c r="R83" i="10"/>
  <c r="L56" i="10"/>
  <c r="O56" i="10"/>
  <c r="Z56" i="10" s="1"/>
  <c r="AD56" i="10"/>
  <c r="R57" i="10"/>
  <c r="T58" i="10"/>
  <c r="F59" i="10"/>
  <c r="E58" i="10"/>
  <c r="I57" i="10"/>
  <c r="W57" i="10"/>
  <c r="I34" i="10"/>
  <c r="W34" i="10"/>
  <c r="AD33" i="10"/>
  <c r="R34" i="10"/>
  <c r="E35" i="10"/>
  <c r="O33" i="10"/>
  <c r="Z33" i="10" s="1"/>
  <c r="L33" i="10"/>
  <c r="O9" i="10"/>
  <c r="Z9" i="10" s="1"/>
  <c r="L9" i="10"/>
  <c r="E11" i="10"/>
  <c r="F12" i="10"/>
  <c r="AD9" i="10"/>
  <c r="I10" i="10"/>
  <c r="W10" i="10"/>
  <c r="T11" i="10"/>
  <c r="R10" i="10"/>
  <c r="AD16" i="7"/>
  <c r="AF16" i="7" s="1"/>
  <c r="Z16" i="7"/>
  <c r="AB16" i="7" s="1"/>
  <c r="E17" i="7"/>
  <c r="W17" i="7" s="1"/>
  <c r="I17" i="7"/>
  <c r="AD10" i="7"/>
  <c r="AF10" i="7" s="1"/>
  <c r="Z10" i="7"/>
  <c r="AB10" i="7" s="1"/>
  <c r="T12" i="9"/>
  <c r="R11" i="9"/>
  <c r="O9" i="9"/>
  <c r="L9" i="9"/>
  <c r="W10" i="9"/>
  <c r="I10" i="9"/>
  <c r="E11" i="9"/>
  <c r="W3" i="3"/>
  <c r="AB3" i="3" s="1"/>
  <c r="W5" i="3"/>
  <c r="Z5" i="3" s="1"/>
  <c r="Z4" i="3"/>
  <c r="AD4" i="3"/>
  <c r="R18" i="7" l="1"/>
  <c r="I18" i="7"/>
  <c r="AD467" i="10"/>
  <c r="O467" i="10"/>
  <c r="Z467" i="10" s="1"/>
  <c r="L467" i="10"/>
  <c r="I468" i="10"/>
  <c r="W468" i="10"/>
  <c r="R470" i="10"/>
  <c r="T471" i="10"/>
  <c r="F470" i="10"/>
  <c r="E469" i="10"/>
  <c r="AD444" i="10"/>
  <c r="O444" i="10"/>
  <c r="Z444" i="10" s="1"/>
  <c r="L444" i="10"/>
  <c r="W445" i="10"/>
  <c r="I445" i="10"/>
  <c r="T446" i="10"/>
  <c r="R445" i="10"/>
  <c r="E446" i="10"/>
  <c r="F447" i="10"/>
  <c r="O419" i="10"/>
  <c r="L419" i="10"/>
  <c r="Z419" i="10" s="1"/>
  <c r="R420" i="10"/>
  <c r="T421" i="10"/>
  <c r="AD419" i="10"/>
  <c r="I420" i="10"/>
  <c r="W420" i="10"/>
  <c r="F422" i="10"/>
  <c r="E421" i="10"/>
  <c r="W397" i="10"/>
  <c r="I397" i="10"/>
  <c r="F399" i="10"/>
  <c r="E398" i="10"/>
  <c r="AD396" i="10"/>
  <c r="R397" i="10"/>
  <c r="T398" i="10"/>
  <c r="O396" i="10"/>
  <c r="Z396" i="10" s="1"/>
  <c r="L396" i="10"/>
  <c r="W373" i="10"/>
  <c r="I373" i="10"/>
  <c r="AD372" i="10"/>
  <c r="Z372" i="10"/>
  <c r="R373" i="10"/>
  <c r="T374" i="10"/>
  <c r="E374" i="10"/>
  <c r="F375" i="10"/>
  <c r="O372" i="10"/>
  <c r="L372" i="10"/>
  <c r="R350" i="10"/>
  <c r="T351" i="10"/>
  <c r="O347" i="10"/>
  <c r="Z347" i="10" s="1"/>
  <c r="L347" i="10"/>
  <c r="AD347" i="10"/>
  <c r="F350" i="10"/>
  <c r="E349" i="10"/>
  <c r="I348" i="10"/>
  <c r="W348" i="10"/>
  <c r="R324" i="10"/>
  <c r="T325" i="10"/>
  <c r="F325" i="10"/>
  <c r="E324" i="10"/>
  <c r="U322" i="10"/>
  <c r="AD322" i="10" s="1"/>
  <c r="L322" i="10"/>
  <c r="Z322" i="10" s="1"/>
  <c r="O322" i="10"/>
  <c r="W323" i="10"/>
  <c r="I323" i="10"/>
  <c r="O299" i="10"/>
  <c r="Z299" i="10" s="1"/>
  <c r="L299" i="10"/>
  <c r="AD299" i="10"/>
  <c r="F302" i="10"/>
  <c r="E301" i="10"/>
  <c r="R300" i="10"/>
  <c r="T301" i="10"/>
  <c r="I300" i="10"/>
  <c r="W300" i="10"/>
  <c r="R276" i="10"/>
  <c r="T277" i="10"/>
  <c r="I276" i="10"/>
  <c r="W276" i="10"/>
  <c r="O275" i="10"/>
  <c r="L275" i="10"/>
  <c r="F278" i="10"/>
  <c r="E277" i="10"/>
  <c r="Z275" i="10"/>
  <c r="AD275" i="10"/>
  <c r="R254" i="10"/>
  <c r="T255" i="10"/>
  <c r="F254" i="10"/>
  <c r="E253" i="10"/>
  <c r="O251" i="10"/>
  <c r="L251" i="10"/>
  <c r="I252" i="10"/>
  <c r="W252" i="10"/>
  <c r="Z251" i="10"/>
  <c r="AD251" i="10"/>
  <c r="T21" i="12"/>
  <c r="R20" i="12"/>
  <c r="AD17" i="12"/>
  <c r="AF17" i="12" s="1"/>
  <c r="E19" i="12"/>
  <c r="F20" i="12"/>
  <c r="L17" i="12"/>
  <c r="O17" i="12"/>
  <c r="Z17" i="12" s="1"/>
  <c r="AB17" i="12" s="1"/>
  <c r="W18" i="12"/>
  <c r="AD18" i="12" s="1"/>
  <c r="AF18" i="12" s="1"/>
  <c r="I18" i="12"/>
  <c r="I226" i="10"/>
  <c r="W226" i="10"/>
  <c r="E227" i="10"/>
  <c r="F228" i="10"/>
  <c r="O225" i="10"/>
  <c r="L225" i="10"/>
  <c r="T227" i="10"/>
  <c r="R226" i="10"/>
  <c r="AD225" i="10"/>
  <c r="Z225" i="10"/>
  <c r="U202" i="10"/>
  <c r="L202" i="10"/>
  <c r="O202" i="10"/>
  <c r="F205" i="10"/>
  <c r="E204" i="10"/>
  <c r="T203" i="10"/>
  <c r="R202" i="10"/>
  <c r="AD202" i="10"/>
  <c r="Z202" i="10"/>
  <c r="W203" i="10"/>
  <c r="I203" i="10"/>
  <c r="O177" i="10"/>
  <c r="L177" i="10"/>
  <c r="I178" i="10"/>
  <c r="W178" i="10"/>
  <c r="AD177" i="10"/>
  <c r="Z177" i="10"/>
  <c r="E179" i="10"/>
  <c r="F180" i="10"/>
  <c r="T180" i="10"/>
  <c r="R179" i="10"/>
  <c r="I154" i="10"/>
  <c r="W154" i="10"/>
  <c r="E155" i="10"/>
  <c r="F156" i="10"/>
  <c r="O153" i="10"/>
  <c r="L153" i="10"/>
  <c r="T155" i="10"/>
  <c r="R154" i="10"/>
  <c r="AD153" i="10"/>
  <c r="Z153" i="10"/>
  <c r="I130" i="10"/>
  <c r="W130" i="10"/>
  <c r="E131" i="10"/>
  <c r="F132" i="10"/>
  <c r="O129" i="10"/>
  <c r="L129" i="10"/>
  <c r="T131" i="10"/>
  <c r="R130" i="10"/>
  <c r="AD129" i="10"/>
  <c r="Z129" i="10"/>
  <c r="I106" i="10"/>
  <c r="W106" i="10"/>
  <c r="AD105" i="10"/>
  <c r="T107" i="10"/>
  <c r="R106" i="10"/>
  <c r="O105" i="10"/>
  <c r="L105" i="10"/>
  <c r="Z105" i="10" s="1"/>
  <c r="E107" i="10"/>
  <c r="F108" i="10"/>
  <c r="O81" i="10"/>
  <c r="L81" i="10"/>
  <c r="I82" i="10"/>
  <c r="W82" i="10"/>
  <c r="AD81" i="10"/>
  <c r="Z81" i="10"/>
  <c r="T85" i="10"/>
  <c r="R84" i="10"/>
  <c r="E83" i="10"/>
  <c r="F84" i="10"/>
  <c r="E59" i="10"/>
  <c r="F60" i="10"/>
  <c r="I58" i="10"/>
  <c r="W58" i="10"/>
  <c r="AD57" i="10"/>
  <c r="T59" i="10"/>
  <c r="R58" i="10"/>
  <c r="O57" i="10"/>
  <c r="Z57" i="10" s="1"/>
  <c r="L57" i="10"/>
  <c r="E36" i="10"/>
  <c r="W35" i="10"/>
  <c r="I35" i="10"/>
  <c r="R35" i="10"/>
  <c r="U34" i="10"/>
  <c r="AD34" i="10" s="1"/>
  <c r="L34" i="10"/>
  <c r="O34" i="10"/>
  <c r="F13" i="10"/>
  <c r="E12" i="10"/>
  <c r="U10" i="10"/>
  <c r="AD10" i="10" s="1"/>
  <c r="L10" i="10"/>
  <c r="O10" i="10"/>
  <c r="Z10" i="10" s="1"/>
  <c r="W11" i="10"/>
  <c r="I11" i="10"/>
  <c r="T12" i="10"/>
  <c r="R11" i="10"/>
  <c r="Z17" i="7"/>
  <c r="AB17" i="7" s="1"/>
  <c r="AD17" i="7"/>
  <c r="AF17" i="7" s="1"/>
  <c r="E18" i="7"/>
  <c r="W18" i="7" s="1"/>
  <c r="T13" i="9"/>
  <c r="R12" i="9"/>
  <c r="E12" i="9"/>
  <c r="U10" i="9"/>
  <c r="AD10" i="9" s="1"/>
  <c r="O10" i="9"/>
  <c r="L10" i="9"/>
  <c r="Z10" i="9" s="1"/>
  <c r="W11" i="9"/>
  <c r="AD11" i="9" s="1"/>
  <c r="I11" i="9"/>
  <c r="Z9" i="9"/>
  <c r="AD5" i="3"/>
  <c r="AF5" i="3" s="1"/>
  <c r="R471" i="10" l="1"/>
  <c r="T472" i="10"/>
  <c r="W469" i="10"/>
  <c r="I469" i="10"/>
  <c r="AD468" i="10"/>
  <c r="F471" i="10"/>
  <c r="E470" i="10"/>
  <c r="L468" i="10"/>
  <c r="O468" i="10"/>
  <c r="Z468" i="10" s="1"/>
  <c r="F448" i="10"/>
  <c r="E447" i="10"/>
  <c r="O445" i="10"/>
  <c r="Z445" i="10" s="1"/>
  <c r="U445" i="10"/>
  <c r="AD445" i="10" s="1"/>
  <c r="L445" i="10"/>
  <c r="R446" i="10"/>
  <c r="T447" i="10"/>
  <c r="W446" i="10"/>
  <c r="I446" i="10"/>
  <c r="AD420" i="10"/>
  <c r="T422" i="10"/>
  <c r="R421" i="10"/>
  <c r="O420" i="10"/>
  <c r="Z420" i="10" s="1"/>
  <c r="L420" i="10"/>
  <c r="W421" i="10"/>
  <c r="I421" i="10"/>
  <c r="E422" i="10"/>
  <c r="F423" i="10"/>
  <c r="R398" i="10"/>
  <c r="T399" i="10"/>
  <c r="F400" i="10"/>
  <c r="E399" i="10"/>
  <c r="O397" i="10"/>
  <c r="U397" i="10"/>
  <c r="L397" i="10"/>
  <c r="W398" i="10"/>
  <c r="I398" i="10"/>
  <c r="AD397" i="10"/>
  <c r="Z397" i="10"/>
  <c r="R374" i="10"/>
  <c r="T375" i="10"/>
  <c r="O373" i="10"/>
  <c r="Z373" i="10" s="1"/>
  <c r="U373" i="10"/>
  <c r="AD373" i="10" s="1"/>
  <c r="L373" i="10"/>
  <c r="F376" i="10"/>
  <c r="E375" i="10"/>
  <c r="I374" i="10"/>
  <c r="W374" i="10"/>
  <c r="W349" i="10"/>
  <c r="I349" i="10"/>
  <c r="E350" i="10"/>
  <c r="F351" i="10"/>
  <c r="AD348" i="10"/>
  <c r="R351" i="10"/>
  <c r="T352" i="10"/>
  <c r="O348" i="10"/>
  <c r="L348" i="10"/>
  <c r="Z348" i="10" s="1"/>
  <c r="O323" i="10"/>
  <c r="Z323" i="10" s="1"/>
  <c r="L323" i="10"/>
  <c r="AD323" i="10"/>
  <c r="I324" i="10"/>
  <c r="W324" i="10"/>
  <c r="R325" i="10"/>
  <c r="T326" i="10"/>
  <c r="F326" i="10"/>
  <c r="E325" i="10"/>
  <c r="R301" i="10"/>
  <c r="T302" i="10"/>
  <c r="AD300" i="10"/>
  <c r="W301" i="10"/>
  <c r="I301" i="10"/>
  <c r="L300" i="10"/>
  <c r="O300" i="10"/>
  <c r="Z300" i="10" s="1"/>
  <c r="E302" i="10"/>
  <c r="F303" i="10"/>
  <c r="AD276" i="10"/>
  <c r="E278" i="10"/>
  <c r="F279" i="10"/>
  <c r="O276" i="10"/>
  <c r="Z276" i="10" s="1"/>
  <c r="L276" i="10"/>
  <c r="W277" i="10"/>
  <c r="I277" i="10"/>
  <c r="R277" i="10"/>
  <c r="T278" i="10"/>
  <c r="W253" i="10"/>
  <c r="I253" i="10"/>
  <c r="E254" i="10"/>
  <c r="F255" i="10"/>
  <c r="R255" i="10"/>
  <c r="T256" i="10"/>
  <c r="Z252" i="10"/>
  <c r="AD252" i="10"/>
  <c r="O252" i="10"/>
  <c r="L252" i="10"/>
  <c r="O18" i="12"/>
  <c r="L18" i="12"/>
  <c r="Z18" i="12" s="1"/>
  <c r="AB18" i="12" s="1"/>
  <c r="E20" i="12"/>
  <c r="F21" i="12"/>
  <c r="W19" i="12"/>
  <c r="I19" i="12"/>
  <c r="T22" i="12"/>
  <c r="R21" i="12"/>
  <c r="E228" i="10"/>
  <c r="F229" i="10"/>
  <c r="T228" i="10"/>
  <c r="R227" i="10"/>
  <c r="W227" i="10"/>
  <c r="I227" i="10"/>
  <c r="U226" i="10"/>
  <c r="AD226" i="10" s="1"/>
  <c r="L226" i="10"/>
  <c r="O226" i="10"/>
  <c r="Z226" i="10" s="1"/>
  <c r="F206" i="10"/>
  <c r="E205" i="10"/>
  <c r="O203" i="10"/>
  <c r="Z203" i="10" s="1"/>
  <c r="L203" i="10"/>
  <c r="T204" i="10"/>
  <c r="R203" i="10"/>
  <c r="AD203" i="10" s="1"/>
  <c r="I204" i="10"/>
  <c r="W204" i="10"/>
  <c r="E180" i="10"/>
  <c r="F181" i="10"/>
  <c r="W179" i="10"/>
  <c r="I179" i="10"/>
  <c r="U178" i="10"/>
  <c r="AD178" i="10" s="1"/>
  <c r="L178" i="10"/>
  <c r="O178" i="10"/>
  <c r="Z178" i="10" s="1"/>
  <c r="T181" i="10"/>
  <c r="R180" i="10"/>
  <c r="E156" i="10"/>
  <c r="F157" i="10"/>
  <c r="T156" i="10"/>
  <c r="R155" i="10"/>
  <c r="W155" i="10"/>
  <c r="I155" i="10"/>
  <c r="U154" i="10"/>
  <c r="AD154" i="10" s="1"/>
  <c r="L154" i="10"/>
  <c r="O154" i="10"/>
  <c r="Z154" i="10" s="1"/>
  <c r="T132" i="10"/>
  <c r="R131" i="10"/>
  <c r="W131" i="10"/>
  <c r="I131" i="10"/>
  <c r="E132" i="10"/>
  <c r="F133" i="10"/>
  <c r="Z130" i="10"/>
  <c r="U130" i="10"/>
  <c r="AD130" i="10" s="1"/>
  <c r="L130" i="10"/>
  <c r="O130" i="10"/>
  <c r="F109" i="10"/>
  <c r="E108" i="10"/>
  <c r="AD106" i="10"/>
  <c r="Z106" i="10"/>
  <c r="W107" i="10"/>
  <c r="I107" i="10"/>
  <c r="T108" i="10"/>
  <c r="R107" i="10"/>
  <c r="U106" i="10"/>
  <c r="L106" i="10"/>
  <c r="O106" i="10"/>
  <c r="R85" i="10"/>
  <c r="T86" i="10"/>
  <c r="U82" i="10"/>
  <c r="AD82" i="10" s="1"/>
  <c r="L82" i="10"/>
  <c r="O82" i="10"/>
  <c r="Z82" i="10" s="1"/>
  <c r="E84" i="10"/>
  <c r="F85" i="10"/>
  <c r="I83" i="10"/>
  <c r="W83" i="10"/>
  <c r="T60" i="10"/>
  <c r="R59" i="10"/>
  <c r="U58" i="10"/>
  <c r="AD58" i="10" s="1"/>
  <c r="L58" i="10"/>
  <c r="O58" i="10"/>
  <c r="Z58" i="10" s="1"/>
  <c r="F61" i="10"/>
  <c r="E60" i="10"/>
  <c r="W59" i="10"/>
  <c r="I59" i="10"/>
  <c r="Z34" i="10"/>
  <c r="R36" i="10"/>
  <c r="I36" i="10"/>
  <c r="W36" i="10"/>
  <c r="O35" i="10"/>
  <c r="L35" i="10"/>
  <c r="Z35" i="10"/>
  <c r="AD35" i="10"/>
  <c r="E37" i="10"/>
  <c r="I12" i="10"/>
  <c r="W12" i="10"/>
  <c r="F14" i="10"/>
  <c r="E13" i="10"/>
  <c r="AD11" i="10"/>
  <c r="R12" i="10"/>
  <c r="T13" i="10"/>
  <c r="O11" i="10"/>
  <c r="Z11" i="10" s="1"/>
  <c r="L11" i="10"/>
  <c r="AD18" i="7"/>
  <c r="AF18" i="7" s="1"/>
  <c r="Z18" i="7"/>
  <c r="AB18" i="7" s="1"/>
  <c r="R13" i="9"/>
  <c r="T14" i="9"/>
  <c r="O11" i="9"/>
  <c r="L11" i="9"/>
  <c r="W12" i="9"/>
  <c r="AD12" i="9" s="1"/>
  <c r="I12" i="9"/>
  <c r="E13" i="9"/>
  <c r="AB5" i="3"/>
  <c r="AF4" i="3"/>
  <c r="AB4" i="3"/>
  <c r="AD3" i="3"/>
  <c r="AF3" i="3" s="1"/>
  <c r="O6" i="3"/>
  <c r="L6" i="3"/>
  <c r="O8" i="3"/>
  <c r="L8" i="3"/>
  <c r="E6" i="3"/>
  <c r="W6" i="3" s="1"/>
  <c r="E10" i="3"/>
  <c r="W10" i="3" s="1"/>
  <c r="E9" i="3"/>
  <c r="W9" i="3" s="1"/>
  <c r="Z9" i="3" s="1"/>
  <c r="E7" i="3"/>
  <c r="W7" i="3" s="1"/>
  <c r="E8" i="3"/>
  <c r="W8" i="3" s="1"/>
  <c r="F30" i="7" l="1"/>
  <c r="F31" i="7" s="1"/>
  <c r="F32" i="7" s="1"/>
  <c r="F33" i="7" s="1"/>
  <c r="F34" i="7" s="1"/>
  <c r="O469" i="10"/>
  <c r="U469" i="10"/>
  <c r="L469" i="10"/>
  <c r="Z469" i="10" s="1"/>
  <c r="AD469" i="10"/>
  <c r="T473" i="10"/>
  <c r="R472" i="10"/>
  <c r="W470" i="10"/>
  <c r="I470" i="10"/>
  <c r="F472" i="10"/>
  <c r="E471" i="10"/>
  <c r="AD446" i="10"/>
  <c r="W447" i="10"/>
  <c r="I447" i="10"/>
  <c r="R447" i="10"/>
  <c r="T448" i="10"/>
  <c r="O446" i="10"/>
  <c r="Z446" i="10" s="1"/>
  <c r="L446" i="10"/>
  <c r="F449" i="10"/>
  <c r="E448" i="10"/>
  <c r="R422" i="10"/>
  <c r="T423" i="10"/>
  <c r="F424" i="10"/>
  <c r="E423" i="10"/>
  <c r="O421" i="10"/>
  <c r="Z421" i="10" s="1"/>
  <c r="U421" i="10"/>
  <c r="AD421" i="10" s="1"/>
  <c r="L421" i="10"/>
  <c r="I422" i="10"/>
  <c r="W422" i="10"/>
  <c r="W399" i="10"/>
  <c r="I399" i="10"/>
  <c r="R399" i="10"/>
  <c r="T400" i="10"/>
  <c r="AD398" i="10"/>
  <c r="F401" i="10"/>
  <c r="E400" i="10"/>
  <c r="L398" i="10"/>
  <c r="O398" i="10"/>
  <c r="Z398" i="10" s="1"/>
  <c r="O374" i="10"/>
  <c r="L374" i="10"/>
  <c r="W375" i="10"/>
  <c r="I375" i="10"/>
  <c r="F377" i="10"/>
  <c r="E376" i="10"/>
  <c r="R375" i="10"/>
  <c r="T376" i="10"/>
  <c r="AD374" i="10"/>
  <c r="Z374" i="10"/>
  <c r="T353" i="10"/>
  <c r="R352" i="10"/>
  <c r="F352" i="10"/>
  <c r="E351" i="10"/>
  <c r="O349" i="10"/>
  <c r="U349" i="10"/>
  <c r="AD349" i="10" s="1"/>
  <c r="L349" i="10"/>
  <c r="Z349" i="10" s="1"/>
  <c r="W350" i="10"/>
  <c r="I350" i="10"/>
  <c r="R326" i="10"/>
  <c r="T327" i="10"/>
  <c r="W325" i="10"/>
  <c r="I325" i="10"/>
  <c r="AD324" i="10"/>
  <c r="E326" i="10"/>
  <c r="F327" i="10"/>
  <c r="L324" i="10"/>
  <c r="O324" i="10"/>
  <c r="Z324" i="10" s="1"/>
  <c r="F304" i="10"/>
  <c r="E303" i="10"/>
  <c r="O301" i="10"/>
  <c r="Z301" i="10" s="1"/>
  <c r="U301" i="10"/>
  <c r="AD301" i="10" s="1"/>
  <c r="L301" i="10"/>
  <c r="R302" i="10"/>
  <c r="T303" i="10"/>
  <c r="I302" i="10"/>
  <c r="W302" i="10"/>
  <c r="I278" i="10"/>
  <c r="W278" i="10"/>
  <c r="F280" i="10"/>
  <c r="E279" i="10"/>
  <c r="R278" i="10"/>
  <c r="T279" i="10"/>
  <c r="O277" i="10"/>
  <c r="Z277" i="10" s="1"/>
  <c r="U277" i="10"/>
  <c r="AD277" i="10" s="1"/>
  <c r="L277" i="10"/>
  <c r="W254" i="10"/>
  <c r="I254" i="10"/>
  <c r="T257" i="10"/>
  <c r="R256" i="10"/>
  <c r="O253" i="10"/>
  <c r="U253" i="10"/>
  <c r="L253" i="10"/>
  <c r="Z253" i="10" s="1"/>
  <c r="F256" i="10"/>
  <c r="E255" i="10"/>
  <c r="AD253" i="10"/>
  <c r="E21" i="12"/>
  <c r="F22" i="12"/>
  <c r="R22" i="12"/>
  <c r="T23" i="12"/>
  <c r="I20" i="12"/>
  <c r="W20" i="12"/>
  <c r="AD20" i="12" s="1"/>
  <c r="AF20" i="12" s="1"/>
  <c r="L19" i="12"/>
  <c r="O19" i="12"/>
  <c r="Z19" i="12" s="1"/>
  <c r="AB19" i="12" s="1"/>
  <c r="U19" i="12"/>
  <c r="AD19" i="12" s="1"/>
  <c r="AF19" i="12" s="1"/>
  <c r="R228" i="10"/>
  <c r="T229" i="10"/>
  <c r="O227" i="10"/>
  <c r="L227" i="10"/>
  <c r="Z227" i="10" s="1"/>
  <c r="F230" i="10"/>
  <c r="E229" i="10"/>
  <c r="AD227" i="10"/>
  <c r="I228" i="10"/>
  <c r="W228" i="10"/>
  <c r="R204" i="10"/>
  <c r="T205" i="10"/>
  <c r="AD204" i="10"/>
  <c r="W205" i="10"/>
  <c r="I205" i="10"/>
  <c r="O204" i="10"/>
  <c r="L204" i="10"/>
  <c r="Z204" i="10" s="1"/>
  <c r="E206" i="10"/>
  <c r="F207" i="10"/>
  <c r="R181" i="10"/>
  <c r="T182" i="10"/>
  <c r="O179" i="10"/>
  <c r="L179" i="10"/>
  <c r="F182" i="10"/>
  <c r="E181" i="10"/>
  <c r="Z179" i="10"/>
  <c r="AD179" i="10"/>
  <c r="I180" i="10"/>
  <c r="W180" i="10"/>
  <c r="R156" i="10"/>
  <c r="T157" i="10"/>
  <c r="O155" i="10"/>
  <c r="L155" i="10"/>
  <c r="Z155" i="10" s="1"/>
  <c r="F158" i="10"/>
  <c r="E157" i="10"/>
  <c r="AD155" i="10"/>
  <c r="I156" i="10"/>
  <c r="W156" i="10"/>
  <c r="AD131" i="10"/>
  <c r="O131" i="10"/>
  <c r="Z131" i="10" s="1"/>
  <c r="L131" i="10"/>
  <c r="F134" i="10"/>
  <c r="E133" i="10"/>
  <c r="I132" i="10"/>
  <c r="W132" i="10"/>
  <c r="R132" i="10"/>
  <c r="T133" i="10"/>
  <c r="O107" i="10"/>
  <c r="L107" i="10"/>
  <c r="I108" i="10"/>
  <c r="W108" i="10"/>
  <c r="R108" i="10"/>
  <c r="T109" i="10"/>
  <c r="Z107" i="10"/>
  <c r="AD107" i="10"/>
  <c r="F110" i="10"/>
  <c r="E109" i="10"/>
  <c r="R86" i="10"/>
  <c r="T87" i="10"/>
  <c r="O83" i="10"/>
  <c r="Z83" i="10" s="1"/>
  <c r="L83" i="10"/>
  <c r="I84" i="10"/>
  <c r="W84" i="10"/>
  <c r="AD83" i="10"/>
  <c r="F86" i="10"/>
  <c r="E85" i="10"/>
  <c r="O59" i="10"/>
  <c r="L59" i="10"/>
  <c r="R60" i="10"/>
  <c r="T61" i="10"/>
  <c r="F62" i="10"/>
  <c r="E61" i="10"/>
  <c r="Z59" i="10"/>
  <c r="AD59" i="10"/>
  <c r="I60" i="10"/>
  <c r="W60" i="10"/>
  <c r="AD36" i="10"/>
  <c r="L36" i="10"/>
  <c r="O36" i="10"/>
  <c r="W37" i="10"/>
  <c r="I37" i="10"/>
  <c r="R37" i="10"/>
  <c r="E38" i="10"/>
  <c r="W13" i="10"/>
  <c r="I13" i="10"/>
  <c r="T14" i="10"/>
  <c r="R13" i="10"/>
  <c r="E14" i="10"/>
  <c r="F15" i="10"/>
  <c r="AD12" i="10"/>
  <c r="O12" i="10"/>
  <c r="Z12" i="10" s="1"/>
  <c r="L12" i="10"/>
  <c r="R14" i="9"/>
  <c r="T15" i="9"/>
  <c r="Z11" i="9"/>
  <c r="L12" i="9"/>
  <c r="O12" i="9"/>
  <c r="Z12" i="9" s="1"/>
  <c r="I13" i="9"/>
  <c r="W13" i="9"/>
  <c r="E14" i="9"/>
  <c r="Z6" i="3"/>
  <c r="AB6" i="3" s="1"/>
  <c r="AB9" i="3"/>
  <c r="Z8" i="3"/>
  <c r="AB8" i="3" s="1"/>
  <c r="Z7" i="3"/>
  <c r="AB7" i="3" s="1"/>
  <c r="Z10" i="3"/>
  <c r="AB10" i="3" s="1"/>
  <c r="T22" i="7" l="1"/>
  <c r="W471" i="10"/>
  <c r="I471" i="10"/>
  <c r="AD470" i="10"/>
  <c r="Z470" i="10"/>
  <c r="F473" i="10"/>
  <c r="E472" i="10"/>
  <c r="T474" i="10"/>
  <c r="R473" i="10"/>
  <c r="O470" i="10"/>
  <c r="L470" i="10"/>
  <c r="L447" i="10"/>
  <c r="O447" i="10"/>
  <c r="AD447" i="10"/>
  <c r="Z447" i="10"/>
  <c r="W448" i="10"/>
  <c r="I448" i="10"/>
  <c r="T449" i="10"/>
  <c r="R448" i="10"/>
  <c r="E449" i="10"/>
  <c r="F450" i="10"/>
  <c r="T424" i="10"/>
  <c r="R423" i="10"/>
  <c r="AD422" i="10"/>
  <c r="Z422" i="10"/>
  <c r="O422" i="10"/>
  <c r="L422" i="10"/>
  <c r="W423" i="10"/>
  <c r="I423" i="10"/>
  <c r="F425" i="10"/>
  <c r="E424" i="10"/>
  <c r="T401" i="10"/>
  <c r="R400" i="10"/>
  <c r="L399" i="10"/>
  <c r="O399" i="10"/>
  <c r="Z399" i="10" s="1"/>
  <c r="W400" i="10"/>
  <c r="I400" i="10"/>
  <c r="E401" i="10"/>
  <c r="F402" i="10"/>
  <c r="AD399" i="10"/>
  <c r="T377" i="10"/>
  <c r="R376" i="10"/>
  <c r="AD375" i="10"/>
  <c r="W376" i="10"/>
  <c r="I376" i="10"/>
  <c r="L375" i="10"/>
  <c r="O375" i="10"/>
  <c r="Z375" i="10" s="1"/>
  <c r="F378" i="10"/>
  <c r="E377" i="10"/>
  <c r="W351" i="10"/>
  <c r="I351" i="10"/>
  <c r="AD350" i="10"/>
  <c r="F353" i="10"/>
  <c r="E352" i="10"/>
  <c r="L350" i="10"/>
  <c r="O350" i="10"/>
  <c r="Z350" i="10" s="1"/>
  <c r="T354" i="10"/>
  <c r="R353" i="10"/>
  <c r="I326" i="10"/>
  <c r="W326" i="10"/>
  <c r="AD325" i="10"/>
  <c r="F328" i="10"/>
  <c r="E327" i="10"/>
  <c r="T328" i="10"/>
  <c r="R327" i="10"/>
  <c r="O325" i="10"/>
  <c r="Z325" i="10" s="1"/>
  <c r="U325" i="10"/>
  <c r="L325" i="10"/>
  <c r="W303" i="10"/>
  <c r="I303" i="10"/>
  <c r="O302" i="10"/>
  <c r="L302" i="10"/>
  <c r="T304" i="10"/>
  <c r="R303" i="10"/>
  <c r="AD302" i="10"/>
  <c r="Z302" i="10"/>
  <c r="F305" i="10"/>
  <c r="E304" i="10"/>
  <c r="AD278" i="10"/>
  <c r="O278" i="10"/>
  <c r="Z278" i="10" s="1"/>
  <c r="L278" i="10"/>
  <c r="T280" i="10"/>
  <c r="R279" i="10"/>
  <c r="W279" i="10"/>
  <c r="I279" i="10"/>
  <c r="F281" i="10"/>
  <c r="E280" i="10"/>
  <c r="T258" i="10"/>
  <c r="R257" i="10"/>
  <c r="L254" i="10"/>
  <c r="O254" i="10"/>
  <c r="Z254" i="10" s="1"/>
  <c r="F257" i="10"/>
  <c r="E256" i="10"/>
  <c r="W255" i="10"/>
  <c r="I255" i="10"/>
  <c r="AD254" i="10"/>
  <c r="R23" i="12"/>
  <c r="T24" i="12"/>
  <c r="E22" i="12"/>
  <c r="F23" i="12"/>
  <c r="L20" i="12"/>
  <c r="O20" i="12"/>
  <c r="Z20" i="12" s="1"/>
  <c r="AB20" i="12" s="1"/>
  <c r="W21" i="12"/>
  <c r="AD21" i="12" s="1"/>
  <c r="AF21" i="12" s="1"/>
  <c r="I21" i="12"/>
  <c r="AD228" i="10"/>
  <c r="W229" i="10"/>
  <c r="I229" i="10"/>
  <c r="T230" i="10"/>
  <c r="R229" i="10"/>
  <c r="O228" i="10"/>
  <c r="Z228" i="10" s="1"/>
  <c r="L228" i="10"/>
  <c r="E230" i="10"/>
  <c r="F231" i="10"/>
  <c r="F208" i="10"/>
  <c r="E207" i="10"/>
  <c r="O205" i="10"/>
  <c r="U205" i="10"/>
  <c r="AD205" i="10" s="1"/>
  <c r="L205" i="10"/>
  <c r="T206" i="10"/>
  <c r="R205" i="10"/>
  <c r="I206" i="10"/>
  <c r="W206" i="10"/>
  <c r="Z205" i="10"/>
  <c r="AD180" i="10"/>
  <c r="W181" i="10"/>
  <c r="I181" i="10"/>
  <c r="R182" i="10"/>
  <c r="T183" i="10"/>
  <c r="O180" i="10"/>
  <c r="Z180" i="10" s="1"/>
  <c r="L180" i="10"/>
  <c r="E182" i="10"/>
  <c r="F183" i="10"/>
  <c r="W157" i="10"/>
  <c r="I157" i="10"/>
  <c r="T158" i="10"/>
  <c r="R157" i="10"/>
  <c r="AD156" i="10"/>
  <c r="O156" i="10"/>
  <c r="Z156" i="10" s="1"/>
  <c r="L156" i="10"/>
  <c r="E158" i="10"/>
  <c r="F159" i="10"/>
  <c r="AD132" i="10"/>
  <c r="O132" i="10"/>
  <c r="Z132" i="10" s="1"/>
  <c r="L132" i="10"/>
  <c r="W133" i="10"/>
  <c r="I133" i="10"/>
  <c r="T134" i="10"/>
  <c r="R133" i="10"/>
  <c r="E134" i="10"/>
  <c r="F135" i="10"/>
  <c r="W109" i="10"/>
  <c r="I109" i="10"/>
  <c r="R109" i="10"/>
  <c r="T110" i="10"/>
  <c r="AD108" i="10"/>
  <c r="L108" i="10"/>
  <c r="O108" i="10"/>
  <c r="Z108" i="10" s="1"/>
  <c r="E110" i="10"/>
  <c r="F111" i="10"/>
  <c r="W85" i="10"/>
  <c r="I85" i="10"/>
  <c r="AD84" i="10"/>
  <c r="Z84" i="10"/>
  <c r="R87" i="10"/>
  <c r="T88" i="10"/>
  <c r="E86" i="10"/>
  <c r="F87" i="10"/>
  <c r="O84" i="10"/>
  <c r="L84" i="10"/>
  <c r="T62" i="10"/>
  <c r="R61" i="10"/>
  <c r="W61" i="10"/>
  <c r="I61" i="10"/>
  <c r="AD60" i="10"/>
  <c r="O60" i="10"/>
  <c r="Z60" i="10" s="1"/>
  <c r="L60" i="10"/>
  <c r="E62" i="10"/>
  <c r="F63" i="10"/>
  <c r="Z36" i="10"/>
  <c r="R38" i="10"/>
  <c r="E39" i="10"/>
  <c r="O37" i="10"/>
  <c r="U37" i="10"/>
  <c r="L37" i="10"/>
  <c r="I38" i="10"/>
  <c r="W38" i="10"/>
  <c r="Z37" i="10"/>
  <c r="AD37" i="10"/>
  <c r="R14" i="10"/>
  <c r="T15" i="10"/>
  <c r="F16" i="10"/>
  <c r="E15" i="10"/>
  <c r="O13" i="10"/>
  <c r="U13" i="10"/>
  <c r="L13" i="10"/>
  <c r="I14" i="10"/>
  <c r="W14" i="10"/>
  <c r="Z13" i="10"/>
  <c r="AD13" i="10"/>
  <c r="T16" i="9"/>
  <c r="R15" i="9"/>
  <c r="I14" i="9"/>
  <c r="W14" i="9"/>
  <c r="AD14" i="9" s="1"/>
  <c r="L13" i="9"/>
  <c r="U13" i="9"/>
  <c r="AD13" i="9" s="1"/>
  <c r="O13" i="9"/>
  <c r="Z13" i="9" s="1"/>
  <c r="E15" i="9"/>
  <c r="AD10" i="3"/>
  <c r="AF10" i="3" s="1"/>
  <c r="R9" i="3"/>
  <c r="AD9" i="3" s="1"/>
  <c r="AF9" i="3" s="1"/>
  <c r="T23" i="7" l="1"/>
  <c r="R22" i="7"/>
  <c r="L22" i="7"/>
  <c r="O22" i="7"/>
  <c r="E22" i="7"/>
  <c r="W22" i="7" s="1"/>
  <c r="T475" i="10"/>
  <c r="R474" i="10"/>
  <c r="W472" i="10"/>
  <c r="I472" i="10"/>
  <c r="L471" i="10"/>
  <c r="O471" i="10"/>
  <c r="E473" i="10"/>
  <c r="F474" i="10"/>
  <c r="AD471" i="10"/>
  <c r="Z471" i="10"/>
  <c r="T450" i="10"/>
  <c r="R449" i="10"/>
  <c r="E450" i="10"/>
  <c r="F451" i="10"/>
  <c r="O448" i="10"/>
  <c r="L448" i="10"/>
  <c r="U448" i="10"/>
  <c r="I449" i="10"/>
  <c r="W449" i="10"/>
  <c r="Z448" i="10"/>
  <c r="AD448" i="10"/>
  <c r="AD423" i="10"/>
  <c r="W424" i="10"/>
  <c r="I424" i="10"/>
  <c r="L423" i="10"/>
  <c r="O423" i="10"/>
  <c r="Z423" i="10" s="1"/>
  <c r="E425" i="10"/>
  <c r="F426" i="10"/>
  <c r="T425" i="10"/>
  <c r="R424" i="10"/>
  <c r="E402" i="10"/>
  <c r="F403" i="10"/>
  <c r="L400" i="10"/>
  <c r="O400" i="10"/>
  <c r="Z400" i="10" s="1"/>
  <c r="U400" i="10"/>
  <c r="I401" i="10"/>
  <c r="W401" i="10"/>
  <c r="AD400" i="10"/>
  <c r="T402" i="10"/>
  <c r="R401" i="10"/>
  <c r="I377" i="10"/>
  <c r="W377" i="10"/>
  <c r="O376" i="10"/>
  <c r="U376" i="10"/>
  <c r="AD376" i="10" s="1"/>
  <c r="L376" i="10"/>
  <c r="E378" i="10"/>
  <c r="F379" i="10"/>
  <c r="Z376" i="10"/>
  <c r="R377" i="10"/>
  <c r="T378" i="10"/>
  <c r="W352" i="10"/>
  <c r="I352" i="10"/>
  <c r="L351" i="10"/>
  <c r="O351" i="10"/>
  <c r="Z351" i="10" s="1"/>
  <c r="T355" i="10"/>
  <c r="R354" i="10"/>
  <c r="E353" i="10"/>
  <c r="F354" i="10"/>
  <c r="AD351" i="10"/>
  <c r="T329" i="10"/>
  <c r="R328" i="10"/>
  <c r="W327" i="10"/>
  <c r="I327" i="10"/>
  <c r="AD326" i="10"/>
  <c r="F329" i="10"/>
  <c r="E328" i="10"/>
  <c r="O326" i="10"/>
  <c r="Z326" i="10" s="1"/>
  <c r="L326" i="10"/>
  <c r="W304" i="10"/>
  <c r="I304" i="10"/>
  <c r="L303" i="10"/>
  <c r="O303" i="10"/>
  <c r="Z303" i="10" s="1"/>
  <c r="F306" i="10"/>
  <c r="E305" i="10"/>
  <c r="T305" i="10"/>
  <c r="R304" i="10"/>
  <c r="AD303" i="10"/>
  <c r="AD279" i="10"/>
  <c r="W280" i="10"/>
  <c r="I280" i="10"/>
  <c r="L279" i="10"/>
  <c r="O279" i="10"/>
  <c r="Z279" i="10" s="1"/>
  <c r="F282" i="10"/>
  <c r="E281" i="10"/>
  <c r="T281" i="10"/>
  <c r="R280" i="10"/>
  <c r="W256" i="10"/>
  <c r="I256" i="10"/>
  <c r="L255" i="10"/>
  <c r="O255" i="10"/>
  <c r="Z255" i="10" s="1"/>
  <c r="AD255" i="10"/>
  <c r="E257" i="10"/>
  <c r="F258" i="10"/>
  <c r="T259" i="10"/>
  <c r="R258" i="10"/>
  <c r="O21" i="12"/>
  <c r="L21" i="12"/>
  <c r="E23" i="12"/>
  <c r="F24" i="12"/>
  <c r="W22" i="12"/>
  <c r="I22" i="12"/>
  <c r="R24" i="12"/>
  <c r="T25" i="12"/>
  <c r="O229" i="10"/>
  <c r="U229" i="10"/>
  <c r="AD229" i="10" s="1"/>
  <c r="L229" i="10"/>
  <c r="Z229" i="10" s="1"/>
  <c r="F232" i="10"/>
  <c r="E231" i="10"/>
  <c r="W230" i="10"/>
  <c r="I230" i="10"/>
  <c r="R230" i="10"/>
  <c r="T231" i="10"/>
  <c r="O206" i="10"/>
  <c r="L206" i="10"/>
  <c r="R206" i="10"/>
  <c r="T207" i="10"/>
  <c r="W207" i="10"/>
  <c r="I207" i="10"/>
  <c r="AD206" i="10"/>
  <c r="Z206" i="10"/>
  <c r="F209" i="10"/>
  <c r="E208" i="10"/>
  <c r="O181" i="10"/>
  <c r="U181" i="10"/>
  <c r="AD181" i="10" s="1"/>
  <c r="L181" i="10"/>
  <c r="Z181" i="10" s="1"/>
  <c r="F184" i="10"/>
  <c r="E183" i="10"/>
  <c r="R183" i="10"/>
  <c r="T184" i="10"/>
  <c r="W182" i="10"/>
  <c r="I182" i="10"/>
  <c r="R158" i="10"/>
  <c r="T159" i="10"/>
  <c r="F160" i="10"/>
  <c r="E159" i="10"/>
  <c r="O157" i="10"/>
  <c r="U157" i="10"/>
  <c r="L157" i="10"/>
  <c r="W158" i="10"/>
  <c r="I158" i="10"/>
  <c r="AD157" i="10"/>
  <c r="Z157" i="10"/>
  <c r="R134" i="10"/>
  <c r="T135" i="10"/>
  <c r="F136" i="10"/>
  <c r="E135" i="10"/>
  <c r="O133" i="10"/>
  <c r="U133" i="10"/>
  <c r="L133" i="10"/>
  <c r="W134" i="10"/>
  <c r="I134" i="10"/>
  <c r="AD133" i="10"/>
  <c r="Z133" i="10"/>
  <c r="F112" i="10"/>
  <c r="E111" i="10"/>
  <c r="O109" i="10"/>
  <c r="Z109" i="10" s="1"/>
  <c r="U109" i="10"/>
  <c r="AD109" i="10" s="1"/>
  <c r="L109" i="10"/>
  <c r="R110" i="10"/>
  <c r="T111" i="10"/>
  <c r="I110" i="10"/>
  <c r="W110" i="10"/>
  <c r="F88" i="10"/>
  <c r="E87" i="10"/>
  <c r="W86" i="10"/>
  <c r="I86" i="10"/>
  <c r="T89" i="10"/>
  <c r="R88" i="10"/>
  <c r="O85" i="10"/>
  <c r="Z85" i="10" s="1"/>
  <c r="U85" i="10"/>
  <c r="AD85" i="10" s="1"/>
  <c r="L85" i="10"/>
  <c r="O61" i="10"/>
  <c r="U61" i="10"/>
  <c r="L61" i="10"/>
  <c r="Z61" i="10"/>
  <c r="AD61" i="10"/>
  <c r="F64" i="10"/>
  <c r="E63" i="10"/>
  <c r="W62" i="10"/>
  <c r="I62" i="10"/>
  <c r="R62" i="10"/>
  <c r="T63" i="10"/>
  <c r="W39" i="10"/>
  <c r="I39" i="10"/>
  <c r="E40" i="10"/>
  <c r="R39" i="10"/>
  <c r="O38" i="10"/>
  <c r="Z38" i="10" s="1"/>
  <c r="L38" i="10"/>
  <c r="AD38" i="10"/>
  <c r="O14" i="10"/>
  <c r="L14" i="10"/>
  <c r="W15" i="10"/>
  <c r="I15" i="10"/>
  <c r="F17" i="10"/>
  <c r="E16" i="10"/>
  <c r="T16" i="10"/>
  <c r="R15" i="10"/>
  <c r="AD14" i="10"/>
  <c r="Z14" i="10"/>
  <c r="T17" i="9"/>
  <c r="R16" i="9"/>
  <c r="W15" i="9"/>
  <c r="AD15" i="9" s="1"/>
  <c r="I15" i="9"/>
  <c r="E16" i="9"/>
  <c r="L14" i="9"/>
  <c r="O14" i="9"/>
  <c r="R6" i="3"/>
  <c r="AD6" i="3" s="1"/>
  <c r="AF6" i="3" s="1"/>
  <c r="T24" i="7" l="1"/>
  <c r="R23" i="7"/>
  <c r="AD22" i="7"/>
  <c r="AF22" i="7" s="1"/>
  <c r="Z22" i="7"/>
  <c r="AB22" i="7" s="1"/>
  <c r="L23" i="7"/>
  <c r="E23" i="7"/>
  <c r="W23" i="7" s="1"/>
  <c r="O23" i="7"/>
  <c r="U472" i="10"/>
  <c r="O472" i="10"/>
  <c r="L472" i="10"/>
  <c r="Z472" i="10" s="1"/>
  <c r="I473" i="10"/>
  <c r="W473" i="10"/>
  <c r="AD472" i="10"/>
  <c r="E474" i="10"/>
  <c r="F475" i="10"/>
  <c r="T476" i="10"/>
  <c r="R475" i="10"/>
  <c r="F452" i="10"/>
  <c r="E451" i="10"/>
  <c r="W450" i="10"/>
  <c r="I450" i="10"/>
  <c r="O449" i="10"/>
  <c r="L449" i="10"/>
  <c r="Z449" i="10"/>
  <c r="AD449" i="10"/>
  <c r="T451" i="10"/>
  <c r="R450" i="10"/>
  <c r="O424" i="10"/>
  <c r="U424" i="10"/>
  <c r="L424" i="10"/>
  <c r="I425" i="10"/>
  <c r="W425" i="10"/>
  <c r="Z424" i="10"/>
  <c r="AD424" i="10"/>
  <c r="E426" i="10"/>
  <c r="F427" i="10"/>
  <c r="R425" i="10"/>
  <c r="T426" i="10"/>
  <c r="AD401" i="10"/>
  <c r="T403" i="10"/>
  <c r="R402" i="10"/>
  <c r="O401" i="10"/>
  <c r="Z401" i="10" s="1"/>
  <c r="L401" i="10"/>
  <c r="F404" i="10"/>
  <c r="E403" i="10"/>
  <c r="W402" i="10"/>
  <c r="I402" i="10"/>
  <c r="T379" i="10"/>
  <c r="R378" i="10"/>
  <c r="F380" i="10"/>
  <c r="E379" i="10"/>
  <c r="W378" i="10"/>
  <c r="I378" i="10"/>
  <c r="AD377" i="10"/>
  <c r="Z377" i="10"/>
  <c r="O377" i="10"/>
  <c r="L377" i="10"/>
  <c r="I353" i="10"/>
  <c r="W353" i="10"/>
  <c r="E354" i="10"/>
  <c r="F355" i="10"/>
  <c r="L352" i="10"/>
  <c r="O352" i="10"/>
  <c r="U352" i="10"/>
  <c r="T356" i="10"/>
  <c r="R355" i="10"/>
  <c r="Z352" i="10"/>
  <c r="AD352" i="10"/>
  <c r="W328" i="10"/>
  <c r="I328" i="10"/>
  <c r="F330" i="10"/>
  <c r="E329" i="10"/>
  <c r="AD327" i="10"/>
  <c r="L327" i="10"/>
  <c r="O327" i="10"/>
  <c r="Z327" i="10" s="1"/>
  <c r="R329" i="10"/>
  <c r="T330" i="10"/>
  <c r="R305" i="10"/>
  <c r="T306" i="10"/>
  <c r="I305" i="10"/>
  <c r="W305" i="10"/>
  <c r="O304" i="10"/>
  <c r="L304" i="10"/>
  <c r="U304" i="10"/>
  <c r="E306" i="10"/>
  <c r="F307" i="10"/>
  <c r="Z304" i="10"/>
  <c r="AD304" i="10"/>
  <c r="O280" i="10"/>
  <c r="U280" i="10"/>
  <c r="AD280" i="10" s="1"/>
  <c r="L280" i="10"/>
  <c r="E282" i="10"/>
  <c r="F283" i="10"/>
  <c r="Z280" i="10"/>
  <c r="I281" i="10"/>
  <c r="W281" i="10"/>
  <c r="R281" i="10"/>
  <c r="T282" i="10"/>
  <c r="L256" i="10"/>
  <c r="O256" i="10"/>
  <c r="U256" i="10"/>
  <c r="AD256" i="10" s="1"/>
  <c r="E258" i="10"/>
  <c r="F259" i="10"/>
  <c r="I257" i="10"/>
  <c r="W257" i="10"/>
  <c r="T260" i="10"/>
  <c r="R259" i="10"/>
  <c r="Z256" i="10"/>
  <c r="T26" i="12"/>
  <c r="R25" i="12"/>
  <c r="F25" i="12"/>
  <c r="E24" i="12"/>
  <c r="W23" i="12"/>
  <c r="I23" i="12"/>
  <c r="O22" i="12"/>
  <c r="Z22" i="12" s="1"/>
  <c r="AB22" i="12" s="1"/>
  <c r="L22" i="12"/>
  <c r="U22" i="12"/>
  <c r="AD22" i="12" s="1"/>
  <c r="AF22" i="12" s="1"/>
  <c r="Z21" i="12"/>
  <c r="AB21" i="12" s="1"/>
  <c r="AD230" i="10"/>
  <c r="R231" i="10"/>
  <c r="T232" i="10"/>
  <c r="W231" i="10"/>
  <c r="I231" i="10"/>
  <c r="F233" i="10"/>
  <c r="E232" i="10"/>
  <c r="O230" i="10"/>
  <c r="Z230" i="10" s="1"/>
  <c r="L230" i="10"/>
  <c r="R207" i="10"/>
  <c r="T208" i="10"/>
  <c r="I208" i="10"/>
  <c r="W208" i="10"/>
  <c r="L207" i="10"/>
  <c r="O207" i="10"/>
  <c r="Z207" i="10" s="1"/>
  <c r="F210" i="10"/>
  <c r="E209" i="10"/>
  <c r="AD207" i="10"/>
  <c r="W183" i="10"/>
  <c r="I183" i="10"/>
  <c r="AD182" i="10"/>
  <c r="F185" i="10"/>
  <c r="E184" i="10"/>
  <c r="L182" i="10"/>
  <c r="O182" i="10"/>
  <c r="Z182" i="10" s="1"/>
  <c r="T185" i="10"/>
  <c r="R184" i="10"/>
  <c r="AD158" i="10"/>
  <c r="W159" i="10"/>
  <c r="I159" i="10"/>
  <c r="F161" i="10"/>
  <c r="E160" i="10"/>
  <c r="R159" i="10"/>
  <c r="T160" i="10"/>
  <c r="O158" i="10"/>
  <c r="Z158" i="10" s="1"/>
  <c r="L158" i="10"/>
  <c r="AD134" i="10"/>
  <c r="W135" i="10"/>
  <c r="I135" i="10"/>
  <c r="F137" i="10"/>
  <c r="E136" i="10"/>
  <c r="R135" i="10"/>
  <c r="T136" i="10"/>
  <c r="O134" i="10"/>
  <c r="Z134" i="10" s="1"/>
  <c r="L134" i="10"/>
  <c r="O110" i="10"/>
  <c r="L110" i="10"/>
  <c r="W111" i="10"/>
  <c r="I111" i="10"/>
  <c r="T112" i="10"/>
  <c r="R111" i="10"/>
  <c r="AD110" i="10"/>
  <c r="Z110" i="10"/>
  <c r="F113" i="10"/>
  <c r="E112" i="10"/>
  <c r="AD86" i="10"/>
  <c r="W87" i="10"/>
  <c r="I87" i="10"/>
  <c r="L86" i="10"/>
  <c r="O86" i="10"/>
  <c r="Z86" i="10" s="1"/>
  <c r="R89" i="10"/>
  <c r="T90" i="10"/>
  <c r="F89" i="10"/>
  <c r="E88" i="10"/>
  <c r="R63" i="10"/>
  <c r="T64" i="10"/>
  <c r="W63" i="10"/>
  <c r="I63" i="10"/>
  <c r="F65" i="10"/>
  <c r="E64" i="10"/>
  <c r="AD62" i="10"/>
  <c r="Z62" i="10"/>
  <c r="O62" i="10"/>
  <c r="L62" i="10"/>
  <c r="I40" i="10"/>
  <c r="W40" i="10"/>
  <c r="E41" i="10"/>
  <c r="L39" i="10"/>
  <c r="Z39" i="10" s="1"/>
  <c r="O39" i="10"/>
  <c r="R40" i="10"/>
  <c r="AD39" i="10"/>
  <c r="L15" i="10"/>
  <c r="O15" i="10"/>
  <c r="Z15" i="10" s="1"/>
  <c r="T17" i="10"/>
  <c r="R16" i="10"/>
  <c r="AD15" i="10"/>
  <c r="I16" i="10"/>
  <c r="W16" i="10"/>
  <c r="F18" i="10"/>
  <c r="E17" i="10"/>
  <c r="T18" i="9"/>
  <c r="R17" i="9"/>
  <c r="Z14" i="9"/>
  <c r="I16" i="9"/>
  <c r="W16" i="9"/>
  <c r="E17" i="9"/>
  <c r="L15" i="9"/>
  <c r="O15" i="9"/>
  <c r="AD7" i="3"/>
  <c r="AF7" i="3" s="1"/>
  <c r="AD8" i="3"/>
  <c r="AF8" i="3" s="1"/>
  <c r="F38" i="7" l="1"/>
  <c r="F39" i="7" s="1"/>
  <c r="F40" i="7" s="1"/>
  <c r="F41" i="7" s="1"/>
  <c r="F42" i="7" s="1"/>
  <c r="T25" i="7"/>
  <c r="R24" i="7"/>
  <c r="Z23" i="7"/>
  <c r="AB23" i="7" s="1"/>
  <c r="AD23" i="7"/>
  <c r="AF23" i="7" s="1"/>
  <c r="O24" i="7"/>
  <c r="E24" i="7"/>
  <c r="W24" i="7" s="1"/>
  <c r="L24" i="7"/>
  <c r="I474" i="10"/>
  <c r="W474" i="10"/>
  <c r="R476" i="10"/>
  <c r="T477" i="10"/>
  <c r="O473" i="10"/>
  <c r="L473" i="10"/>
  <c r="F476" i="10"/>
  <c r="E475" i="10"/>
  <c r="AD473" i="10"/>
  <c r="Z473" i="10"/>
  <c r="O450" i="10"/>
  <c r="L450" i="10"/>
  <c r="Z450" i="10"/>
  <c r="AD450" i="10"/>
  <c r="I451" i="10"/>
  <c r="W451" i="10"/>
  <c r="T452" i="10"/>
  <c r="R451" i="10"/>
  <c r="F453" i="10"/>
  <c r="E452" i="10"/>
  <c r="L425" i="10"/>
  <c r="O425" i="10"/>
  <c r="T427" i="10"/>
  <c r="R426" i="10"/>
  <c r="W426" i="10"/>
  <c r="I426" i="10"/>
  <c r="F428" i="10"/>
  <c r="E427" i="10"/>
  <c r="AD425" i="10"/>
  <c r="Z425" i="10"/>
  <c r="T404" i="10"/>
  <c r="R403" i="10"/>
  <c r="O402" i="10"/>
  <c r="Z402" i="10" s="1"/>
  <c r="L402" i="10"/>
  <c r="I403" i="10"/>
  <c r="W403" i="10"/>
  <c r="F405" i="10"/>
  <c r="E404" i="10"/>
  <c r="AD402" i="10"/>
  <c r="F381" i="10"/>
  <c r="E380" i="10"/>
  <c r="O378" i="10"/>
  <c r="Z378" i="10" s="1"/>
  <c r="L378" i="10"/>
  <c r="I379" i="10"/>
  <c r="W379" i="10"/>
  <c r="AD378" i="10"/>
  <c r="T380" i="10"/>
  <c r="R379" i="10"/>
  <c r="I354" i="10"/>
  <c r="W354" i="10"/>
  <c r="R356" i="10"/>
  <c r="T357" i="10"/>
  <c r="F356" i="10"/>
  <c r="E355" i="10"/>
  <c r="AD353" i="10"/>
  <c r="Z353" i="10"/>
  <c r="O353" i="10"/>
  <c r="L353" i="10"/>
  <c r="I329" i="10"/>
  <c r="W329" i="10"/>
  <c r="E330" i="10"/>
  <c r="F331" i="10"/>
  <c r="T331" i="10"/>
  <c r="R330" i="10"/>
  <c r="O328" i="10"/>
  <c r="U328" i="10"/>
  <c r="AD328" i="10" s="1"/>
  <c r="L328" i="10"/>
  <c r="Z328" i="10"/>
  <c r="AD305" i="10"/>
  <c r="L305" i="10"/>
  <c r="O305" i="10"/>
  <c r="Z305" i="10" s="1"/>
  <c r="W306" i="10"/>
  <c r="I306" i="10"/>
  <c r="T307" i="10"/>
  <c r="R306" i="10"/>
  <c r="F308" i="10"/>
  <c r="E307" i="10"/>
  <c r="W282" i="10"/>
  <c r="I282" i="10"/>
  <c r="T283" i="10"/>
  <c r="R282" i="10"/>
  <c r="O281" i="10"/>
  <c r="L281" i="10"/>
  <c r="AD281" i="10"/>
  <c r="Z281" i="10"/>
  <c r="F284" i="10"/>
  <c r="E283" i="10"/>
  <c r="W258" i="10"/>
  <c r="I258" i="10"/>
  <c r="O257" i="10"/>
  <c r="L257" i="10"/>
  <c r="Z257" i="10" s="1"/>
  <c r="R260" i="10"/>
  <c r="T261" i="10"/>
  <c r="AD257" i="10"/>
  <c r="F260" i="10"/>
  <c r="E259" i="10"/>
  <c r="W24" i="12"/>
  <c r="AD24" i="12" s="1"/>
  <c r="AF24" i="12" s="1"/>
  <c r="I24" i="12"/>
  <c r="F26" i="12"/>
  <c r="E25" i="12"/>
  <c r="L23" i="12"/>
  <c r="Z23" i="12" s="1"/>
  <c r="AB23" i="12" s="1"/>
  <c r="O23" i="12"/>
  <c r="AD23" i="12"/>
  <c r="AF23" i="12" s="1"/>
  <c r="R26" i="12"/>
  <c r="T27" i="12"/>
  <c r="W232" i="10"/>
  <c r="I232" i="10"/>
  <c r="T233" i="10"/>
  <c r="R232" i="10"/>
  <c r="E233" i="10"/>
  <c r="F234" i="10"/>
  <c r="L231" i="10"/>
  <c r="Z231" i="10" s="1"/>
  <c r="O231" i="10"/>
  <c r="AD231" i="10"/>
  <c r="E210" i="10"/>
  <c r="F211" i="10"/>
  <c r="O208" i="10"/>
  <c r="Z208" i="10" s="1"/>
  <c r="U208" i="10"/>
  <c r="L208" i="10"/>
  <c r="T209" i="10"/>
  <c r="R208" i="10"/>
  <c r="AD208" i="10" s="1"/>
  <c r="I209" i="10"/>
  <c r="W209" i="10"/>
  <c r="W184" i="10"/>
  <c r="I184" i="10"/>
  <c r="L183" i="10"/>
  <c r="O183" i="10"/>
  <c r="R185" i="10"/>
  <c r="T186" i="10"/>
  <c r="E185" i="10"/>
  <c r="F186" i="10"/>
  <c r="AD183" i="10"/>
  <c r="Z183" i="10"/>
  <c r="T161" i="10"/>
  <c r="R160" i="10"/>
  <c r="L159" i="10"/>
  <c r="O159" i="10"/>
  <c r="Z159" i="10" s="1"/>
  <c r="AD159" i="10"/>
  <c r="W160" i="10"/>
  <c r="I160" i="10"/>
  <c r="E161" i="10"/>
  <c r="F162" i="10"/>
  <c r="T137" i="10"/>
  <c r="R136" i="10"/>
  <c r="L135" i="10"/>
  <c r="O135" i="10"/>
  <c r="Z135" i="10" s="1"/>
  <c r="AD135" i="10"/>
  <c r="W136" i="10"/>
  <c r="I136" i="10"/>
  <c r="E137" i="10"/>
  <c r="F138" i="10"/>
  <c r="L111" i="10"/>
  <c r="O111" i="10"/>
  <c r="AD111" i="10"/>
  <c r="Z111" i="10"/>
  <c r="I112" i="10"/>
  <c r="W112" i="10"/>
  <c r="F114" i="10"/>
  <c r="E113" i="10"/>
  <c r="T113" i="10"/>
  <c r="R112" i="10"/>
  <c r="T91" i="10"/>
  <c r="R90" i="10"/>
  <c r="AD87" i="10"/>
  <c r="W88" i="10"/>
  <c r="I88" i="10"/>
  <c r="L87" i="10"/>
  <c r="O87" i="10"/>
  <c r="Z87" i="10" s="1"/>
  <c r="E89" i="10"/>
  <c r="F90" i="10"/>
  <c r="AD63" i="10"/>
  <c r="I64" i="10"/>
  <c r="W64" i="10"/>
  <c r="T65" i="10"/>
  <c r="R64" i="10"/>
  <c r="L63" i="10"/>
  <c r="O63" i="10"/>
  <c r="Z63" i="10" s="1"/>
  <c r="E65" i="10"/>
  <c r="F66" i="10"/>
  <c r="I41" i="10"/>
  <c r="W41" i="10"/>
  <c r="R41" i="10"/>
  <c r="E42" i="10"/>
  <c r="O40" i="10"/>
  <c r="U40" i="10"/>
  <c r="AD40" i="10" s="1"/>
  <c r="L40" i="10"/>
  <c r="O16" i="10"/>
  <c r="Z16" i="10" s="1"/>
  <c r="U16" i="10"/>
  <c r="AD16" i="10" s="1"/>
  <c r="L16" i="10"/>
  <c r="R17" i="10"/>
  <c r="T18" i="10"/>
  <c r="I17" i="10"/>
  <c r="W17" i="10"/>
  <c r="E18" i="10"/>
  <c r="F19" i="10"/>
  <c r="R18" i="9"/>
  <c r="T19" i="9"/>
  <c r="Z15" i="9"/>
  <c r="E18" i="9"/>
  <c r="W17" i="9"/>
  <c r="AD17" i="9" s="1"/>
  <c r="I17" i="9"/>
  <c r="O16" i="9"/>
  <c r="U16" i="9"/>
  <c r="AD16" i="9" s="1"/>
  <c r="L16" i="9"/>
  <c r="T26" i="7" l="1"/>
  <c r="R25" i="7"/>
  <c r="AD24" i="7"/>
  <c r="AF24" i="7" s="1"/>
  <c r="Z24" i="7"/>
  <c r="AB24" i="7" s="1"/>
  <c r="I25" i="7"/>
  <c r="E25" i="7"/>
  <c r="W25" i="7" s="1"/>
  <c r="R477" i="10"/>
  <c r="T478" i="10"/>
  <c r="Z474" i="10"/>
  <c r="AD474" i="10"/>
  <c r="I475" i="10"/>
  <c r="W475" i="10"/>
  <c r="F477" i="10"/>
  <c r="E476" i="10"/>
  <c r="O474" i="10"/>
  <c r="L474" i="10"/>
  <c r="R452" i="10"/>
  <c r="T453" i="10"/>
  <c r="W452" i="10"/>
  <c r="I452" i="10"/>
  <c r="F454" i="10"/>
  <c r="E453" i="10"/>
  <c r="O451" i="10"/>
  <c r="Z451" i="10" s="1"/>
  <c r="U451" i="10"/>
  <c r="AD451" i="10" s="1"/>
  <c r="L451" i="10"/>
  <c r="F429" i="10"/>
  <c r="E428" i="10"/>
  <c r="T428" i="10"/>
  <c r="R427" i="10"/>
  <c r="O426" i="10"/>
  <c r="L426" i="10"/>
  <c r="Z426" i="10" s="1"/>
  <c r="I427" i="10"/>
  <c r="W427" i="10"/>
  <c r="AD426" i="10"/>
  <c r="E405" i="10"/>
  <c r="F406" i="10"/>
  <c r="W404" i="10"/>
  <c r="I404" i="10"/>
  <c r="O403" i="10"/>
  <c r="U403" i="10"/>
  <c r="AD403" i="10" s="1"/>
  <c r="L403" i="10"/>
  <c r="Z403" i="10" s="1"/>
  <c r="R404" i="10"/>
  <c r="T405" i="10"/>
  <c r="W380" i="10"/>
  <c r="I380" i="10"/>
  <c r="R380" i="10"/>
  <c r="T381" i="10"/>
  <c r="U379" i="10"/>
  <c r="AD379" i="10" s="1"/>
  <c r="L379" i="10"/>
  <c r="Z379" i="10" s="1"/>
  <c r="O379" i="10"/>
  <c r="E381" i="10"/>
  <c r="F382" i="10"/>
  <c r="R357" i="10"/>
  <c r="T358" i="10"/>
  <c r="I355" i="10"/>
  <c r="W355" i="10"/>
  <c r="AD354" i="10"/>
  <c r="F357" i="10"/>
  <c r="E356" i="10"/>
  <c r="O354" i="10"/>
  <c r="Z354" i="10" s="1"/>
  <c r="L354" i="10"/>
  <c r="F332" i="10"/>
  <c r="E331" i="10"/>
  <c r="W330" i="10"/>
  <c r="I330" i="10"/>
  <c r="AD329" i="10"/>
  <c r="T332" i="10"/>
  <c r="R331" i="10"/>
  <c r="L329" i="10"/>
  <c r="O329" i="10"/>
  <c r="Z329" i="10" s="1"/>
  <c r="T308" i="10"/>
  <c r="R307" i="10"/>
  <c r="I307" i="10"/>
  <c r="W307" i="10"/>
  <c r="O306" i="10"/>
  <c r="L306" i="10"/>
  <c r="Z306" i="10" s="1"/>
  <c r="F309" i="10"/>
  <c r="E308" i="10"/>
  <c r="AD306" i="10"/>
  <c r="T284" i="10"/>
  <c r="R283" i="10"/>
  <c r="I283" i="10"/>
  <c r="W283" i="10"/>
  <c r="O282" i="10"/>
  <c r="L282" i="10"/>
  <c r="Z282" i="10" s="1"/>
  <c r="F285" i="10"/>
  <c r="E284" i="10"/>
  <c r="AD282" i="10"/>
  <c r="I259" i="10"/>
  <c r="W259" i="10"/>
  <c r="R261" i="10"/>
  <c r="T262" i="10"/>
  <c r="O258" i="10"/>
  <c r="L258" i="10"/>
  <c r="Z258" i="10" s="1"/>
  <c r="F261" i="10"/>
  <c r="E260" i="10"/>
  <c r="AD258" i="10"/>
  <c r="W25" i="12"/>
  <c r="I25" i="12"/>
  <c r="F27" i="12"/>
  <c r="E26" i="12"/>
  <c r="R27" i="12"/>
  <c r="T28" i="12"/>
  <c r="O24" i="12"/>
  <c r="L24" i="12"/>
  <c r="R233" i="10"/>
  <c r="T234" i="10"/>
  <c r="E234" i="10"/>
  <c r="F235" i="10"/>
  <c r="O232" i="10"/>
  <c r="U232" i="10"/>
  <c r="L232" i="10"/>
  <c r="Z232" i="10" s="1"/>
  <c r="I233" i="10"/>
  <c r="W233" i="10"/>
  <c r="AD232" i="10"/>
  <c r="W210" i="10"/>
  <c r="I210" i="10"/>
  <c r="Z209" i="10"/>
  <c r="L209" i="10"/>
  <c r="O209" i="10"/>
  <c r="R209" i="10"/>
  <c r="AD209" i="10" s="1"/>
  <c r="T210" i="10"/>
  <c r="F212" i="10"/>
  <c r="E211" i="10"/>
  <c r="E186" i="10"/>
  <c r="F187" i="10"/>
  <c r="I185" i="10"/>
  <c r="W185" i="10"/>
  <c r="T187" i="10"/>
  <c r="R186" i="10"/>
  <c r="U184" i="10"/>
  <c r="O184" i="10"/>
  <c r="Z184" i="10" s="1"/>
  <c r="L184" i="10"/>
  <c r="AD184" i="10"/>
  <c r="O160" i="10"/>
  <c r="U160" i="10"/>
  <c r="AD160" i="10" s="1"/>
  <c r="L160" i="10"/>
  <c r="Z160" i="10" s="1"/>
  <c r="E162" i="10"/>
  <c r="F163" i="10"/>
  <c r="I161" i="10"/>
  <c r="W161" i="10"/>
  <c r="R161" i="10"/>
  <c r="T162" i="10"/>
  <c r="O136" i="10"/>
  <c r="U136" i="10"/>
  <c r="AD136" i="10" s="1"/>
  <c r="L136" i="10"/>
  <c r="Z136" i="10" s="1"/>
  <c r="E138" i="10"/>
  <c r="F139" i="10"/>
  <c r="I137" i="10"/>
  <c r="W137" i="10"/>
  <c r="R137" i="10"/>
  <c r="T138" i="10"/>
  <c r="I113" i="10"/>
  <c r="W113" i="10"/>
  <c r="AD112" i="10"/>
  <c r="E114" i="10"/>
  <c r="F115" i="10"/>
  <c r="R113" i="10"/>
  <c r="T114" i="10"/>
  <c r="O112" i="10"/>
  <c r="U112" i="10"/>
  <c r="L112" i="10"/>
  <c r="Z112" i="10" s="1"/>
  <c r="E90" i="10"/>
  <c r="F91" i="10"/>
  <c r="U88" i="10"/>
  <c r="AD88" i="10" s="1"/>
  <c r="O88" i="10"/>
  <c r="Z88" i="10" s="1"/>
  <c r="L88" i="10"/>
  <c r="I89" i="10"/>
  <c r="W89" i="10"/>
  <c r="T92" i="10"/>
  <c r="R91" i="10"/>
  <c r="O64" i="10"/>
  <c r="Z64" i="10" s="1"/>
  <c r="U64" i="10"/>
  <c r="AD64" i="10" s="1"/>
  <c r="L64" i="10"/>
  <c r="E66" i="10"/>
  <c r="F67" i="10"/>
  <c r="I65" i="10"/>
  <c r="W65" i="10"/>
  <c r="R65" i="10"/>
  <c r="T66" i="10"/>
  <c r="Z40" i="10"/>
  <c r="R42" i="10"/>
  <c r="E43" i="10"/>
  <c r="AD41" i="10"/>
  <c r="W42" i="10"/>
  <c r="I42" i="10"/>
  <c r="O41" i="10"/>
  <c r="Z41" i="10" s="1"/>
  <c r="L41" i="10"/>
  <c r="F20" i="10"/>
  <c r="E19" i="10"/>
  <c r="T19" i="10"/>
  <c r="R18" i="10"/>
  <c r="W18" i="10"/>
  <c r="I18" i="10"/>
  <c r="L17" i="10"/>
  <c r="O17" i="10"/>
  <c r="AD17" i="10"/>
  <c r="Z17" i="10"/>
  <c r="T20" i="9"/>
  <c r="R19" i="9"/>
  <c r="Z16" i="9"/>
  <c r="O17" i="9"/>
  <c r="L17" i="9"/>
  <c r="E19" i="9"/>
  <c r="W18" i="9"/>
  <c r="I18" i="9"/>
  <c r="R26" i="7" l="1"/>
  <c r="I26" i="7"/>
  <c r="E26" i="7"/>
  <c r="W26" i="7" s="1"/>
  <c r="Z25" i="7"/>
  <c r="AB25" i="7" s="1"/>
  <c r="AD25" i="7"/>
  <c r="AF25" i="7" s="1"/>
  <c r="W476" i="10"/>
  <c r="I476" i="10"/>
  <c r="AD475" i="10"/>
  <c r="T479" i="10"/>
  <c r="R478" i="10"/>
  <c r="F478" i="10"/>
  <c r="E477" i="10"/>
  <c r="O475" i="10"/>
  <c r="U475" i="10"/>
  <c r="L475" i="10"/>
  <c r="Z475" i="10" s="1"/>
  <c r="L452" i="10"/>
  <c r="O452" i="10"/>
  <c r="AD452" i="10"/>
  <c r="Z452" i="10"/>
  <c r="R453" i="10"/>
  <c r="T454" i="10"/>
  <c r="W453" i="10"/>
  <c r="I453" i="10"/>
  <c r="E454" i="10"/>
  <c r="F455" i="10"/>
  <c r="L427" i="10"/>
  <c r="O427" i="10"/>
  <c r="U427" i="10"/>
  <c r="R428" i="10"/>
  <c r="T429" i="10"/>
  <c r="AD427" i="10"/>
  <c r="Z427" i="10"/>
  <c r="W428" i="10"/>
  <c r="I428" i="10"/>
  <c r="E429" i="10"/>
  <c r="F430" i="10"/>
  <c r="R405" i="10"/>
  <c r="T406" i="10"/>
  <c r="L404" i="10"/>
  <c r="O404" i="10"/>
  <c r="Z404" i="10" s="1"/>
  <c r="E406" i="10"/>
  <c r="F407" i="10"/>
  <c r="AD404" i="10"/>
  <c r="W405" i="10"/>
  <c r="I405" i="10"/>
  <c r="L380" i="10"/>
  <c r="O380" i="10"/>
  <c r="E382" i="10"/>
  <c r="F383" i="10"/>
  <c r="Z380" i="10"/>
  <c r="AD380" i="10"/>
  <c r="I381" i="10"/>
  <c r="W381" i="10"/>
  <c r="R381" i="10"/>
  <c r="T382" i="10"/>
  <c r="O355" i="10"/>
  <c r="Z355" i="10" s="1"/>
  <c r="L355" i="10"/>
  <c r="U355" i="10"/>
  <c r="AD355" i="10" s="1"/>
  <c r="T359" i="10"/>
  <c r="R358" i="10"/>
  <c r="W356" i="10"/>
  <c r="I356" i="10"/>
  <c r="E357" i="10"/>
  <c r="F358" i="10"/>
  <c r="O330" i="10"/>
  <c r="L330" i="10"/>
  <c r="Z330" i="10" s="1"/>
  <c r="R332" i="10"/>
  <c r="T333" i="10"/>
  <c r="AD330" i="10"/>
  <c r="I331" i="10"/>
  <c r="W331" i="10"/>
  <c r="F333" i="10"/>
  <c r="E332" i="10"/>
  <c r="W308" i="10"/>
  <c r="I308" i="10"/>
  <c r="U307" i="10"/>
  <c r="AD307" i="10" s="1"/>
  <c r="O307" i="10"/>
  <c r="Z307" i="10" s="1"/>
  <c r="L307" i="10"/>
  <c r="E309" i="10"/>
  <c r="F310" i="10"/>
  <c r="R308" i="10"/>
  <c r="T309" i="10"/>
  <c r="E285" i="10"/>
  <c r="F286" i="10"/>
  <c r="L283" i="10"/>
  <c r="U283" i="10"/>
  <c r="AD283" i="10" s="1"/>
  <c r="O283" i="10"/>
  <c r="Z283" i="10" s="1"/>
  <c r="W284" i="10"/>
  <c r="I284" i="10"/>
  <c r="T285" i="10"/>
  <c r="R284" i="10"/>
  <c r="W260" i="10"/>
  <c r="I260" i="10"/>
  <c r="AD259" i="10"/>
  <c r="Z259" i="10"/>
  <c r="R262" i="10"/>
  <c r="T263" i="10"/>
  <c r="E261" i="10"/>
  <c r="F262" i="10"/>
  <c r="O259" i="10"/>
  <c r="U259" i="10"/>
  <c r="L259" i="10"/>
  <c r="W26" i="12"/>
  <c r="I26" i="12"/>
  <c r="Z24" i="12"/>
  <c r="AB24" i="12" s="1"/>
  <c r="E27" i="12"/>
  <c r="F28" i="12"/>
  <c r="R28" i="12"/>
  <c r="T29" i="12"/>
  <c r="U25" i="12"/>
  <c r="AD25" i="12" s="1"/>
  <c r="AF25" i="12" s="1"/>
  <c r="O25" i="12"/>
  <c r="L25" i="12"/>
  <c r="Z25" i="12"/>
  <c r="AB25" i="12" s="1"/>
  <c r="O233" i="10"/>
  <c r="L233" i="10"/>
  <c r="F236" i="10"/>
  <c r="E235" i="10"/>
  <c r="W234" i="10"/>
  <c r="I234" i="10"/>
  <c r="T235" i="10"/>
  <c r="R234" i="10"/>
  <c r="AD233" i="10"/>
  <c r="Z233" i="10"/>
  <c r="I211" i="10"/>
  <c r="W211" i="10"/>
  <c r="O210" i="10"/>
  <c r="Z210" i="10" s="1"/>
  <c r="L210" i="10"/>
  <c r="T211" i="10"/>
  <c r="R210" i="10"/>
  <c r="F213" i="10"/>
  <c r="E212" i="10"/>
  <c r="AD210" i="10"/>
  <c r="AD185" i="10"/>
  <c r="O185" i="10"/>
  <c r="Z185" i="10" s="1"/>
  <c r="L185" i="10"/>
  <c r="F188" i="10"/>
  <c r="E187" i="10"/>
  <c r="T188" i="10"/>
  <c r="R187" i="10"/>
  <c r="I186" i="10"/>
  <c r="W186" i="10"/>
  <c r="O161" i="10"/>
  <c r="L161" i="10"/>
  <c r="T163" i="10"/>
  <c r="R162" i="10"/>
  <c r="F164" i="10"/>
  <c r="E163" i="10"/>
  <c r="W162" i="10"/>
  <c r="I162" i="10"/>
  <c r="AD161" i="10"/>
  <c r="Z161" i="10"/>
  <c r="O137" i="10"/>
  <c r="L137" i="10"/>
  <c r="T139" i="10"/>
  <c r="R138" i="10"/>
  <c r="F140" i="10"/>
  <c r="E139" i="10"/>
  <c r="W138" i="10"/>
  <c r="I138" i="10"/>
  <c r="AD137" i="10"/>
  <c r="Z137" i="10"/>
  <c r="F116" i="10"/>
  <c r="E115" i="10"/>
  <c r="AD113" i="10"/>
  <c r="Z113" i="10"/>
  <c r="T115" i="10"/>
  <c r="R114" i="10"/>
  <c r="W114" i="10"/>
  <c r="I114" i="10"/>
  <c r="O113" i="10"/>
  <c r="L113" i="10"/>
  <c r="AD89" i="10"/>
  <c r="R92" i="10"/>
  <c r="T93" i="10"/>
  <c r="O89" i="10"/>
  <c r="Z89" i="10" s="1"/>
  <c r="L89" i="10"/>
  <c r="E91" i="10"/>
  <c r="F92" i="10"/>
  <c r="I90" i="10"/>
  <c r="W90" i="10"/>
  <c r="T67" i="10"/>
  <c r="R66" i="10"/>
  <c r="F68" i="10"/>
  <c r="E67" i="10"/>
  <c r="W66" i="10"/>
  <c r="I66" i="10"/>
  <c r="L65" i="10"/>
  <c r="O65" i="10"/>
  <c r="Z65" i="10" s="1"/>
  <c r="AD65" i="10"/>
  <c r="I43" i="10"/>
  <c r="W43" i="10"/>
  <c r="AD42" i="10"/>
  <c r="E44" i="10"/>
  <c r="O42" i="10"/>
  <c r="L42" i="10"/>
  <c r="R43" i="10"/>
  <c r="O18" i="10"/>
  <c r="Z18" i="10" s="1"/>
  <c r="L18" i="10"/>
  <c r="T20" i="10"/>
  <c r="R19" i="10"/>
  <c r="I19" i="10"/>
  <c r="W19" i="10"/>
  <c r="AD18" i="10"/>
  <c r="F21" i="10"/>
  <c r="E20" i="10"/>
  <c r="T21" i="9"/>
  <c r="R20" i="9"/>
  <c r="I19" i="9"/>
  <c r="W19" i="9"/>
  <c r="AD18" i="9"/>
  <c r="E20" i="9"/>
  <c r="L18" i="9"/>
  <c r="O18" i="9"/>
  <c r="Z17" i="9"/>
  <c r="AD26" i="7" l="1"/>
  <c r="AF26" i="7" s="1"/>
  <c r="Z26" i="7"/>
  <c r="AB26" i="7" s="1"/>
  <c r="W477" i="10"/>
  <c r="I477" i="10"/>
  <c r="E478" i="10"/>
  <c r="F479" i="10"/>
  <c r="L476" i="10"/>
  <c r="O476" i="10"/>
  <c r="T480" i="10"/>
  <c r="R479" i="10"/>
  <c r="AD476" i="10"/>
  <c r="Z476" i="10"/>
  <c r="L453" i="10"/>
  <c r="O453" i="10"/>
  <c r="E455" i="10"/>
  <c r="F456" i="10"/>
  <c r="T455" i="10"/>
  <c r="R454" i="10"/>
  <c r="AD453" i="10"/>
  <c r="Z453" i="10"/>
  <c r="I454" i="10"/>
  <c r="W454" i="10"/>
  <c r="AD428" i="10"/>
  <c r="F431" i="10"/>
  <c r="E430" i="10"/>
  <c r="I429" i="10"/>
  <c r="W429" i="10"/>
  <c r="L428" i="10"/>
  <c r="O428" i="10"/>
  <c r="Z428" i="10" s="1"/>
  <c r="R429" i="10"/>
  <c r="T430" i="10"/>
  <c r="L405" i="10"/>
  <c r="O405" i="10"/>
  <c r="E407" i="10"/>
  <c r="F408" i="10"/>
  <c r="T407" i="10"/>
  <c r="R406" i="10"/>
  <c r="AD405" i="10"/>
  <c r="Z405" i="10"/>
  <c r="I406" i="10"/>
  <c r="W406" i="10"/>
  <c r="E383" i="10"/>
  <c r="F384" i="10"/>
  <c r="O381" i="10"/>
  <c r="Z381" i="10" s="1"/>
  <c r="L381" i="10"/>
  <c r="W382" i="10"/>
  <c r="I382" i="10"/>
  <c r="T383" i="10"/>
  <c r="R382" i="10"/>
  <c r="AD381" i="10"/>
  <c r="E358" i="10"/>
  <c r="F359" i="10"/>
  <c r="AD356" i="10"/>
  <c r="Z356" i="10"/>
  <c r="W357" i="10"/>
  <c r="I357" i="10"/>
  <c r="T360" i="10"/>
  <c r="R359" i="10"/>
  <c r="L356" i="10"/>
  <c r="O356" i="10"/>
  <c r="R333" i="10"/>
  <c r="T334" i="10"/>
  <c r="O331" i="10"/>
  <c r="Z331" i="10" s="1"/>
  <c r="L331" i="10"/>
  <c r="U331" i="10"/>
  <c r="W332" i="10"/>
  <c r="I332" i="10"/>
  <c r="AD331" i="10"/>
  <c r="E333" i="10"/>
  <c r="F334" i="10"/>
  <c r="I309" i="10"/>
  <c r="W309" i="10"/>
  <c r="L308" i="10"/>
  <c r="O308" i="10"/>
  <c r="Z308" i="10" s="1"/>
  <c r="R309" i="10"/>
  <c r="T310" i="10"/>
  <c r="E310" i="10"/>
  <c r="F311" i="10"/>
  <c r="AD308" i="10"/>
  <c r="F287" i="10"/>
  <c r="E286" i="10"/>
  <c r="I285" i="10"/>
  <c r="W285" i="10"/>
  <c r="R285" i="10"/>
  <c r="T286" i="10"/>
  <c r="AD284" i="10"/>
  <c r="Z284" i="10"/>
  <c r="L284" i="10"/>
  <c r="O284" i="10"/>
  <c r="T264" i="10"/>
  <c r="R263" i="10"/>
  <c r="L260" i="10"/>
  <c r="O260" i="10"/>
  <c r="Z260" i="10" s="1"/>
  <c r="E262" i="10"/>
  <c r="F263" i="10"/>
  <c r="W261" i="10"/>
  <c r="I261" i="10"/>
  <c r="AD260" i="10"/>
  <c r="W27" i="12"/>
  <c r="I27" i="12"/>
  <c r="T30" i="12"/>
  <c r="R29" i="12"/>
  <c r="L26" i="12"/>
  <c r="O26" i="12"/>
  <c r="Z26" i="12" s="1"/>
  <c r="AB26" i="12" s="1"/>
  <c r="E28" i="12"/>
  <c r="F29" i="12"/>
  <c r="AD26" i="12"/>
  <c r="AF26" i="12" s="1"/>
  <c r="I235" i="10"/>
  <c r="W235" i="10"/>
  <c r="T236" i="10"/>
  <c r="R235" i="10"/>
  <c r="F237" i="10"/>
  <c r="E236" i="10"/>
  <c r="O234" i="10"/>
  <c r="Z234" i="10" s="1"/>
  <c r="L234" i="10"/>
  <c r="AD234" i="10"/>
  <c r="E213" i="10"/>
  <c r="F214" i="10"/>
  <c r="W212" i="10"/>
  <c r="I212" i="10"/>
  <c r="T212" i="10"/>
  <c r="R211" i="10"/>
  <c r="AD211" i="10" s="1"/>
  <c r="L211" i="10"/>
  <c r="U211" i="10"/>
  <c r="O211" i="10"/>
  <c r="Z211" i="10" s="1"/>
  <c r="R188" i="10"/>
  <c r="T189" i="10"/>
  <c r="AD186" i="10"/>
  <c r="I187" i="10"/>
  <c r="W187" i="10"/>
  <c r="O186" i="10"/>
  <c r="Z186" i="10" s="1"/>
  <c r="L186" i="10"/>
  <c r="F189" i="10"/>
  <c r="E188" i="10"/>
  <c r="O162" i="10"/>
  <c r="Z162" i="10" s="1"/>
  <c r="L162" i="10"/>
  <c r="AD162" i="10"/>
  <c r="T164" i="10"/>
  <c r="R163" i="10"/>
  <c r="I163" i="10"/>
  <c r="W163" i="10"/>
  <c r="F165" i="10"/>
  <c r="E164" i="10"/>
  <c r="O138" i="10"/>
  <c r="L138" i="10"/>
  <c r="Z138" i="10" s="1"/>
  <c r="AD138" i="10"/>
  <c r="T140" i="10"/>
  <c r="R139" i="10"/>
  <c r="I139" i="10"/>
  <c r="W139" i="10"/>
  <c r="F141" i="10"/>
  <c r="E140" i="10"/>
  <c r="AD114" i="10"/>
  <c r="I115" i="10"/>
  <c r="W115" i="10"/>
  <c r="O114" i="10"/>
  <c r="Z114" i="10" s="1"/>
  <c r="L114" i="10"/>
  <c r="T116" i="10"/>
  <c r="R115" i="10"/>
  <c r="F117" i="10"/>
  <c r="E116" i="10"/>
  <c r="I91" i="10"/>
  <c r="W91" i="10"/>
  <c r="F93" i="10"/>
  <c r="E92" i="10"/>
  <c r="AD90" i="10"/>
  <c r="R93" i="10"/>
  <c r="T94" i="10"/>
  <c r="O90" i="10"/>
  <c r="Z90" i="10" s="1"/>
  <c r="L90" i="10"/>
  <c r="F69" i="10"/>
  <c r="E68" i="10"/>
  <c r="O66" i="10"/>
  <c r="Z66" i="10" s="1"/>
  <c r="L66" i="10"/>
  <c r="I67" i="10"/>
  <c r="W67" i="10"/>
  <c r="AD66" i="10"/>
  <c r="T68" i="10"/>
  <c r="R67" i="10"/>
  <c r="Z42" i="10"/>
  <c r="W44" i="10"/>
  <c r="I44" i="10"/>
  <c r="R44" i="10"/>
  <c r="E45" i="10"/>
  <c r="L43" i="10"/>
  <c r="O43" i="10"/>
  <c r="Z43" i="10" s="1"/>
  <c r="U43" i="10"/>
  <c r="AD43" i="10" s="1"/>
  <c r="E21" i="10"/>
  <c r="F22" i="10"/>
  <c r="T21" i="10"/>
  <c r="R20" i="10"/>
  <c r="W20" i="10"/>
  <c r="I20" i="10"/>
  <c r="L19" i="10"/>
  <c r="U19" i="10"/>
  <c r="AD19" i="10" s="1"/>
  <c r="O19" i="10"/>
  <c r="Z19" i="10" s="1"/>
  <c r="T22" i="9"/>
  <c r="R21" i="9"/>
  <c r="Z18" i="9"/>
  <c r="W20" i="9"/>
  <c r="AD20" i="9" s="1"/>
  <c r="I20" i="9"/>
  <c r="E21" i="9"/>
  <c r="U19" i="9"/>
  <c r="AD19" i="9" s="1"/>
  <c r="L19" i="9"/>
  <c r="O19" i="9"/>
  <c r="Z19" i="9" s="1"/>
  <c r="F46" i="7" l="1"/>
  <c r="F47" i="7" s="1"/>
  <c r="F48" i="7" s="1"/>
  <c r="F49" i="7" s="1"/>
  <c r="F50" i="7" s="1"/>
  <c r="R480" i="10"/>
  <c r="T481" i="10"/>
  <c r="I478" i="10"/>
  <c r="W478" i="10"/>
  <c r="E479" i="10"/>
  <c r="F480" i="10"/>
  <c r="L477" i="10"/>
  <c r="O477" i="10"/>
  <c r="Z477" i="10" s="1"/>
  <c r="AD477" i="10"/>
  <c r="I455" i="10"/>
  <c r="W455" i="10"/>
  <c r="AD454" i="10"/>
  <c r="E456" i="10"/>
  <c r="F457" i="10"/>
  <c r="U454" i="10"/>
  <c r="L454" i="10"/>
  <c r="Z454" i="10" s="1"/>
  <c r="O454" i="10"/>
  <c r="T456" i="10"/>
  <c r="R455" i="10"/>
  <c r="E431" i="10"/>
  <c r="F432" i="10"/>
  <c r="T431" i="10"/>
  <c r="R430" i="10"/>
  <c r="AD429" i="10"/>
  <c r="I430" i="10"/>
  <c r="W430" i="10"/>
  <c r="O429" i="10"/>
  <c r="Z429" i="10" s="1"/>
  <c r="L429" i="10"/>
  <c r="E408" i="10"/>
  <c r="F409" i="10"/>
  <c r="W407" i="10"/>
  <c r="I407" i="10"/>
  <c r="U406" i="10"/>
  <c r="AD406" i="10" s="1"/>
  <c r="L406" i="10"/>
  <c r="O406" i="10"/>
  <c r="Z406" i="10" s="1"/>
  <c r="T408" i="10"/>
  <c r="R407" i="10"/>
  <c r="U382" i="10"/>
  <c r="L382" i="10"/>
  <c r="O382" i="10"/>
  <c r="Z382" i="10" s="1"/>
  <c r="F385" i="10"/>
  <c r="E384" i="10"/>
  <c r="T384" i="10"/>
  <c r="R383" i="10"/>
  <c r="AD382" i="10"/>
  <c r="W383" i="10"/>
  <c r="I383" i="10"/>
  <c r="R360" i="10"/>
  <c r="T361" i="10"/>
  <c r="O357" i="10"/>
  <c r="L357" i="10"/>
  <c r="Z357" i="10" s="1"/>
  <c r="E359" i="10"/>
  <c r="F360" i="10"/>
  <c r="AD357" i="10"/>
  <c r="I358" i="10"/>
  <c r="W358" i="10"/>
  <c r="E334" i="10"/>
  <c r="F335" i="10"/>
  <c r="L332" i="10"/>
  <c r="O332" i="10"/>
  <c r="Z332" i="10" s="1"/>
  <c r="W333" i="10"/>
  <c r="I333" i="10"/>
  <c r="AD332" i="10"/>
  <c r="T335" i="10"/>
  <c r="R334" i="10"/>
  <c r="E311" i="10"/>
  <c r="F312" i="10"/>
  <c r="AD309" i="10"/>
  <c r="Z309" i="10"/>
  <c r="I310" i="10"/>
  <c r="W310" i="10"/>
  <c r="T311" i="10"/>
  <c r="R310" i="10"/>
  <c r="O309" i="10"/>
  <c r="L309" i="10"/>
  <c r="AD285" i="10"/>
  <c r="O285" i="10"/>
  <c r="Z285" i="10" s="1"/>
  <c r="L285" i="10"/>
  <c r="T287" i="10"/>
  <c r="R286" i="10"/>
  <c r="W286" i="10"/>
  <c r="I286" i="10"/>
  <c r="E287" i="10"/>
  <c r="F288" i="10"/>
  <c r="O261" i="10"/>
  <c r="L261" i="10"/>
  <c r="E263" i="10"/>
  <c r="F264" i="10"/>
  <c r="AD261" i="10"/>
  <c r="Z261" i="10"/>
  <c r="I262" i="10"/>
  <c r="W262" i="10"/>
  <c r="R264" i="10"/>
  <c r="T265" i="10"/>
  <c r="E29" i="12"/>
  <c r="F30" i="12"/>
  <c r="I28" i="12"/>
  <c r="W28" i="12"/>
  <c r="R30" i="12"/>
  <c r="T31" i="12"/>
  <c r="O27" i="12"/>
  <c r="Z27" i="12" s="1"/>
  <c r="AB27" i="12" s="1"/>
  <c r="L27" i="12"/>
  <c r="AD27" i="12"/>
  <c r="AF27" i="12" s="1"/>
  <c r="R236" i="10"/>
  <c r="T237" i="10"/>
  <c r="W236" i="10"/>
  <c r="I236" i="10"/>
  <c r="E237" i="10"/>
  <c r="F238" i="10"/>
  <c r="O235" i="10"/>
  <c r="Z235" i="10" s="1"/>
  <c r="U235" i="10"/>
  <c r="AD235" i="10" s="1"/>
  <c r="L235" i="10"/>
  <c r="T213" i="10"/>
  <c r="R212" i="10"/>
  <c r="AD212" i="10"/>
  <c r="Z212" i="10"/>
  <c r="L212" i="10"/>
  <c r="O212" i="10"/>
  <c r="F215" i="10"/>
  <c r="E214" i="10"/>
  <c r="I213" i="10"/>
  <c r="W213" i="10"/>
  <c r="W188" i="10"/>
  <c r="I188" i="10"/>
  <c r="R189" i="10"/>
  <c r="T190" i="10"/>
  <c r="F190" i="10"/>
  <c r="E189" i="10"/>
  <c r="O187" i="10"/>
  <c r="Z187" i="10" s="1"/>
  <c r="U187" i="10"/>
  <c r="AD187" i="10" s="1"/>
  <c r="L187" i="10"/>
  <c r="O163" i="10"/>
  <c r="Z163" i="10" s="1"/>
  <c r="U163" i="10"/>
  <c r="AD163" i="10" s="1"/>
  <c r="L163" i="10"/>
  <c r="W164" i="10"/>
  <c r="I164" i="10"/>
  <c r="E165" i="10"/>
  <c r="F166" i="10"/>
  <c r="R164" i="10"/>
  <c r="T165" i="10"/>
  <c r="O139" i="10"/>
  <c r="Z139" i="10" s="1"/>
  <c r="U139" i="10"/>
  <c r="AD139" i="10" s="1"/>
  <c r="L139" i="10"/>
  <c r="W140" i="10"/>
  <c r="I140" i="10"/>
  <c r="E141" i="10"/>
  <c r="F142" i="10"/>
  <c r="R140" i="10"/>
  <c r="T141" i="10"/>
  <c r="W116" i="10"/>
  <c r="I116" i="10"/>
  <c r="Z115" i="10"/>
  <c r="T117" i="10"/>
  <c r="R116" i="10"/>
  <c r="L115" i="10"/>
  <c r="U115" i="10"/>
  <c r="AD115" i="10" s="1"/>
  <c r="O115" i="10"/>
  <c r="E117" i="10"/>
  <c r="F118" i="10"/>
  <c r="W92" i="10"/>
  <c r="I92" i="10"/>
  <c r="F94" i="10"/>
  <c r="E93" i="10"/>
  <c r="T95" i="10"/>
  <c r="R94" i="10"/>
  <c r="O91" i="10"/>
  <c r="Z91" i="10" s="1"/>
  <c r="U91" i="10"/>
  <c r="AD91" i="10" s="1"/>
  <c r="L91" i="10"/>
  <c r="W68" i="10"/>
  <c r="I68" i="10"/>
  <c r="R68" i="10"/>
  <c r="T69" i="10"/>
  <c r="U67" i="10"/>
  <c r="AD67" i="10" s="1"/>
  <c r="O67" i="10"/>
  <c r="Z67" i="10" s="1"/>
  <c r="L67" i="10"/>
  <c r="E69" i="10"/>
  <c r="F70" i="10"/>
  <c r="E46" i="10"/>
  <c r="W45" i="10"/>
  <c r="I45" i="10"/>
  <c r="L44" i="10"/>
  <c r="O44" i="10"/>
  <c r="R45" i="10"/>
  <c r="AD44" i="10"/>
  <c r="AD20" i="10"/>
  <c r="R21" i="10"/>
  <c r="T22" i="10"/>
  <c r="L20" i="10"/>
  <c r="O20" i="10"/>
  <c r="Z20" i="10" s="1"/>
  <c r="E22" i="10"/>
  <c r="F23" i="10"/>
  <c r="I21" i="10"/>
  <c r="W21" i="10"/>
  <c r="R22" i="9"/>
  <c r="T23" i="9"/>
  <c r="W21" i="9"/>
  <c r="I21" i="9"/>
  <c r="E22" i="9"/>
  <c r="O20" i="9"/>
  <c r="L20" i="9"/>
  <c r="T30" i="7" l="1"/>
  <c r="U478" i="10"/>
  <c r="AD478" i="10" s="1"/>
  <c r="L478" i="10"/>
  <c r="O478" i="10"/>
  <c r="Z478" i="10" s="1"/>
  <c r="E480" i="10"/>
  <c r="F481" i="10"/>
  <c r="T482" i="10"/>
  <c r="R482" i="10" s="1"/>
  <c r="R481" i="10"/>
  <c r="I479" i="10"/>
  <c r="W479" i="10"/>
  <c r="T457" i="10"/>
  <c r="R456" i="10"/>
  <c r="F458" i="10"/>
  <c r="E458" i="10" s="1"/>
  <c r="E457" i="10"/>
  <c r="AD455" i="10"/>
  <c r="I456" i="10"/>
  <c r="W456" i="10"/>
  <c r="O455" i="10"/>
  <c r="Z455" i="10" s="1"/>
  <c r="L455" i="10"/>
  <c r="U430" i="10"/>
  <c r="L430" i="10"/>
  <c r="O430" i="10"/>
  <c r="T432" i="10"/>
  <c r="R431" i="10"/>
  <c r="AD430" i="10"/>
  <c r="Z430" i="10"/>
  <c r="F433" i="10"/>
  <c r="E432" i="10"/>
  <c r="W431" i="10"/>
  <c r="I431" i="10"/>
  <c r="O407" i="10"/>
  <c r="Z407" i="10" s="1"/>
  <c r="L407" i="10"/>
  <c r="AD407" i="10"/>
  <c r="T409" i="10"/>
  <c r="R408" i="10"/>
  <c r="F410" i="10"/>
  <c r="E410" i="10" s="1"/>
  <c r="E409" i="10"/>
  <c r="I408" i="10"/>
  <c r="W408" i="10"/>
  <c r="F386" i="10"/>
  <c r="E386" i="10" s="1"/>
  <c r="E385" i="10"/>
  <c r="AD383" i="10"/>
  <c r="R384" i="10"/>
  <c r="T385" i="10"/>
  <c r="O383" i="10"/>
  <c r="Z383" i="10" s="1"/>
  <c r="L383" i="10"/>
  <c r="I384" i="10"/>
  <c r="W384" i="10"/>
  <c r="E360" i="10"/>
  <c r="F361" i="10"/>
  <c r="T362" i="10"/>
  <c r="R362" i="10" s="1"/>
  <c r="R361" i="10"/>
  <c r="U358" i="10"/>
  <c r="AD358" i="10" s="1"/>
  <c r="L358" i="10"/>
  <c r="O358" i="10"/>
  <c r="Z358" i="10" s="1"/>
  <c r="W359" i="10"/>
  <c r="I359" i="10"/>
  <c r="O333" i="10"/>
  <c r="L333" i="10"/>
  <c r="E335" i="10"/>
  <c r="F336" i="10"/>
  <c r="T336" i="10"/>
  <c r="R335" i="10"/>
  <c r="AD333" i="10"/>
  <c r="Z333" i="10"/>
  <c r="I334" i="10"/>
  <c r="W334" i="10"/>
  <c r="T312" i="10"/>
  <c r="R311" i="10"/>
  <c r="F313" i="10"/>
  <c r="E312" i="10"/>
  <c r="U310" i="10"/>
  <c r="AD310" i="10" s="1"/>
  <c r="L310" i="10"/>
  <c r="Z310" i="10" s="1"/>
  <c r="O310" i="10"/>
  <c r="W311" i="10"/>
  <c r="I311" i="10"/>
  <c r="E288" i="10"/>
  <c r="F289" i="10"/>
  <c r="U286" i="10"/>
  <c r="AD286" i="10" s="1"/>
  <c r="L286" i="10"/>
  <c r="O286" i="10"/>
  <c r="Z286" i="10" s="1"/>
  <c r="W287" i="10"/>
  <c r="I287" i="10"/>
  <c r="T288" i="10"/>
  <c r="R287" i="10"/>
  <c r="I263" i="10"/>
  <c r="W263" i="10"/>
  <c r="T266" i="10"/>
  <c r="R266" i="10" s="1"/>
  <c r="R265" i="10"/>
  <c r="AD262" i="10"/>
  <c r="E264" i="10"/>
  <c r="F265" i="10"/>
  <c r="U262" i="10"/>
  <c r="L262" i="10"/>
  <c r="O262" i="10"/>
  <c r="Z262" i="10" s="1"/>
  <c r="L28" i="12"/>
  <c r="U28" i="12"/>
  <c r="AD28" i="12" s="1"/>
  <c r="AF28" i="12" s="1"/>
  <c r="O28" i="12"/>
  <c r="Z28" i="12" s="1"/>
  <c r="AB28" i="12" s="1"/>
  <c r="T32" i="12"/>
  <c r="R32" i="12" s="1"/>
  <c r="R31" i="12"/>
  <c r="F31" i="12"/>
  <c r="E30" i="12"/>
  <c r="I29" i="12"/>
  <c r="W29" i="12"/>
  <c r="AD29" i="12" s="1"/>
  <c r="AF29" i="12" s="1"/>
  <c r="F239" i="10"/>
  <c r="E238" i="10"/>
  <c r="L236" i="10"/>
  <c r="Z236" i="10" s="1"/>
  <c r="O236" i="10"/>
  <c r="W237" i="10"/>
  <c r="I237" i="10"/>
  <c r="AD236" i="10"/>
  <c r="R237" i="10"/>
  <c r="T238" i="10"/>
  <c r="E215" i="10"/>
  <c r="F216" i="10"/>
  <c r="I214" i="10"/>
  <c r="W214" i="10"/>
  <c r="O213" i="10"/>
  <c r="Z213" i="10" s="1"/>
  <c r="L213" i="10"/>
  <c r="R213" i="10"/>
  <c r="AD213" i="10" s="1"/>
  <c r="T214" i="10"/>
  <c r="W189" i="10"/>
  <c r="I189" i="10"/>
  <c r="E190" i="10"/>
  <c r="F191" i="10"/>
  <c r="T191" i="10"/>
  <c r="R190" i="10"/>
  <c r="L188" i="10"/>
  <c r="O188" i="10"/>
  <c r="Z188" i="10" s="1"/>
  <c r="AD188" i="10"/>
  <c r="W165" i="10"/>
  <c r="I165" i="10"/>
  <c r="R165" i="10"/>
  <c r="T166" i="10"/>
  <c r="L164" i="10"/>
  <c r="O164" i="10"/>
  <c r="Z164" i="10" s="1"/>
  <c r="AD164" i="10"/>
  <c r="F167" i="10"/>
  <c r="E166" i="10"/>
  <c r="W141" i="10"/>
  <c r="I141" i="10"/>
  <c r="R141" i="10"/>
  <c r="T142" i="10"/>
  <c r="L140" i="10"/>
  <c r="O140" i="10"/>
  <c r="Z140" i="10" s="1"/>
  <c r="AD140" i="10"/>
  <c r="F143" i="10"/>
  <c r="E142" i="10"/>
  <c r="F119" i="10"/>
  <c r="E118" i="10"/>
  <c r="I117" i="10"/>
  <c r="W117" i="10"/>
  <c r="L116" i="10"/>
  <c r="O116" i="10"/>
  <c r="R117" i="10"/>
  <c r="T118" i="10"/>
  <c r="AD116" i="10"/>
  <c r="Z116" i="10"/>
  <c r="W93" i="10"/>
  <c r="I93" i="10"/>
  <c r="T96" i="10"/>
  <c r="R95" i="10"/>
  <c r="E94" i="10"/>
  <c r="F95" i="10"/>
  <c r="L92" i="10"/>
  <c r="O92" i="10"/>
  <c r="Z92" i="10" s="1"/>
  <c r="AD92" i="10"/>
  <c r="I69" i="10"/>
  <c r="W69" i="10"/>
  <c r="R69" i="10"/>
  <c r="T70" i="10"/>
  <c r="L68" i="10"/>
  <c r="O68" i="10"/>
  <c r="E70" i="10"/>
  <c r="F71" i="10"/>
  <c r="Z68" i="10"/>
  <c r="AD68" i="10"/>
  <c r="Z44" i="10"/>
  <c r="R46" i="10"/>
  <c r="O45" i="10"/>
  <c r="Z45" i="10" s="1"/>
  <c r="L45" i="10"/>
  <c r="AD45" i="10"/>
  <c r="I46" i="10"/>
  <c r="W46" i="10"/>
  <c r="E47" i="10"/>
  <c r="E23" i="10"/>
  <c r="F24" i="10"/>
  <c r="T23" i="10"/>
  <c r="R22" i="10"/>
  <c r="W22" i="10"/>
  <c r="I22" i="10"/>
  <c r="O21" i="10"/>
  <c r="Z21" i="10" s="1"/>
  <c r="L21" i="10"/>
  <c r="AD21" i="10"/>
  <c r="R23" i="9"/>
  <c r="T24" i="9"/>
  <c r="Z20" i="9"/>
  <c r="E23" i="9"/>
  <c r="W23" i="9" s="1"/>
  <c r="W22" i="9"/>
  <c r="I22" i="9"/>
  <c r="L21" i="9"/>
  <c r="O21" i="9"/>
  <c r="Z21" i="9" s="1"/>
  <c r="AD21" i="9"/>
  <c r="T31" i="7" l="1"/>
  <c r="R30" i="7"/>
  <c r="L30" i="7"/>
  <c r="O30" i="7"/>
  <c r="E30" i="7"/>
  <c r="W30" i="7" s="1"/>
  <c r="O479" i="10"/>
  <c r="L479" i="10"/>
  <c r="Z479" i="10" s="1"/>
  <c r="I480" i="10"/>
  <c r="W480" i="10"/>
  <c r="AD479" i="10"/>
  <c r="F482" i="10"/>
  <c r="E482" i="10" s="1"/>
  <c r="E481" i="10"/>
  <c r="AD456" i="10"/>
  <c r="W458" i="10"/>
  <c r="I458" i="10"/>
  <c r="W457" i="10"/>
  <c r="I457" i="10"/>
  <c r="O456" i="10"/>
  <c r="Z456" i="10" s="1"/>
  <c r="L456" i="10"/>
  <c r="T458" i="10"/>
  <c r="R458" i="10" s="1"/>
  <c r="R457" i="10"/>
  <c r="R432" i="10"/>
  <c r="T433" i="10"/>
  <c r="O431" i="10"/>
  <c r="L431" i="10"/>
  <c r="Z431" i="10" s="1"/>
  <c r="F434" i="10"/>
  <c r="E434" i="10" s="1"/>
  <c r="E433" i="10"/>
  <c r="AD431" i="10"/>
  <c r="I432" i="10"/>
  <c r="W432" i="10"/>
  <c r="W410" i="10"/>
  <c r="I410" i="10"/>
  <c r="AD408" i="10"/>
  <c r="W409" i="10"/>
  <c r="I409" i="10"/>
  <c r="O408" i="10"/>
  <c r="L408" i="10"/>
  <c r="Z408" i="10" s="1"/>
  <c r="T410" i="10"/>
  <c r="R410" i="10" s="1"/>
  <c r="R409" i="10"/>
  <c r="AD384" i="10"/>
  <c r="R385" i="10"/>
  <c r="T386" i="10"/>
  <c r="R386" i="10" s="1"/>
  <c r="W385" i="10"/>
  <c r="I385" i="10"/>
  <c r="O384" i="10"/>
  <c r="Z384" i="10" s="1"/>
  <c r="L384" i="10"/>
  <c r="I386" i="10"/>
  <c r="W386" i="10"/>
  <c r="I360" i="10"/>
  <c r="W360" i="10"/>
  <c r="AD359" i="10"/>
  <c r="F362" i="10"/>
  <c r="E362" i="10" s="1"/>
  <c r="E361" i="10"/>
  <c r="O359" i="10"/>
  <c r="Z359" i="10" s="1"/>
  <c r="L359" i="10"/>
  <c r="E336" i="10"/>
  <c r="F337" i="10"/>
  <c r="W335" i="10"/>
  <c r="I335" i="10"/>
  <c r="U334" i="10"/>
  <c r="AD334" i="10" s="1"/>
  <c r="L334" i="10"/>
  <c r="Z334" i="10" s="1"/>
  <c r="O334" i="10"/>
  <c r="R336" i="10"/>
  <c r="T337" i="10"/>
  <c r="O311" i="10"/>
  <c r="L311" i="10"/>
  <c r="Z311" i="10"/>
  <c r="AD311" i="10"/>
  <c r="I312" i="10"/>
  <c r="W312" i="10"/>
  <c r="F314" i="10"/>
  <c r="E314" i="10" s="1"/>
  <c r="E313" i="10"/>
  <c r="T313" i="10"/>
  <c r="R312" i="10"/>
  <c r="F290" i="10"/>
  <c r="E290" i="10" s="1"/>
  <c r="E289" i="10"/>
  <c r="I288" i="10"/>
  <c r="W288" i="10"/>
  <c r="AD287" i="10"/>
  <c r="R288" i="10"/>
  <c r="T289" i="10"/>
  <c r="O287" i="10"/>
  <c r="Z287" i="10" s="1"/>
  <c r="L287" i="10"/>
  <c r="F266" i="10"/>
  <c r="E266" i="10" s="1"/>
  <c r="E265" i="10"/>
  <c r="I264" i="10"/>
  <c r="W264" i="10"/>
  <c r="AD263" i="10"/>
  <c r="O263" i="10"/>
  <c r="Z263" i="10" s="1"/>
  <c r="L263" i="10"/>
  <c r="O29" i="12"/>
  <c r="L29" i="12"/>
  <c r="Z29" i="12" s="1"/>
  <c r="AB29" i="12" s="1"/>
  <c r="I30" i="12"/>
  <c r="W30" i="12"/>
  <c r="AD30" i="12" s="1"/>
  <c r="AF30" i="12" s="1"/>
  <c r="E31" i="12"/>
  <c r="F32" i="12"/>
  <c r="E32" i="12" s="1"/>
  <c r="O237" i="10"/>
  <c r="L237" i="10"/>
  <c r="I238" i="10"/>
  <c r="W238" i="10"/>
  <c r="T239" i="10"/>
  <c r="R238" i="10"/>
  <c r="AD237" i="10"/>
  <c r="Z237" i="10"/>
  <c r="E239" i="10"/>
  <c r="F240" i="10"/>
  <c r="U214" i="10"/>
  <c r="L214" i="10"/>
  <c r="O214" i="10"/>
  <c r="T215" i="10"/>
  <c r="R214" i="10"/>
  <c r="F217" i="10"/>
  <c r="E216" i="10"/>
  <c r="AD214" i="10"/>
  <c r="Z214" i="10"/>
  <c r="W215" i="10"/>
  <c r="I215" i="10"/>
  <c r="E191" i="10"/>
  <c r="F192" i="10"/>
  <c r="I190" i="10"/>
  <c r="W190" i="10"/>
  <c r="L189" i="10"/>
  <c r="O189" i="10"/>
  <c r="T192" i="10"/>
  <c r="R191" i="10"/>
  <c r="AD189" i="10"/>
  <c r="Z189" i="10"/>
  <c r="T167" i="10"/>
  <c r="R166" i="10"/>
  <c r="I166" i="10"/>
  <c r="W166" i="10"/>
  <c r="O165" i="10"/>
  <c r="L165" i="10"/>
  <c r="E167" i="10"/>
  <c r="F168" i="10"/>
  <c r="AD165" i="10"/>
  <c r="Z165" i="10"/>
  <c r="T143" i="10"/>
  <c r="R142" i="10"/>
  <c r="I142" i="10"/>
  <c r="W142" i="10"/>
  <c r="O141" i="10"/>
  <c r="L141" i="10"/>
  <c r="E143" i="10"/>
  <c r="F144" i="10"/>
  <c r="AD141" i="10"/>
  <c r="Z141" i="10"/>
  <c r="AD117" i="10"/>
  <c r="I118" i="10"/>
  <c r="W118" i="10"/>
  <c r="T119" i="10"/>
  <c r="R118" i="10"/>
  <c r="O117" i="10"/>
  <c r="Z117" i="10" s="1"/>
  <c r="L117" i="10"/>
  <c r="E119" i="10"/>
  <c r="F120" i="10"/>
  <c r="R96" i="10"/>
  <c r="T97" i="10"/>
  <c r="E95" i="10"/>
  <c r="F96" i="10"/>
  <c r="L93" i="10"/>
  <c r="O93" i="10"/>
  <c r="I94" i="10"/>
  <c r="W94" i="10"/>
  <c r="AD93" i="10"/>
  <c r="Z93" i="10"/>
  <c r="T71" i="10"/>
  <c r="R70" i="10"/>
  <c r="W70" i="10"/>
  <c r="I70" i="10"/>
  <c r="E71" i="10"/>
  <c r="F72" i="10"/>
  <c r="AD69" i="10"/>
  <c r="O69" i="10"/>
  <c r="Z69" i="10" s="1"/>
  <c r="L69" i="10"/>
  <c r="U46" i="10"/>
  <c r="AD46" i="10" s="1"/>
  <c r="L46" i="10"/>
  <c r="O46" i="10"/>
  <c r="E48" i="10"/>
  <c r="W47" i="10"/>
  <c r="I47" i="10"/>
  <c r="R47" i="10"/>
  <c r="T24" i="10"/>
  <c r="R23" i="10"/>
  <c r="U22" i="10"/>
  <c r="L22" i="10"/>
  <c r="Z22" i="10" s="1"/>
  <c r="O22" i="10"/>
  <c r="F25" i="10"/>
  <c r="E24" i="10"/>
  <c r="AD22" i="10"/>
  <c r="W23" i="10"/>
  <c r="I23" i="10"/>
  <c r="T25" i="9"/>
  <c r="R24" i="9"/>
  <c r="I23" i="9"/>
  <c r="E24" i="9"/>
  <c r="AD23" i="9"/>
  <c r="L23" i="9"/>
  <c r="O23" i="9"/>
  <c r="O22" i="9"/>
  <c r="L22" i="9"/>
  <c r="U22" i="9"/>
  <c r="AD22" i="9" s="1"/>
  <c r="T32" i="7" l="1"/>
  <c r="R31" i="7"/>
  <c r="Z30" i="7"/>
  <c r="AB30" i="7" s="1"/>
  <c r="AD30" i="7"/>
  <c r="AF30" i="7" s="1"/>
  <c r="L31" i="7"/>
  <c r="O31" i="7"/>
  <c r="E31" i="7"/>
  <c r="W31" i="7" s="1"/>
  <c r="W482" i="10"/>
  <c r="I482" i="10"/>
  <c r="W481" i="10"/>
  <c r="I481" i="10"/>
  <c r="AD480" i="10"/>
  <c r="O480" i="10"/>
  <c r="Z480" i="10" s="1"/>
  <c r="L480" i="10"/>
  <c r="L458" i="10"/>
  <c r="O458" i="10"/>
  <c r="AD458" i="10"/>
  <c r="Z458" i="10"/>
  <c r="O457" i="10"/>
  <c r="U457" i="10"/>
  <c r="L457" i="10"/>
  <c r="Z457" i="10" s="1"/>
  <c r="AD457" i="10"/>
  <c r="AD432" i="10"/>
  <c r="W433" i="10"/>
  <c r="I433" i="10"/>
  <c r="T434" i="10"/>
  <c r="R434" i="10" s="1"/>
  <c r="R433" i="10"/>
  <c r="O432" i="10"/>
  <c r="Z432" i="10" s="1"/>
  <c r="L432" i="10"/>
  <c r="I434" i="10"/>
  <c r="W434" i="10"/>
  <c r="O409" i="10"/>
  <c r="U409" i="10"/>
  <c r="L409" i="10"/>
  <c r="L410" i="10"/>
  <c r="Z410" i="10" s="1"/>
  <c r="O410" i="10"/>
  <c r="AD409" i="10"/>
  <c r="Z409" i="10"/>
  <c r="AD410" i="10"/>
  <c r="AD386" i="10"/>
  <c r="O385" i="10"/>
  <c r="U385" i="10"/>
  <c r="AD385" i="10" s="1"/>
  <c r="L385" i="10"/>
  <c r="O386" i="10"/>
  <c r="Z386" i="10" s="1"/>
  <c r="L386" i="10"/>
  <c r="Z385" i="10"/>
  <c r="W361" i="10"/>
  <c r="I361" i="10"/>
  <c r="AD360" i="10"/>
  <c r="W362" i="10"/>
  <c r="I362" i="10"/>
  <c r="O360" i="10"/>
  <c r="Z360" i="10" s="1"/>
  <c r="L360" i="10"/>
  <c r="T338" i="10"/>
  <c r="R338" i="10" s="1"/>
  <c r="R337" i="10"/>
  <c r="O335" i="10"/>
  <c r="L335" i="10"/>
  <c r="Z335" i="10" s="1"/>
  <c r="F338" i="10"/>
  <c r="E338" i="10" s="1"/>
  <c r="E337" i="10"/>
  <c r="AD335" i="10"/>
  <c r="I336" i="10"/>
  <c r="W336" i="10"/>
  <c r="AD312" i="10"/>
  <c r="W313" i="10"/>
  <c r="I313" i="10"/>
  <c r="W314" i="10"/>
  <c r="I314" i="10"/>
  <c r="T314" i="10"/>
  <c r="R314" i="10" s="1"/>
  <c r="R313" i="10"/>
  <c r="L312" i="10"/>
  <c r="O312" i="10"/>
  <c r="Z312" i="10" s="1"/>
  <c r="AD288" i="10"/>
  <c r="L288" i="10"/>
  <c r="O288" i="10"/>
  <c r="Z288" i="10" s="1"/>
  <c r="W289" i="10"/>
  <c r="I289" i="10"/>
  <c r="R289" i="10"/>
  <c r="T290" i="10"/>
  <c r="R290" i="10" s="1"/>
  <c r="I290" i="10"/>
  <c r="W290" i="10"/>
  <c r="AD264" i="10"/>
  <c r="O264" i="10"/>
  <c r="Z264" i="10" s="1"/>
  <c r="L264" i="10"/>
  <c r="W265" i="10"/>
  <c r="I265" i="10"/>
  <c r="W266" i="10"/>
  <c r="I266" i="10"/>
  <c r="O30" i="12"/>
  <c r="Z30" i="12" s="1"/>
  <c r="AB30" i="12" s="1"/>
  <c r="L30" i="12"/>
  <c r="I32" i="12"/>
  <c r="W32" i="12"/>
  <c r="AD32" i="12" s="1"/>
  <c r="AF32" i="12" s="1"/>
  <c r="W31" i="12"/>
  <c r="I31" i="12"/>
  <c r="U238" i="10"/>
  <c r="AD238" i="10" s="1"/>
  <c r="L238" i="10"/>
  <c r="O238" i="10"/>
  <c r="Z238" i="10" s="1"/>
  <c r="E240" i="10"/>
  <c r="F241" i="10"/>
  <c r="W239" i="10"/>
  <c r="I239" i="10"/>
  <c r="T240" i="10"/>
  <c r="R239" i="10"/>
  <c r="O215" i="10"/>
  <c r="L215" i="10"/>
  <c r="I216" i="10"/>
  <c r="W216" i="10"/>
  <c r="Z215" i="10"/>
  <c r="F218" i="10"/>
  <c r="E218" i="10" s="1"/>
  <c r="E217" i="10"/>
  <c r="T216" i="10"/>
  <c r="R215" i="10"/>
  <c r="AD215" i="10" s="1"/>
  <c r="R192" i="10"/>
  <c r="T193" i="10"/>
  <c r="U190" i="10"/>
  <c r="AD190" i="10" s="1"/>
  <c r="L190" i="10"/>
  <c r="O190" i="10"/>
  <c r="Z190" i="10" s="1"/>
  <c r="E192" i="10"/>
  <c r="F193" i="10"/>
  <c r="W191" i="10"/>
  <c r="I191" i="10"/>
  <c r="E168" i="10"/>
  <c r="F169" i="10"/>
  <c r="W167" i="10"/>
  <c r="I167" i="10"/>
  <c r="U166" i="10"/>
  <c r="AD166" i="10" s="1"/>
  <c r="L166" i="10"/>
  <c r="O166" i="10"/>
  <c r="Z166" i="10" s="1"/>
  <c r="T168" i="10"/>
  <c r="R167" i="10"/>
  <c r="E144" i="10"/>
  <c r="F145" i="10"/>
  <c r="W143" i="10"/>
  <c r="I143" i="10"/>
  <c r="U142" i="10"/>
  <c r="AD142" i="10" s="1"/>
  <c r="L142" i="10"/>
  <c r="O142" i="10"/>
  <c r="Z142" i="10" s="1"/>
  <c r="T144" i="10"/>
  <c r="R143" i="10"/>
  <c r="U118" i="10"/>
  <c r="AD118" i="10" s="1"/>
  <c r="L118" i="10"/>
  <c r="O118" i="10"/>
  <c r="Z118" i="10" s="1"/>
  <c r="F121" i="10"/>
  <c r="E120" i="10"/>
  <c r="W119" i="10"/>
  <c r="I119" i="10"/>
  <c r="T120" i="10"/>
  <c r="R119" i="10"/>
  <c r="E96" i="10"/>
  <c r="F97" i="10"/>
  <c r="U94" i="10"/>
  <c r="AD94" i="10" s="1"/>
  <c r="L94" i="10"/>
  <c r="Z94" i="10" s="1"/>
  <c r="O94" i="10"/>
  <c r="W95" i="10"/>
  <c r="I95" i="10"/>
  <c r="T98" i="10"/>
  <c r="R98" i="10" s="1"/>
  <c r="R97" i="10"/>
  <c r="U70" i="10"/>
  <c r="AD70" i="10" s="1"/>
  <c r="L70" i="10"/>
  <c r="O70" i="10"/>
  <c r="Z70" i="10" s="1"/>
  <c r="F73" i="10"/>
  <c r="E72" i="10"/>
  <c r="W71" i="10"/>
  <c r="I71" i="10"/>
  <c r="T72" i="10"/>
  <c r="R71" i="10"/>
  <c r="Z46" i="10"/>
  <c r="AD47" i="10"/>
  <c r="E50" i="10"/>
  <c r="E49" i="10"/>
  <c r="I48" i="10"/>
  <c r="W48" i="10"/>
  <c r="R48" i="10"/>
  <c r="O47" i="10"/>
  <c r="L47" i="10"/>
  <c r="I24" i="10"/>
  <c r="W24" i="10"/>
  <c r="O23" i="10"/>
  <c r="Z23" i="10" s="1"/>
  <c r="L23" i="10"/>
  <c r="AD23" i="10"/>
  <c r="E26" i="10"/>
  <c r="E25" i="10"/>
  <c r="R24" i="10"/>
  <c r="T25" i="10"/>
  <c r="T26" i="9"/>
  <c r="R26" i="9" s="1"/>
  <c r="R25" i="9"/>
  <c r="Z23" i="9"/>
  <c r="Z22" i="9"/>
  <c r="E26" i="9"/>
  <c r="E25" i="9"/>
  <c r="I24" i="9"/>
  <c r="W24" i="9"/>
  <c r="AD24" i="9" s="1"/>
  <c r="F54" i="7" l="1"/>
  <c r="F55" i="7" s="1"/>
  <c r="F56" i="7" s="1"/>
  <c r="F57" i="7" s="1"/>
  <c r="F58" i="7" s="1"/>
  <c r="T33" i="7"/>
  <c r="R32" i="7"/>
  <c r="Z31" i="7"/>
  <c r="AB31" i="7" s="1"/>
  <c r="AD31" i="7"/>
  <c r="AF31" i="7" s="1"/>
  <c r="O32" i="7"/>
  <c r="L32" i="7"/>
  <c r="E32" i="7"/>
  <c r="W32" i="7" s="1"/>
  <c r="O481" i="10"/>
  <c r="U481" i="10"/>
  <c r="L481" i="10"/>
  <c r="AD481" i="10"/>
  <c r="Z481" i="10"/>
  <c r="L482" i="10"/>
  <c r="O482" i="10"/>
  <c r="AD482" i="10"/>
  <c r="Z482" i="10"/>
  <c r="AD434" i="10"/>
  <c r="O433" i="10"/>
  <c r="Z433" i="10" s="1"/>
  <c r="U433" i="10"/>
  <c r="AD433" i="10" s="1"/>
  <c r="L433" i="10"/>
  <c r="O434" i="10"/>
  <c r="Z434" i="10" s="1"/>
  <c r="L434" i="10"/>
  <c r="L362" i="10"/>
  <c r="O362" i="10"/>
  <c r="Z362" i="10" s="1"/>
  <c r="O361" i="10"/>
  <c r="U361" i="10"/>
  <c r="L361" i="10"/>
  <c r="AD362" i="10"/>
  <c r="AD361" i="10"/>
  <c r="Z361" i="10"/>
  <c r="AD336" i="10"/>
  <c r="W337" i="10"/>
  <c r="I337" i="10"/>
  <c r="O336" i="10"/>
  <c r="Z336" i="10" s="1"/>
  <c r="L336" i="10"/>
  <c r="W338" i="10"/>
  <c r="I338" i="10"/>
  <c r="O313" i="10"/>
  <c r="U313" i="10"/>
  <c r="L313" i="10"/>
  <c r="Z313" i="10" s="1"/>
  <c r="AD313" i="10"/>
  <c r="L314" i="10"/>
  <c r="O314" i="10"/>
  <c r="Z314" i="10" s="1"/>
  <c r="AD314" i="10"/>
  <c r="AD290" i="10"/>
  <c r="O289" i="10"/>
  <c r="U289" i="10"/>
  <c r="AD289" i="10" s="1"/>
  <c r="L289" i="10"/>
  <c r="O290" i="10"/>
  <c r="Z290" i="10" s="1"/>
  <c r="L290" i="10"/>
  <c r="Z289" i="10"/>
  <c r="O265" i="10"/>
  <c r="U265" i="10"/>
  <c r="L265" i="10"/>
  <c r="L266" i="10"/>
  <c r="O266" i="10"/>
  <c r="Z266" i="10" s="1"/>
  <c r="AD266" i="10"/>
  <c r="AD265" i="10"/>
  <c r="Z265" i="10"/>
  <c r="L32" i="12"/>
  <c r="O32" i="12"/>
  <c r="L31" i="12"/>
  <c r="O31" i="12"/>
  <c r="U31" i="12"/>
  <c r="AD31" i="12" s="1"/>
  <c r="AF31" i="12" s="1"/>
  <c r="AD239" i="10"/>
  <c r="F242" i="10"/>
  <c r="E242" i="10" s="1"/>
  <c r="E241" i="10"/>
  <c r="R240" i="10"/>
  <c r="T241" i="10"/>
  <c r="I240" i="10"/>
  <c r="W240" i="10"/>
  <c r="O239" i="10"/>
  <c r="Z239" i="10" s="1"/>
  <c r="L239" i="10"/>
  <c r="I218" i="10"/>
  <c r="W218" i="10"/>
  <c r="L216" i="10"/>
  <c r="O216" i="10"/>
  <c r="Z216" i="10" s="1"/>
  <c r="W217" i="10"/>
  <c r="I217" i="10"/>
  <c r="R216" i="10"/>
  <c r="AD216" i="10" s="1"/>
  <c r="T217" i="10"/>
  <c r="I192" i="10"/>
  <c r="W192" i="10"/>
  <c r="T194" i="10"/>
  <c r="R194" i="10" s="1"/>
  <c r="R193" i="10"/>
  <c r="O191" i="10"/>
  <c r="L191" i="10"/>
  <c r="Z191" i="10"/>
  <c r="AD191" i="10"/>
  <c r="F194" i="10"/>
  <c r="E194" i="10" s="1"/>
  <c r="E193" i="10"/>
  <c r="R168" i="10"/>
  <c r="T169" i="10"/>
  <c r="O167" i="10"/>
  <c r="L167" i="10"/>
  <c r="Z167" i="10" s="1"/>
  <c r="F170" i="10"/>
  <c r="E170" i="10" s="1"/>
  <c r="E169" i="10"/>
  <c r="AD167" i="10"/>
  <c r="I168" i="10"/>
  <c r="W168" i="10"/>
  <c r="R144" i="10"/>
  <c r="T145" i="10"/>
  <c r="O143" i="10"/>
  <c r="L143" i="10"/>
  <c r="Z143" i="10" s="1"/>
  <c r="F146" i="10"/>
  <c r="E146" i="10" s="1"/>
  <c r="E145" i="10"/>
  <c r="AD143" i="10"/>
  <c r="I144" i="10"/>
  <c r="W144" i="10"/>
  <c r="R120" i="10"/>
  <c r="T121" i="10"/>
  <c r="F122" i="10"/>
  <c r="E122" i="10" s="1"/>
  <c r="E121" i="10"/>
  <c r="AD119" i="10"/>
  <c r="I120" i="10"/>
  <c r="W120" i="10"/>
  <c r="O119" i="10"/>
  <c r="Z119" i="10" s="1"/>
  <c r="L119" i="10"/>
  <c r="O95" i="10"/>
  <c r="Z95" i="10" s="1"/>
  <c r="L95" i="10"/>
  <c r="AD95" i="10"/>
  <c r="F98" i="10"/>
  <c r="E98" i="10" s="1"/>
  <c r="E97" i="10"/>
  <c r="I96" i="10"/>
  <c r="W96" i="10"/>
  <c r="AD71" i="10"/>
  <c r="I72" i="10"/>
  <c r="W72" i="10"/>
  <c r="R72" i="10"/>
  <c r="T73" i="10"/>
  <c r="F74" i="10"/>
  <c r="E74" i="10" s="1"/>
  <c r="E73" i="10"/>
  <c r="O71" i="10"/>
  <c r="Z71" i="10" s="1"/>
  <c r="L71" i="10"/>
  <c r="Z47" i="10"/>
  <c r="W50" i="10"/>
  <c r="I50" i="10"/>
  <c r="W49" i="10"/>
  <c r="I49" i="10"/>
  <c r="AD48" i="10"/>
  <c r="R50" i="10"/>
  <c r="R49" i="10"/>
  <c r="O48" i="10"/>
  <c r="L48" i="10"/>
  <c r="I26" i="10"/>
  <c r="W26" i="10"/>
  <c r="W25" i="10"/>
  <c r="I25" i="10"/>
  <c r="R25" i="10"/>
  <c r="R26" i="10"/>
  <c r="AD24" i="10"/>
  <c r="L24" i="10"/>
  <c r="O24" i="10"/>
  <c r="Z24" i="10" s="1"/>
  <c r="L24" i="9"/>
  <c r="O24" i="9"/>
  <c r="W25" i="9"/>
  <c r="I25" i="9"/>
  <c r="W26" i="9"/>
  <c r="AD26" i="9" s="1"/>
  <c r="I26" i="9"/>
  <c r="T34" i="7" l="1"/>
  <c r="R33" i="7"/>
  <c r="Z32" i="7"/>
  <c r="AB32" i="7" s="1"/>
  <c r="AD32" i="7"/>
  <c r="AF32" i="7" s="1"/>
  <c r="E33" i="7"/>
  <c r="W33" i="7" s="1"/>
  <c r="I33" i="7"/>
  <c r="O337" i="10"/>
  <c r="U337" i="10"/>
  <c r="L337" i="10"/>
  <c r="AD338" i="10"/>
  <c r="AD337" i="10"/>
  <c r="Z337" i="10"/>
  <c r="O338" i="10"/>
  <c r="Z338" i="10" s="1"/>
  <c r="L338" i="10"/>
  <c r="Z31" i="12"/>
  <c r="AB31" i="12" s="1"/>
  <c r="Z32" i="12"/>
  <c r="AB32" i="12" s="1"/>
  <c r="AD240" i="10"/>
  <c r="W241" i="10"/>
  <c r="I241" i="10"/>
  <c r="O240" i="10"/>
  <c r="Z240" i="10" s="1"/>
  <c r="L240" i="10"/>
  <c r="W242" i="10"/>
  <c r="I242" i="10"/>
  <c r="T242" i="10"/>
  <c r="R242" i="10" s="1"/>
  <c r="R241" i="10"/>
  <c r="R217" i="10"/>
  <c r="T218" i="10"/>
  <c r="R218" i="10" s="1"/>
  <c r="O217" i="10"/>
  <c r="U217" i="10"/>
  <c r="AD217" i="10" s="1"/>
  <c r="L217" i="10"/>
  <c r="AD218" i="10"/>
  <c r="Z217" i="10"/>
  <c r="O218" i="10"/>
  <c r="Z218" i="10" s="1"/>
  <c r="L218" i="10"/>
  <c r="W193" i="10"/>
  <c r="I193" i="10"/>
  <c r="AD192" i="10"/>
  <c r="W194" i="10"/>
  <c r="I194" i="10"/>
  <c r="O192" i="10"/>
  <c r="Z192" i="10" s="1"/>
  <c r="L192" i="10"/>
  <c r="AD168" i="10"/>
  <c r="W169" i="10"/>
  <c r="I169" i="10"/>
  <c r="T170" i="10"/>
  <c r="R170" i="10" s="1"/>
  <c r="R169" i="10"/>
  <c r="O168" i="10"/>
  <c r="Z168" i="10" s="1"/>
  <c r="L168" i="10"/>
  <c r="W170" i="10"/>
  <c r="I170" i="10"/>
  <c r="AD144" i="10"/>
  <c r="W145" i="10"/>
  <c r="I145" i="10"/>
  <c r="T146" i="10"/>
  <c r="R146" i="10" s="1"/>
  <c r="R145" i="10"/>
  <c r="O144" i="10"/>
  <c r="Z144" i="10" s="1"/>
  <c r="L144" i="10"/>
  <c r="W146" i="10"/>
  <c r="I146" i="10"/>
  <c r="W121" i="10"/>
  <c r="I121" i="10"/>
  <c r="O120" i="10"/>
  <c r="L120" i="10"/>
  <c r="Z120" i="10" s="1"/>
  <c r="R121" i="10"/>
  <c r="T122" i="10"/>
  <c r="R122" i="10" s="1"/>
  <c r="AD120" i="10"/>
  <c r="I122" i="10"/>
  <c r="W122" i="10"/>
  <c r="O96" i="10"/>
  <c r="L96" i="10"/>
  <c r="AD96" i="10"/>
  <c r="Z96" i="10"/>
  <c r="W97" i="10"/>
  <c r="I97" i="10"/>
  <c r="W98" i="10"/>
  <c r="I98" i="10"/>
  <c r="I74" i="10"/>
  <c r="W74" i="10"/>
  <c r="O72" i="10"/>
  <c r="L72" i="10"/>
  <c r="Z72" i="10" s="1"/>
  <c r="W73" i="10"/>
  <c r="I73" i="10"/>
  <c r="R73" i="10"/>
  <c r="T74" i="10"/>
  <c r="R74" i="10" s="1"/>
  <c r="AD72" i="10"/>
  <c r="Z48" i="10"/>
  <c r="O49" i="10"/>
  <c r="U49" i="10"/>
  <c r="AD49" i="10" s="1"/>
  <c r="L49" i="10"/>
  <c r="Z49" i="10" s="1"/>
  <c r="O50" i="10"/>
  <c r="L50" i="10"/>
  <c r="AD50" i="10"/>
  <c r="O25" i="10"/>
  <c r="U25" i="10"/>
  <c r="AD25" i="10" s="1"/>
  <c r="L25" i="10"/>
  <c r="Z25" i="10"/>
  <c r="AD26" i="10"/>
  <c r="O26" i="10"/>
  <c r="L26" i="10"/>
  <c r="U25" i="9"/>
  <c r="AD25" i="9" s="1"/>
  <c r="L25" i="9"/>
  <c r="O25" i="9"/>
  <c r="O26" i="9"/>
  <c r="L26" i="9"/>
  <c r="Z24" i="9"/>
  <c r="R34" i="7" l="1"/>
  <c r="AD33" i="7"/>
  <c r="AF33" i="7" s="1"/>
  <c r="Z33" i="7"/>
  <c r="AB33" i="7" s="1"/>
  <c r="I34" i="7"/>
  <c r="E34" i="7"/>
  <c r="W34" i="7" s="1"/>
  <c r="O242" i="10"/>
  <c r="L242" i="10"/>
  <c r="O241" i="10"/>
  <c r="U241" i="10"/>
  <c r="L241" i="10"/>
  <c r="AD242" i="10"/>
  <c r="Z242" i="10"/>
  <c r="AD241" i="10"/>
  <c r="Z241" i="10"/>
  <c r="L194" i="10"/>
  <c r="O194" i="10"/>
  <c r="O193" i="10"/>
  <c r="Z193" i="10" s="1"/>
  <c r="U193" i="10"/>
  <c r="L193" i="10"/>
  <c r="AD194" i="10"/>
  <c r="Z194" i="10"/>
  <c r="AD193" i="10"/>
  <c r="O169" i="10"/>
  <c r="U169" i="10"/>
  <c r="AD169" i="10" s="1"/>
  <c r="L169" i="10"/>
  <c r="Z169" i="10" s="1"/>
  <c r="O170" i="10"/>
  <c r="Z170" i="10" s="1"/>
  <c r="L170" i="10"/>
  <c r="AD170" i="10"/>
  <c r="O145" i="10"/>
  <c r="U145" i="10"/>
  <c r="AD145" i="10" s="1"/>
  <c r="L145" i="10"/>
  <c r="Z145" i="10" s="1"/>
  <c r="O146" i="10"/>
  <c r="Z146" i="10" s="1"/>
  <c r="L146" i="10"/>
  <c r="AD146" i="10"/>
  <c r="AD122" i="10"/>
  <c r="O121" i="10"/>
  <c r="U121" i="10"/>
  <c r="AD121" i="10" s="1"/>
  <c r="L121" i="10"/>
  <c r="O122" i="10"/>
  <c r="Z122" i="10" s="1"/>
  <c r="L122" i="10"/>
  <c r="Z121" i="10"/>
  <c r="L98" i="10"/>
  <c r="O98" i="10"/>
  <c r="AD98" i="10"/>
  <c r="Z98" i="10"/>
  <c r="O97" i="10"/>
  <c r="U97" i="10"/>
  <c r="L97" i="10"/>
  <c r="Z97" i="10" s="1"/>
  <c r="AD97" i="10"/>
  <c r="O73" i="10"/>
  <c r="U73" i="10"/>
  <c r="L73" i="10"/>
  <c r="AD74" i="10"/>
  <c r="Z73" i="10"/>
  <c r="AD73" i="10"/>
  <c r="O74" i="10"/>
  <c r="Z74" i="10" s="1"/>
  <c r="L74" i="10"/>
  <c r="Z26" i="10"/>
  <c r="Z50" i="10"/>
  <c r="Z26" i="9"/>
  <c r="Z25" i="9"/>
  <c r="AD34" i="7" l="1"/>
  <c r="AF34" i="7" s="1"/>
  <c r="Z34" i="7"/>
  <c r="AB34" i="7" s="1"/>
  <c r="F62" i="7" l="1"/>
  <c r="F63" i="7" s="1"/>
  <c r="F64" i="7" s="1"/>
  <c r="F65" i="7" s="1"/>
  <c r="F66" i="7" s="1"/>
  <c r="T38" i="7" l="1"/>
  <c r="L38" i="7"/>
  <c r="O38" i="7"/>
  <c r="E38" i="7"/>
  <c r="W38" i="7" s="1"/>
  <c r="T39" i="7" l="1"/>
  <c r="R38" i="7"/>
  <c r="AD38" i="7" s="1"/>
  <c r="AF38" i="7" s="1"/>
  <c r="E39" i="7"/>
  <c r="W39" i="7" s="1"/>
  <c r="L39" i="7"/>
  <c r="O39" i="7"/>
  <c r="Z38" i="7"/>
  <c r="AB38" i="7" s="1"/>
  <c r="T40" i="7" l="1"/>
  <c r="R39" i="7"/>
  <c r="AD39" i="7" s="1"/>
  <c r="AF39" i="7" s="1"/>
  <c r="O40" i="7"/>
  <c r="E40" i="7"/>
  <c r="W40" i="7" s="1"/>
  <c r="L40" i="7"/>
  <c r="Z39" i="7"/>
  <c r="AB39" i="7" s="1"/>
  <c r="F70" i="7" l="1"/>
  <c r="F71" i="7" s="1"/>
  <c r="F72" i="7" s="1"/>
  <c r="F73" i="7" s="1"/>
  <c r="F74" i="7" s="1"/>
  <c r="T41" i="7"/>
  <c r="R40" i="7"/>
  <c r="AD40" i="7" s="1"/>
  <c r="AF40" i="7" s="1"/>
  <c r="Z40" i="7"/>
  <c r="AB40" i="7" s="1"/>
  <c r="I41" i="7"/>
  <c r="E41" i="7"/>
  <c r="W41" i="7" s="1"/>
  <c r="T42" i="7" l="1"/>
  <c r="R41" i="7"/>
  <c r="AD41" i="7" s="1"/>
  <c r="AF41" i="7" s="1"/>
  <c r="Z41" i="7"/>
  <c r="AB41" i="7" s="1"/>
  <c r="I42" i="7"/>
  <c r="E42" i="7"/>
  <c r="W42" i="7" s="1"/>
  <c r="R42" i="7" l="1"/>
  <c r="AD42" i="7" s="1"/>
  <c r="AF42" i="7" s="1"/>
  <c r="Z42" i="7"/>
  <c r="AB42" i="7" s="1"/>
  <c r="F78" i="7" l="1"/>
  <c r="F79" i="7" s="1"/>
  <c r="F80" i="7" s="1"/>
  <c r="F81" i="7" s="1"/>
  <c r="F82" i="7" s="1"/>
  <c r="L46" i="7"/>
  <c r="O46" i="7"/>
  <c r="E46" i="7"/>
  <c r="W46" i="7" s="1"/>
  <c r="T46" i="7" l="1"/>
  <c r="Z46" i="7"/>
  <c r="AB46" i="7" s="1"/>
  <c r="O47" i="7"/>
  <c r="E47" i="7"/>
  <c r="W47" i="7" s="1"/>
  <c r="L47" i="7"/>
  <c r="T47" i="7" l="1"/>
  <c r="R46" i="7"/>
  <c r="AD46" i="7" s="1"/>
  <c r="AF46" i="7" s="1"/>
  <c r="Z47" i="7"/>
  <c r="AB47" i="7" s="1"/>
  <c r="O48" i="7"/>
  <c r="L48" i="7"/>
  <c r="E48" i="7"/>
  <c r="W48" i="7" s="1"/>
  <c r="T48" i="7" l="1"/>
  <c r="R47" i="7"/>
  <c r="AD47" i="7" s="1"/>
  <c r="AF47" i="7" s="1"/>
  <c r="E49" i="7"/>
  <c r="W49" i="7" s="1"/>
  <c r="I49" i="7"/>
  <c r="Z48" i="7"/>
  <c r="AB48" i="7" s="1"/>
  <c r="T49" i="7" l="1"/>
  <c r="R48" i="7"/>
  <c r="AD48" i="7" s="1"/>
  <c r="AF48" i="7" s="1"/>
  <c r="F86" i="7"/>
  <c r="F87" i="7" s="1"/>
  <c r="F88" i="7" s="1"/>
  <c r="F89" i="7" s="1"/>
  <c r="F90" i="7" s="1"/>
  <c r="Z49" i="7"/>
  <c r="AB49" i="7" s="1"/>
  <c r="I50" i="7"/>
  <c r="E50" i="7"/>
  <c r="W50" i="7" s="1"/>
  <c r="T50" i="7" l="1"/>
  <c r="R49" i="7"/>
  <c r="AD49" i="7" s="1"/>
  <c r="AF49" i="7" s="1"/>
  <c r="Z50" i="7"/>
  <c r="AB50" i="7" s="1"/>
  <c r="R50" i="7" l="1"/>
  <c r="AD50" i="7" s="1"/>
  <c r="AF50" i="7" s="1"/>
  <c r="L54" i="7" l="1"/>
  <c r="E54" i="7"/>
  <c r="W54" i="7" s="1"/>
  <c r="O54" i="7"/>
  <c r="F94" i="7" l="1"/>
  <c r="F95" i="7" s="1"/>
  <c r="F96" i="7" s="1"/>
  <c r="F97" i="7" s="1"/>
  <c r="F98" i="7" s="1"/>
  <c r="Z54" i="7"/>
  <c r="AB54" i="7" s="1"/>
  <c r="L55" i="7"/>
  <c r="O55" i="7"/>
  <c r="E55" i="7"/>
  <c r="W55" i="7" s="1"/>
  <c r="T54" i="7" l="1"/>
  <c r="O56" i="7"/>
  <c r="L56" i="7"/>
  <c r="E56" i="7"/>
  <c r="W56" i="7" s="1"/>
  <c r="Z55" i="7"/>
  <c r="AB55" i="7" s="1"/>
  <c r="T55" i="7" l="1"/>
  <c r="R54" i="7"/>
  <c r="AD54" i="7" s="1"/>
  <c r="AF54" i="7" s="1"/>
  <c r="Z56" i="7"/>
  <c r="AB56" i="7" s="1"/>
  <c r="I57" i="7"/>
  <c r="E57" i="7"/>
  <c r="W57" i="7" s="1"/>
  <c r="T56" i="7" l="1"/>
  <c r="R55" i="7"/>
  <c r="AD55" i="7" s="1"/>
  <c r="AF55" i="7" s="1"/>
  <c r="Z57" i="7"/>
  <c r="AB57" i="7" s="1"/>
  <c r="I58" i="7"/>
  <c r="E58" i="7"/>
  <c r="W58" i="7" s="1"/>
  <c r="F102" i="7" l="1"/>
  <c r="F103" i="7" s="1"/>
  <c r="F104" i="7" s="1"/>
  <c r="F105" i="7" s="1"/>
  <c r="F106" i="7" s="1"/>
  <c r="T57" i="7"/>
  <c r="R56" i="7"/>
  <c r="AD56" i="7" s="1"/>
  <c r="AF56" i="7" s="1"/>
  <c r="Z58" i="7"/>
  <c r="AB58" i="7" s="1"/>
  <c r="T58" i="7" l="1"/>
  <c r="R57" i="7"/>
  <c r="AD57" i="7" s="1"/>
  <c r="AF57" i="7" s="1"/>
  <c r="R58" i="7" l="1"/>
  <c r="AD58" i="7" s="1"/>
  <c r="AF58" i="7" s="1"/>
  <c r="E62" i="7"/>
  <c r="W62" i="7" s="1"/>
  <c r="O62" i="7"/>
  <c r="L62" i="7"/>
  <c r="Z62" i="7" l="1"/>
  <c r="AB62" i="7" s="1"/>
  <c r="L63" i="7"/>
  <c r="O63" i="7"/>
  <c r="E63" i="7"/>
  <c r="W63" i="7" s="1"/>
  <c r="F110" i="7" l="1"/>
  <c r="F111" i="7" s="1"/>
  <c r="F112" i="7" s="1"/>
  <c r="F113" i="7" s="1"/>
  <c r="F114" i="7" s="1"/>
  <c r="Z63" i="7"/>
  <c r="AB63" i="7" s="1"/>
  <c r="L64" i="7"/>
  <c r="O64" i="7"/>
  <c r="E64" i="7"/>
  <c r="W64" i="7" s="1"/>
  <c r="T62" i="7" l="1"/>
  <c r="Z64" i="7"/>
  <c r="AB64" i="7" s="1"/>
  <c r="E65" i="7"/>
  <c r="W65" i="7" s="1"/>
  <c r="I65" i="7"/>
  <c r="T63" i="7" l="1"/>
  <c r="R62" i="7"/>
  <c r="AD62" i="7" s="1"/>
  <c r="AF62" i="7" s="1"/>
  <c r="Z65" i="7"/>
  <c r="AB65" i="7" s="1"/>
  <c r="I66" i="7"/>
  <c r="E66" i="7"/>
  <c r="W66" i="7" s="1"/>
  <c r="T64" i="7" l="1"/>
  <c r="R63" i="7"/>
  <c r="AD63" i="7" s="1"/>
  <c r="AF63" i="7" s="1"/>
  <c r="Z66" i="7"/>
  <c r="AB66" i="7" s="1"/>
  <c r="T65" i="7" l="1"/>
  <c r="R64" i="7"/>
  <c r="AD64" i="7" s="1"/>
  <c r="AF64" i="7" s="1"/>
  <c r="F118" i="7"/>
  <c r="F119" i="7" s="1"/>
  <c r="F120" i="7" s="1"/>
  <c r="F121" i="7" s="1"/>
  <c r="F122" i="7" s="1"/>
  <c r="T66" i="7" l="1"/>
  <c r="R65" i="7"/>
  <c r="AD65" i="7" s="1"/>
  <c r="AF65" i="7" s="1"/>
  <c r="L70" i="7"/>
  <c r="O70" i="7"/>
  <c r="E70" i="7"/>
  <c r="W70" i="7" s="1"/>
  <c r="R66" i="7" l="1"/>
  <c r="AD66" i="7" s="1"/>
  <c r="AF66" i="7" s="1"/>
  <c r="Z70" i="7"/>
  <c r="AB70" i="7" s="1"/>
  <c r="E71" i="7"/>
  <c r="W71" i="7" s="1"/>
  <c r="L71" i="7"/>
  <c r="O71" i="7"/>
  <c r="Z71" i="7" l="1"/>
  <c r="AB71" i="7" s="1"/>
  <c r="E72" i="7"/>
  <c r="W72" i="7" s="1"/>
  <c r="L72" i="7"/>
  <c r="O72" i="7"/>
  <c r="F126" i="7" l="1"/>
  <c r="F127" i="7" s="1"/>
  <c r="F128" i="7" s="1"/>
  <c r="F129" i="7" s="1"/>
  <c r="F130" i="7" s="1"/>
  <c r="Z72" i="7"/>
  <c r="AB72" i="7" s="1"/>
  <c r="E73" i="7"/>
  <c r="W73" i="7" s="1"/>
  <c r="I73" i="7"/>
  <c r="T70" i="7" l="1"/>
  <c r="Z73" i="7"/>
  <c r="AB73" i="7" s="1"/>
  <c r="I74" i="7"/>
  <c r="E74" i="7"/>
  <c r="W74" i="7" s="1"/>
  <c r="T71" i="7" l="1"/>
  <c r="R70" i="7"/>
  <c r="AD70" i="7" s="1"/>
  <c r="AF70" i="7" s="1"/>
  <c r="Z74" i="7"/>
  <c r="AB74" i="7" s="1"/>
  <c r="T72" i="7" l="1"/>
  <c r="R71" i="7"/>
  <c r="AD71" i="7" s="1"/>
  <c r="AF71" i="7" s="1"/>
  <c r="T73" i="7" l="1"/>
  <c r="R72" i="7"/>
  <c r="AD72" i="7" s="1"/>
  <c r="AF72" i="7" s="1"/>
  <c r="F134" i="7"/>
  <c r="F135" i="7" s="1"/>
  <c r="F136" i="7" s="1"/>
  <c r="F137" i="7" s="1"/>
  <c r="F138" i="7" s="1"/>
  <c r="L78" i="7"/>
  <c r="O78" i="7"/>
  <c r="E78" i="7"/>
  <c r="W78" i="7" s="1"/>
  <c r="T74" i="7" l="1"/>
  <c r="R73" i="7"/>
  <c r="AD73" i="7" s="1"/>
  <c r="AF73" i="7" s="1"/>
  <c r="E79" i="7"/>
  <c r="W79" i="7" s="1"/>
  <c r="L79" i="7"/>
  <c r="O79" i="7"/>
  <c r="Z78" i="7"/>
  <c r="AB78" i="7" s="1"/>
  <c r="R74" i="7" l="1"/>
  <c r="AD74" i="7" s="1"/>
  <c r="AF74" i="7" s="1"/>
  <c r="O80" i="7"/>
  <c r="L80" i="7"/>
  <c r="E80" i="7"/>
  <c r="W80" i="7" s="1"/>
  <c r="Z79" i="7"/>
  <c r="AB79" i="7" s="1"/>
  <c r="Z80" i="7" l="1"/>
  <c r="AB80" i="7" s="1"/>
  <c r="E81" i="7"/>
  <c r="W81" i="7" s="1"/>
  <c r="I81" i="7"/>
  <c r="F142" i="7" l="1"/>
  <c r="F143" i="7" s="1"/>
  <c r="F144" i="7" s="1"/>
  <c r="F145" i="7" s="1"/>
  <c r="F146" i="7" s="1"/>
  <c r="I82" i="7"/>
  <c r="E82" i="7"/>
  <c r="W82" i="7" s="1"/>
  <c r="Z81" i="7"/>
  <c r="AB81" i="7" s="1"/>
  <c r="T78" i="7" l="1"/>
  <c r="Z82" i="7"/>
  <c r="AB82" i="7" s="1"/>
  <c r="T79" i="7" l="1"/>
  <c r="R78" i="7"/>
  <c r="AD78" i="7" s="1"/>
  <c r="AF78" i="7" s="1"/>
  <c r="T80" i="7" l="1"/>
  <c r="R79" i="7"/>
  <c r="AD79" i="7" s="1"/>
  <c r="AF79" i="7" s="1"/>
  <c r="O86" i="7"/>
  <c r="L86" i="7"/>
  <c r="E86" i="7"/>
  <c r="W86" i="7" s="1"/>
  <c r="T81" i="7" l="1"/>
  <c r="R80" i="7"/>
  <c r="AD80" i="7" s="1"/>
  <c r="AF80" i="7" s="1"/>
  <c r="F150" i="7"/>
  <c r="F151" i="7" s="1"/>
  <c r="F152" i="7" s="1"/>
  <c r="F153" i="7" s="1"/>
  <c r="F154" i="7" s="1"/>
  <c r="E87" i="7"/>
  <c r="W87" i="7" s="1"/>
  <c r="L87" i="7"/>
  <c r="O87" i="7"/>
  <c r="Z86" i="7"/>
  <c r="AB86" i="7" s="1"/>
  <c r="T82" i="7" l="1"/>
  <c r="R81" i="7"/>
  <c r="AD81" i="7" s="1"/>
  <c r="AF81" i="7" s="1"/>
  <c r="Z87" i="7"/>
  <c r="AB87" i="7" s="1"/>
  <c r="E88" i="7"/>
  <c r="W88" i="7" s="1"/>
  <c r="L88" i="7"/>
  <c r="O88" i="7"/>
  <c r="R82" i="7" l="1"/>
  <c r="AD82" i="7" s="1"/>
  <c r="AF82" i="7" s="1"/>
  <c r="Z88" i="7"/>
  <c r="AB88" i="7" s="1"/>
  <c r="E89" i="7"/>
  <c r="W89" i="7" s="1"/>
  <c r="I89" i="7"/>
  <c r="Z89" i="7" l="1"/>
  <c r="AB89" i="7" s="1"/>
  <c r="I90" i="7"/>
  <c r="E90" i="7"/>
  <c r="W90" i="7" s="1"/>
  <c r="F158" i="7" l="1"/>
  <c r="F159" i="7" s="1"/>
  <c r="F160" i="7" s="1"/>
  <c r="F161" i="7" s="1"/>
  <c r="F162" i="7" s="1"/>
  <c r="Z90" i="7"/>
  <c r="AB90" i="7" s="1"/>
  <c r="T86" i="7" l="1"/>
  <c r="T87" i="7" l="1"/>
  <c r="R86" i="7"/>
  <c r="AD86" i="7" s="1"/>
  <c r="AF86" i="7" s="1"/>
  <c r="E94" i="7"/>
  <c r="W94" i="7" s="1"/>
  <c r="O94" i="7"/>
  <c r="L94" i="7"/>
  <c r="T88" i="7" l="1"/>
  <c r="R87" i="7"/>
  <c r="AD87" i="7" s="1"/>
  <c r="AF87" i="7" s="1"/>
  <c r="L95" i="7"/>
  <c r="O95" i="7"/>
  <c r="E95" i="7"/>
  <c r="W95" i="7" s="1"/>
  <c r="Z94" i="7"/>
  <c r="AB94" i="7" s="1"/>
  <c r="T89" i="7" l="1"/>
  <c r="R88" i="7"/>
  <c r="AD88" i="7" s="1"/>
  <c r="AF88" i="7" s="1"/>
  <c r="Z95" i="7"/>
  <c r="AB95" i="7" s="1"/>
  <c r="E96" i="7"/>
  <c r="W96" i="7" s="1"/>
  <c r="L96" i="7"/>
  <c r="O96" i="7"/>
  <c r="T90" i="7" l="1"/>
  <c r="R89" i="7"/>
  <c r="AD89" i="7" s="1"/>
  <c r="AF89" i="7" s="1"/>
  <c r="Z96" i="7"/>
  <c r="AB96" i="7" s="1"/>
  <c r="I97" i="7"/>
  <c r="E97" i="7"/>
  <c r="W97" i="7" s="1"/>
  <c r="R90" i="7" l="1"/>
  <c r="AD90" i="7" s="1"/>
  <c r="AF90" i="7" s="1"/>
  <c r="I98" i="7"/>
  <c r="E98" i="7"/>
  <c r="W98" i="7" s="1"/>
  <c r="Z97" i="7"/>
  <c r="AB97" i="7" s="1"/>
  <c r="Z98" i="7" l="1"/>
  <c r="AB98" i="7" s="1"/>
  <c r="T94" i="7" l="1"/>
  <c r="E102" i="7"/>
  <c r="W102" i="7" s="1"/>
  <c r="O102" i="7"/>
  <c r="L102" i="7"/>
  <c r="T95" i="7" l="1"/>
  <c r="R94" i="7"/>
  <c r="AD94" i="7" s="1"/>
  <c r="AF94" i="7" s="1"/>
  <c r="Z102" i="7"/>
  <c r="AB102" i="7" s="1"/>
  <c r="E103" i="7"/>
  <c r="W103" i="7" s="1"/>
  <c r="O103" i="7"/>
  <c r="L103" i="7"/>
  <c r="T96" i="7" l="1"/>
  <c r="R95" i="7"/>
  <c r="AD95" i="7" s="1"/>
  <c r="AF95" i="7" s="1"/>
  <c r="E104" i="7"/>
  <c r="W104" i="7" s="1"/>
  <c r="L104" i="7"/>
  <c r="O104" i="7"/>
  <c r="Z103" i="7"/>
  <c r="AB103" i="7" s="1"/>
  <c r="T97" i="7" l="1"/>
  <c r="R96" i="7"/>
  <c r="AD96" i="7" s="1"/>
  <c r="AF96" i="7" s="1"/>
  <c r="Z104" i="7"/>
  <c r="AB104" i="7" s="1"/>
  <c r="E105" i="7"/>
  <c r="W105" i="7" s="1"/>
  <c r="I105" i="7"/>
  <c r="T98" i="7" l="1"/>
  <c r="R97" i="7"/>
  <c r="AD97" i="7" s="1"/>
  <c r="AF97" i="7" s="1"/>
  <c r="I106" i="7"/>
  <c r="E106" i="7"/>
  <c r="W106" i="7" s="1"/>
  <c r="Z105" i="7"/>
  <c r="AB105" i="7" s="1"/>
  <c r="R98" i="7" l="1"/>
  <c r="AD98" i="7" s="1"/>
  <c r="AF98" i="7" s="1"/>
  <c r="Z106" i="7"/>
  <c r="AB106" i="7" s="1"/>
  <c r="L110" i="7" l="1"/>
  <c r="O110" i="7"/>
  <c r="E110" i="7"/>
  <c r="W110" i="7" s="1"/>
  <c r="T102" i="7" l="1"/>
  <c r="Z110" i="7"/>
  <c r="AB110" i="7" s="1"/>
  <c r="E111" i="7"/>
  <c r="W111" i="7" s="1"/>
  <c r="O111" i="7"/>
  <c r="L111" i="7"/>
  <c r="T103" i="7" l="1"/>
  <c r="R102" i="7"/>
  <c r="AD102" i="7" s="1"/>
  <c r="AF102" i="7" s="1"/>
  <c r="Z111" i="7"/>
  <c r="AB111" i="7" s="1"/>
  <c r="O112" i="7"/>
  <c r="E112" i="7"/>
  <c r="W112" i="7" s="1"/>
  <c r="L112" i="7"/>
  <c r="T104" i="7" l="1"/>
  <c r="R103" i="7"/>
  <c r="AD103" i="7" s="1"/>
  <c r="AF103" i="7" s="1"/>
  <c r="E113" i="7"/>
  <c r="W113" i="7" s="1"/>
  <c r="I113" i="7"/>
  <c r="Z112" i="7"/>
  <c r="AB112" i="7" s="1"/>
  <c r="T105" i="7" l="1"/>
  <c r="R104" i="7"/>
  <c r="AD104" i="7" s="1"/>
  <c r="AF104" i="7" s="1"/>
  <c r="Z113" i="7"/>
  <c r="AB113" i="7" s="1"/>
  <c r="E114" i="7"/>
  <c r="W114" i="7" s="1"/>
  <c r="I114" i="7"/>
  <c r="T106" i="7" l="1"/>
  <c r="R105" i="7"/>
  <c r="AD105" i="7" s="1"/>
  <c r="AF105" i="7" s="1"/>
  <c r="Z114" i="7"/>
  <c r="AB114" i="7" s="1"/>
  <c r="R106" i="7" l="1"/>
  <c r="AD106" i="7" s="1"/>
  <c r="AF106" i="7" s="1"/>
  <c r="L118" i="7" l="1"/>
  <c r="O118" i="7"/>
  <c r="E118" i="7"/>
  <c r="W118" i="7" s="1"/>
  <c r="Z118" i="7" l="1"/>
  <c r="AB118" i="7" s="1"/>
  <c r="L119" i="7"/>
  <c r="O119" i="7"/>
  <c r="E119" i="7"/>
  <c r="W119" i="7" s="1"/>
  <c r="T110" i="7" l="1"/>
  <c r="Z119" i="7"/>
  <c r="AB119" i="7" s="1"/>
  <c r="O120" i="7"/>
  <c r="E120" i="7"/>
  <c r="W120" i="7" s="1"/>
  <c r="L120" i="7"/>
  <c r="T111" i="7" l="1"/>
  <c r="R110" i="7"/>
  <c r="AD110" i="7" s="1"/>
  <c r="AF110" i="7" s="1"/>
  <c r="Z120" i="7"/>
  <c r="AB120" i="7" s="1"/>
  <c r="I121" i="7"/>
  <c r="E121" i="7"/>
  <c r="W121" i="7" s="1"/>
  <c r="T112" i="7" l="1"/>
  <c r="R111" i="7"/>
  <c r="AD111" i="7" s="1"/>
  <c r="AF111" i="7" s="1"/>
  <c r="Z121" i="7"/>
  <c r="AB121" i="7" s="1"/>
  <c r="I122" i="7"/>
  <c r="E122" i="7"/>
  <c r="W122" i="7" s="1"/>
  <c r="T113" i="7" l="1"/>
  <c r="R112" i="7"/>
  <c r="AD112" i="7" s="1"/>
  <c r="AF112" i="7" s="1"/>
  <c r="Z122" i="7"/>
  <c r="AB122" i="7" s="1"/>
  <c r="T114" i="7" l="1"/>
  <c r="R113" i="7"/>
  <c r="AD113" i="7" s="1"/>
  <c r="AF113" i="7" s="1"/>
  <c r="R114" i="7" l="1"/>
  <c r="AD114" i="7" s="1"/>
  <c r="AF114" i="7" s="1"/>
  <c r="L126" i="7"/>
  <c r="O126" i="7"/>
  <c r="E126" i="7"/>
  <c r="W126" i="7" s="1"/>
  <c r="Z126" i="7" l="1"/>
  <c r="AB126" i="7" s="1"/>
  <c r="L127" i="7"/>
  <c r="O127" i="7"/>
  <c r="E127" i="7"/>
  <c r="W127" i="7" s="1"/>
  <c r="Z127" i="7" l="1"/>
  <c r="AB127" i="7" s="1"/>
  <c r="O128" i="7"/>
  <c r="E128" i="7"/>
  <c r="W128" i="7" s="1"/>
  <c r="L128" i="7"/>
  <c r="T118" i="7" l="1"/>
  <c r="Z128" i="7"/>
  <c r="AB128" i="7" s="1"/>
  <c r="I129" i="7"/>
  <c r="E129" i="7"/>
  <c r="W129" i="7" s="1"/>
  <c r="T119" i="7" l="1"/>
  <c r="R118" i="7"/>
  <c r="AD118" i="7" s="1"/>
  <c r="AF118" i="7" s="1"/>
  <c r="I130" i="7"/>
  <c r="E130" i="7"/>
  <c r="W130" i="7" s="1"/>
  <c r="Z129" i="7"/>
  <c r="AB129" i="7" s="1"/>
  <c r="T120" i="7" l="1"/>
  <c r="R119" i="7"/>
  <c r="AD119" i="7" s="1"/>
  <c r="AF119" i="7" s="1"/>
  <c r="Z130" i="7"/>
  <c r="AB130" i="7" s="1"/>
  <c r="T121" i="7" l="1"/>
  <c r="R120" i="7"/>
  <c r="AD120" i="7" s="1"/>
  <c r="AF120" i="7" s="1"/>
  <c r="T122" i="7" l="1"/>
  <c r="R121" i="7"/>
  <c r="AD121" i="7" s="1"/>
  <c r="AF121" i="7" s="1"/>
  <c r="E134" i="7"/>
  <c r="W134" i="7" s="1"/>
  <c r="O134" i="7"/>
  <c r="L134" i="7"/>
  <c r="R122" i="7" l="1"/>
  <c r="AD122" i="7" s="1"/>
  <c r="AF122" i="7" s="1"/>
  <c r="Z134" i="7"/>
  <c r="AB134" i="7" s="1"/>
  <c r="L135" i="7"/>
  <c r="O135" i="7"/>
  <c r="E135" i="7"/>
  <c r="W135" i="7" s="1"/>
  <c r="Z135" i="7" l="1"/>
  <c r="AB135" i="7" s="1"/>
  <c r="E136" i="7"/>
  <c r="W136" i="7" s="1"/>
  <c r="L136" i="7"/>
  <c r="O136" i="7"/>
  <c r="I137" i="7" l="1"/>
  <c r="E137" i="7"/>
  <c r="W137" i="7" s="1"/>
  <c r="Z136" i="7"/>
  <c r="AB136" i="7" s="1"/>
  <c r="T126" i="7" l="1"/>
  <c r="I138" i="7"/>
  <c r="E138" i="7"/>
  <c r="W138" i="7" s="1"/>
  <c r="Z137" i="7"/>
  <c r="AB137" i="7" s="1"/>
  <c r="T127" i="7" l="1"/>
  <c r="R126" i="7"/>
  <c r="AD126" i="7" s="1"/>
  <c r="AF126" i="7" s="1"/>
  <c r="Z138" i="7"/>
  <c r="AB138" i="7" s="1"/>
  <c r="T128" i="7" l="1"/>
  <c r="R127" i="7"/>
  <c r="AD127" i="7" s="1"/>
  <c r="AF127" i="7" s="1"/>
  <c r="T129" i="7" l="1"/>
  <c r="R128" i="7"/>
  <c r="AD128" i="7" s="1"/>
  <c r="AF128" i="7" s="1"/>
  <c r="L142" i="7"/>
  <c r="O142" i="7"/>
  <c r="E142" i="7"/>
  <c r="W142" i="7" s="1"/>
  <c r="T130" i="7" l="1"/>
  <c r="R129" i="7"/>
  <c r="AD129" i="7" s="1"/>
  <c r="AF129" i="7" s="1"/>
  <c r="Z142" i="7"/>
  <c r="AB142" i="7" s="1"/>
  <c r="L143" i="7"/>
  <c r="O143" i="7"/>
  <c r="E143" i="7"/>
  <c r="W143" i="7" s="1"/>
  <c r="R130" i="7" l="1"/>
  <c r="AD130" i="7" s="1"/>
  <c r="AF130" i="7" s="1"/>
  <c r="Z143" i="7"/>
  <c r="AB143" i="7" s="1"/>
  <c r="E144" i="7"/>
  <c r="W144" i="7" s="1"/>
  <c r="L144" i="7"/>
  <c r="O144" i="7"/>
  <c r="Z144" i="7" l="1"/>
  <c r="AB144" i="7" s="1"/>
  <c r="E145" i="7"/>
  <c r="W145" i="7" s="1"/>
  <c r="I145" i="7"/>
  <c r="I146" i="7" l="1"/>
  <c r="E146" i="7"/>
  <c r="W146" i="7" s="1"/>
  <c r="Z145" i="7"/>
  <c r="AB145" i="7" s="1"/>
  <c r="T134" i="7" l="1"/>
  <c r="Z146" i="7"/>
  <c r="AB146" i="7" s="1"/>
  <c r="T135" i="7" l="1"/>
  <c r="R134" i="7"/>
  <c r="AD134" i="7" s="1"/>
  <c r="AF134" i="7" s="1"/>
  <c r="T136" i="7" l="1"/>
  <c r="R135" i="7"/>
  <c r="AD135" i="7" s="1"/>
  <c r="AF135" i="7" s="1"/>
  <c r="L150" i="7"/>
  <c r="O150" i="7"/>
  <c r="E150" i="7"/>
  <c r="W150" i="7" s="1"/>
  <c r="T137" i="7" l="1"/>
  <c r="R136" i="7"/>
  <c r="AD136" i="7" s="1"/>
  <c r="AF136" i="7" s="1"/>
  <c r="Z150" i="7"/>
  <c r="AB150" i="7" s="1"/>
  <c r="E151" i="7"/>
  <c r="W151" i="7" s="1"/>
  <c r="L151" i="7"/>
  <c r="O151" i="7"/>
  <c r="T138" i="7" l="1"/>
  <c r="R137" i="7"/>
  <c r="AD137" i="7" s="1"/>
  <c r="AF137" i="7" s="1"/>
  <c r="O152" i="7"/>
  <c r="E152" i="7"/>
  <c r="W152" i="7" s="1"/>
  <c r="L152" i="7"/>
  <c r="Z151" i="7"/>
  <c r="AB151" i="7" s="1"/>
  <c r="R138" i="7" l="1"/>
  <c r="AD138" i="7" s="1"/>
  <c r="AF138" i="7" s="1"/>
  <c r="E153" i="7"/>
  <c r="W153" i="7" s="1"/>
  <c r="I153" i="7"/>
  <c r="Z152" i="7"/>
  <c r="AB152" i="7" s="1"/>
  <c r="E154" i="7" l="1"/>
  <c r="W154" i="7" s="1"/>
  <c r="I154" i="7"/>
  <c r="Z153" i="7"/>
  <c r="AB153" i="7" s="1"/>
  <c r="Z154" i="7" l="1"/>
  <c r="AB154" i="7" s="1"/>
  <c r="T142" i="7" l="1"/>
  <c r="E158" i="7"/>
  <c r="W158" i="7" s="1"/>
  <c r="O158" i="7"/>
  <c r="L158" i="7"/>
  <c r="T143" i="7" l="1"/>
  <c r="R142" i="7"/>
  <c r="AD142" i="7" s="1"/>
  <c r="AF142" i="7" s="1"/>
  <c r="Z158" i="7"/>
  <c r="AB158" i="7" s="1"/>
  <c r="E159" i="7"/>
  <c r="W159" i="7" s="1"/>
  <c r="O159" i="7"/>
  <c r="L159" i="7"/>
  <c r="T144" i="7" l="1"/>
  <c r="R143" i="7"/>
  <c r="AD143" i="7" s="1"/>
  <c r="AF143" i="7" s="1"/>
  <c r="Z159" i="7"/>
  <c r="AB159" i="7" s="1"/>
  <c r="L160" i="7"/>
  <c r="E160" i="7"/>
  <c r="W160" i="7" s="1"/>
  <c r="O160" i="7"/>
  <c r="T145" i="7" l="1"/>
  <c r="R144" i="7"/>
  <c r="AD144" i="7" s="1"/>
  <c r="AF144" i="7" s="1"/>
  <c r="Z160" i="7"/>
  <c r="AB160" i="7" s="1"/>
  <c r="E161" i="7"/>
  <c r="W161" i="7" s="1"/>
  <c r="I161" i="7"/>
  <c r="T146" i="7" l="1"/>
  <c r="R145" i="7"/>
  <c r="AD145" i="7" s="1"/>
  <c r="AF145" i="7" s="1"/>
  <c r="Z161" i="7"/>
  <c r="AB161" i="7" s="1"/>
  <c r="E162" i="7"/>
  <c r="W162" i="7" s="1"/>
  <c r="I162" i="7"/>
  <c r="R146" i="7" l="1"/>
  <c r="AD146" i="7" s="1"/>
  <c r="AF146" i="7" s="1"/>
  <c r="Z162" i="7"/>
  <c r="AB162" i="7" s="1"/>
  <c r="T150" i="7" l="1"/>
  <c r="T151" i="7" s="1"/>
  <c r="R150" i="7" l="1"/>
  <c r="AD150" i="7" s="1"/>
  <c r="AF150" i="7" s="1"/>
  <c r="T152" i="7"/>
  <c r="R151" i="7"/>
  <c r="AD151" i="7" s="1"/>
  <c r="AF151" i="7" s="1"/>
  <c r="T153" i="7" l="1"/>
  <c r="R152" i="7"/>
  <c r="AD152" i="7" s="1"/>
  <c r="AF152" i="7" s="1"/>
  <c r="T154" i="7" l="1"/>
  <c r="R153" i="7"/>
  <c r="AD153" i="7" s="1"/>
  <c r="AF153" i="7" s="1"/>
  <c r="R154" i="7" l="1"/>
  <c r="AD154" i="7" s="1"/>
  <c r="AF154" i="7" s="1"/>
  <c r="T158" i="7" l="1"/>
  <c r="T159" i="7" l="1"/>
  <c r="R158" i="7"/>
  <c r="AD158" i="7" s="1"/>
  <c r="AF158" i="7" s="1"/>
  <c r="T160" i="7" l="1"/>
  <c r="R159" i="7"/>
  <c r="AD159" i="7" s="1"/>
  <c r="AF159" i="7" s="1"/>
  <c r="T161" i="7" l="1"/>
  <c r="R160" i="7"/>
  <c r="AD160" i="7" s="1"/>
  <c r="AF160" i="7" s="1"/>
  <c r="T162" i="7" l="1"/>
  <c r="R162" i="7" s="1"/>
  <c r="AD162" i="7" s="1"/>
  <c r="AF162" i="7" s="1"/>
  <c r="R161" i="7"/>
  <c r="AD161" i="7" s="1"/>
  <c r="AF161" i="7" s="1"/>
</calcChain>
</file>

<file path=xl/sharedStrings.xml><?xml version="1.0" encoding="utf-8"?>
<sst xmlns="http://schemas.openxmlformats.org/spreadsheetml/2006/main" count="9732" uniqueCount="115">
  <si>
    <t>Variables</t>
  </si>
  <si>
    <t>Output</t>
  </si>
  <si>
    <t>GRID</t>
  </si>
  <si>
    <t>WIDGET</t>
  </si>
  <si>
    <t>Test Validation</t>
  </si>
  <si>
    <t>Test Results</t>
  </si>
  <si>
    <t>Dashboard</t>
  </si>
  <si>
    <t>RL/SL</t>
  </si>
  <si>
    <t>Calculated</t>
  </si>
  <si>
    <t>Metric</t>
  </si>
  <si>
    <t>Metric Num</t>
  </si>
  <si>
    <t>YTD_Attainment_Pct</t>
  </si>
  <si>
    <t>YTD_Metric</t>
  </si>
  <si>
    <t>YTD</t>
  </si>
  <si>
    <t>Widget Object Name</t>
  </si>
  <si>
    <t>Measure Short Name</t>
  </si>
  <si>
    <t>Title Color</t>
  </si>
  <si>
    <t>Title Size</t>
  </si>
  <si>
    <t>Title Text</t>
  </si>
  <si>
    <t>Text Alignement</t>
  </si>
  <si>
    <t>24</t>
  </si>
  <si>
    <t>center</t>
  </si>
  <si>
    <t>14</t>
  </si>
  <si>
    <t>Colspan</t>
  </si>
  <si>
    <t>Column</t>
  </si>
  <si>
    <t>Row</t>
  </si>
  <si>
    <t>Rowspan</t>
  </si>
  <si>
    <t>Widget Style</t>
  </si>
  <si>
    <t>3</t>
  </si>
  <si>
    <t>4</t>
  </si>
  <si>
    <t>1</t>
  </si>
  <si>
    <t>0</t>
  </si>
  <si>
    <t>2</t>
  </si>
  <si>
    <t>Type</t>
  </si>
  <si>
    <t>Scorecard</t>
  </si>
  <si>
    <t>18</t>
  </si>
  <si>
    <t>10</t>
  </si>
  <si>
    <t>Annual_Target_Metric</t>
  </si>
  <si>
    <t>YTD_A</t>
  </si>
  <si>
    <t>Target</t>
  </si>
  <si>
    <t>11</t>
  </si>
  <si>
    <t>12</t>
  </si>
  <si>
    <t>21</t>
  </si>
  <si>
    <t>Object</t>
  </si>
  <si>
    <t>Metric Type</t>
  </si>
  <si>
    <t>Help Link</t>
  </si>
  <si>
    <t>Row Number</t>
  </si>
  <si>
    <t>Ref Metric Name</t>
  </si>
  <si>
    <t>{"backgroundColor": "#FFFFFF", "borderColor": "#FFFFFF", "borderEdges": [], "borderRadius": 0, "borderWidth": 1}</t>
  </si>
  <si>
    <t>Link</t>
  </si>
  <si>
    <t>--</t>
  </si>
  <si>
    <t>Include State</t>
  </si>
  <si>
    <t>(i)</t>
  </si>
  <si>
    <t>left</t>
  </si>
  <si>
    <t>Row Base</t>
  </si>
  <si>
    <t>Tooltip</t>
  </si>
  <si>
    <t>View metric specific definition page</t>
  </si>
  <si>
    <t>#16325C</t>
  </si>
  <si>
    <t>35</t>
  </si>
  <si>
    <t>Metric As of Date</t>
  </si>
  <si>
    <t>Metric Name</t>
  </si>
  <si>
    <t>Explorer Link</t>
  </si>
  <si>
    <t>View metric specific detail dashboard</t>
  </si>
  <si>
    <t>EXPLORE</t>
  </si>
  <si>
    <t>{"backgroundColor": "#E3EBF3", "borderColor": "#FFFFFF", "borderEdges": ["all"], "borderRadius": 8, "borderWidth": 4}</t>
  </si>
  <si>
    <t>{"colspan": 2, "column": 12, "name": "Help_Link_X_001", "row": 35, "rowspan": 2, "widgetStyle": {"backgroundColor": "#FFFFFF", "borderColor": "#FFFFFF", "borderEdges": [], "borderRadius": 0, "borderWidth": 1}},</t>
  </si>
  <si>
    <t>{"colspan": 4, "column": 10, "name": "Explore_Link_X_001", "row": 38, "rowspan": 3, "widgetStyle": {"backgroundColor": "#E3EBF3", "borderColor": "#FFFFFF", "borderEdges": ["all"], "borderRadius": 8, "borderWidth": 4}},</t>
  </si>
  <si>
    <t>8</t>
  </si>
  <si>
    <t>{"colspan": 11, "column": 1, "name": "Metric_Name_X_001", "row": 35, "rowspan": 2, "widgetStyle": {"backgroundColor": "#FFFFFF", "borderColor": "#FFFFFF", "borderEdges": [], "borderRadius": 0, "borderWidth": 1}},</t>
  </si>
  <si>
    <t>{"colspan": 8, "column": 1, "name": "Type_Name_X_001", "row": 37, "rowspan": 2, "widgetStyle": {"backgroundColor": "#FFFFFF", "borderColor": "#FFFFFF", "borderEdges": [], "borderRadius": 0, "borderWidth": 1}},</t>
  </si>
  <si>
    <t>{"colspan": 8, "column": 1, "name": "As_Of_Date_Name_X_001", "row": 39, "rowspan": 2, "widgetStyle": {"backgroundColor": "#FFFFFF", "borderColor": "#FFFFFF", "borderEdges": [], "borderRadius": 0, "borderWidth": 1}},</t>
  </si>
  <si>
    <t>"As_Of_Date_Name_X_001": {"parameters": {"fontSize": 12, "text": "As of {{coalesce(cell(BIG_TEST_9.result, 0, \"As_of_Date\"), \"Error\").asString()}}", "textAlignment": "left", "textColor": "{{coalesce(cell(BIG_TEST_9.result, 0, \"Text_Color_2\"), \"#FFFFFF\").asString()}}"}, "type": "text"},</t>
  </si>
  <si>
    <t>"Type_Name_X_001": {"parameters": {"fontSize": 12, "text": "{{coalesce(cell(BIG_TEST_9.result, 0, \"Type\"), \"Error\").asString()}} Metric", "textAlignment": "left", "textColor": "{{coalesce(cell(BIG_TEST_9.result, 0, \"Text_Color_2\"), \"#FFFFFF\").asString()}}"}, "type": "text"},</t>
  </si>
  <si>
    <t>"Help_Link_X_001":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t>
  </si>
  <si>
    <t>"Metric_Name_X_001": {"parameters": {"fontSize": 14, "text": "{{coalesce(cell(BIG_TEST_9.result, 0, \"Metric_Short\"), \"Error\").asString()}}", "textAlignment": "left", "textColor": "{{coalesce(cell(BIG_TEST_9.result, 0, \"Text_Color_1\"), \"#FFFFFF\").asString()}}"}, "type": "text"},</t>
  </si>
  <si>
    <t>Column Letter</t>
  </si>
  <si>
    <t>C</t>
  </si>
  <si>
    <t>Table Name</t>
  </si>
  <si>
    <t>Column Number</t>
  </si>
  <si>
    <t>"text_YTD_A_C_001": {"type": "text", "parameters": {"text": "{{coalesce(cell(BIG_TEST_9_II_001.result, 0, \"number_YTD_A_Formatted\"), \"--\").asString()}}", "textAlignment": "center", "textColor": "{{coalesce(cell(BIG_TEST_9_II_001.result, 0, \"Text_Color_1\"), \"#FFFFFF\").asString()}}", "fontSize": 12}},</t>
  </si>
  <si>
    <t>"text_Target_C_001": {"type": "text", "parameters": {"text": "{{coalesce(cell(BIG_TEST_9_II_001.result, 0, \"number_Target_Formatted\"), \"--\").asString()}}", "textAlignment": "center", "textColor": "{{coalesce(cell(BIG_TEST_9_II_001.result, 0, \"Text_Color_1\"), \"#FFFFFF\").asString()}}", "fontSize": 12}},</t>
  </si>
  <si>
    <t>"text_YTD_C_001": {"type": "text", "parameters": {"text": "{{coalesce(cell(BIG_TEST_9_II_001.result, 0, \"number_YTD_Formatted\"), \"--\").asString()}}", "textAlignment": "center", "textColor": "{{coalesce(cell(BIG_TEST_9_II_001.result, 0, \"Text_Color_1\"), \"#FFFFFF\").asString()}}", "fontSize": 12}},</t>
  </si>
  <si>
    <t>{"colspan": 3, "column": 24, "name": "text_Target_C_001", "row": 37, "rowspan": 2, "widgetStyle": {"backgroundColor": "#FFFFFF", "borderColor": "#FFFFFF", "borderEdges": [], "borderRadius": 0, "borderWidth": 2}},</t>
  </si>
  <si>
    <t>{"colspan": 3, "column": 24, "name": "text_YTD_C_001", "row": 35, "rowspan": 2, "widgetStyle": {"backgroundColor": "#FFFFFF", "borderColor": "#FFFFFF", "borderEdges": [], "borderRadius": 0, "borderWidth": 2}},</t>
  </si>
  <si>
    <t>{"backgroundColor": "#FFFFFF", "borderColor": "#FFFFFF", "borderEdges": [], "borderRadius": 0, "borderWidth": 2}</t>
  </si>
  <si>
    <t>{"colspan": 3, "column": 24, "name": "text_YTD_A_C_001", "row": 39, "rowspan": 2, "widgetStyle": {"backgroundColor": "{{coalesce(cell(BIG_TEST_9_II_001.result, 0, \"Colorization_Hex_Code\"), \"#FFFFFF\").asString()}}", "borderColor": "#FFFFFF", "borderEdges": ["left", "right", "bottom"], "borderRadius": 0, "borderWidth": 2}},</t>
  </si>
  <si>
    <t>D</t>
  </si>
  <si>
    <t>27</t>
  </si>
  <si>
    <t>E</t>
  </si>
  <si>
    <t>F</t>
  </si>
  <si>
    <t>G</t>
  </si>
  <si>
    <t>H</t>
  </si>
  <si>
    <t>I</t>
  </si>
  <si>
    <t>J</t>
  </si>
  <si>
    <t>A</t>
  </si>
  <si>
    <t>{"colspan": 3, "column": 18, "name": "text_Target_A_001", "row": 37, "rowspan": 2, "widgetStyle": {"backgroundColor": "#FFFFFF", "borderColor": "#FFFFFF", "borderEdges": [], "borderRadius": 0, "borderWidth": 2}},</t>
  </si>
  <si>
    <t>{"colspan": 3, "column": 18, "name": "text_YTD_A_001", "row": 35, "rowspan": 2, "widgetStyle": {"backgroundColor": "#FFFFFF", "borderColor": "#FFFFFF", "borderEdges": [], "borderRadius": 0, "borderWidth": 2}},</t>
  </si>
  <si>
    <t>30</t>
  </si>
  <si>
    <t>33</t>
  </si>
  <si>
    <t>36</t>
  </si>
  <si>
    <t>39</t>
  </si>
  <si>
    <t>42</t>
  </si>
  <si>
    <t>45</t>
  </si>
  <si>
    <t>{"colspan": 3, "column": 18, "name": "text_YTD_A_A_001", "row": 39, "rowspan": 2, "widgetStyle": {"backgroundColor": "{{coalesce(cell(BIG_TEST_9_P_001.result, 0, \"Colorization_Hex_Code\"), \"#FFFFFF\").asString()}}", "borderColor": "#FFFFFF", "borderEdges": ["left", "right", "bottom"], "borderRadius": 0, "borderWidth": 2}},</t>
  </si>
  <si>
    <t>"text_YTD_A_A_001": {"parameters": {"fontSize": 12, "text": "{{coalesce(cell(BIG_TEST_9_P_001.result, 0, \"number_YTD_A_Formatted\"), \"--\").asString()}}", "textAlignment": "center", "textColor": "{{coalesce(cell(BIG_TEST_9_P_001.result, 0, \"Text_Color_1\"), \"#FFFFFF\").asString()}}"}, "type": "text"},</t>
  </si>
  <si>
    <t>"text_Target_A_001": {"parameters": {"fontSize": 12, "text": "{{coalesce(cell(BIG_TEST_9_P_001.result, 0, \"number_Target_Formatted\"), \"--\").asString()}}", "textAlignment": "center", "textColor": "{{coalesce(cell(BIG_TEST_9_P_001.result, 0, \"Text_Color_1\"), \"#FFFFFF\").asString()}}"}, "type": "text"},</t>
  </si>
  <si>
    <t>"text_YTD_A_001": {"parameters": {"fontSize": 12, "text": "{{coalesce(cell(BIG_TEST_9_P_001.result, 0, \"number_YTD_Formatted\"), \"--\").asString()}}", "textAlignment": "center", "textColor": "{{coalesce(cell(BIG_TEST_9_P_001.result, 0, \"Text_Color_1\"), \"#FFFFFF\").asString()}}"}, "type": "text"},</t>
  </si>
  <si>
    <t>"Explore_Link_X_001":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t>
  </si>
  <si>
    <t>{"colspan": 3, "column": 21, "name": "text_YTD_A_B_001", "row": 39, "rowspan": 2, "widgetStyle": {"backgroundColor": "{{coalesce(cell(BIG_TEST_9.result, 0, \"Colorization_Hex_Code\"), \"#E6ECF2\").asString()}}", "borderColor": "#E6ECF2", "borderEdges": ["left", "right", "bottom"], "borderRadius": 0, "borderWidth": 2}},</t>
  </si>
  <si>
    <t>{"backgroundColor": "#E6ECF2", "borderColor": "#E6ECF2", "borderEdges": [], "borderRadius": 0, "borderWidth": 1}</t>
  </si>
  <si>
    <t>{"colspan": 3, "column": 21, "name": "text_YTD_B_001", "row": 35, "rowspan": 2, "widgetStyle": {"backgroundColor": "#E6ECF2", "borderColor": "#E6ECF2", "borderEdges": [], "borderRadius": 0, "borderWidth": 1}},</t>
  </si>
  <si>
    <t>{"colspan": 3, "column": 21, "name": "text_Target_B_001", "row": 37, "rowspan": 2, "widgetStyle": {"backgroundColor": "#E6ECF2", "borderColor": "#E6ECF2", "borderEdges": [], "borderRadius": 0, "borderWidth": 1}},</t>
  </si>
  <si>
    <t>"text_YTD_B_001": {"type": "text", "parameters": {"text": "{{coalesce(cell(BIG_TEST_9.result, 0, \"number_YTD_Formatted\"), \"--\").asString()}}", "textAlignment": "center", "textColor": "{{coalesce(cell(BIG_TEST_9.result, 0, \"Text_Color_3\"), \"#E6ECF2\").asString()}}", "fontSize": 12}},</t>
  </si>
  <si>
    <t>"text_YTD_A_B_001": {"type": "text", "parameters": {"text": "{{coalesce(cell(BIG_TEST_9.result, 0, \"number_YTD_A_Formatted\"), \"--\").asString()}}", "textAlignment": "center", "textColor": "{{coalesce(cell(BIG_TEST_9.result, 0, \"Text_Color_3\"), \"#E6ECF2\").asString()}}", "fontSize": 12}},</t>
  </si>
  <si>
    <t>"text_Target_B_001": {"type": "text", "parameters": {"text": "{{coalesce(cell(BIG_TEST_9.result, 0, \"number_Target_Formatted\"), \"--\").asString()}}", "textAlignment": "center", "textColor": "{{coalesce(cell(BIG_TEST_9.result, 0, \"Text_Color_3\"), \"#E6ECF2\").asString()}}", "fontSize": 12}},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</si>
</sst>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2" borderId="0" xfId="0" applyNumberFormat="1" applyFill="1"/>
    <xf numFmtId="49" fontId="0" fillId="2" borderId="0" xfId="0" applyNumberFormat="1" applyFill="1" applyBorder="1"/>
    <xf numFmtId="49" fontId="0" fillId="3" borderId="0" xfId="0" applyNumberFormat="1" applyFill="1"/>
    <xf numFmtId="49" fontId="0" fillId="2" borderId="0" xfId="0" applyNumberFormat="1" applyFill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0" fillId="6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 wrapText="1"/>
    </xf>
    <xf numFmtId="0" fontId="0" fillId="2" borderId="1" xfId="0" applyNumberForma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/>
    <xf numFmtId="49" fontId="0" fillId="6" borderId="1" xfId="0" applyNumberFormat="1" applyFill="1" applyBorder="1" applyAlignment="1">
      <alignment horizontal="left" vertical="center" wrapText="1"/>
    </xf>
    <xf numFmtId="49" fontId="0" fillId="5" borderId="1" xfId="0" applyNumberFormat="1" applyFill="1" applyBorder="1" applyAlignment="1">
      <alignment horizontal="left" vertical="center" wrapText="1"/>
    </xf>
    <xf numFmtId="0" fontId="0" fillId="5" borderId="1" xfId="0" applyNumberFormat="1" applyFill="1" applyBorder="1" applyAlignment="1">
      <alignment horizontal="left" vertical="center" wrapText="1"/>
    </xf>
    <xf numFmtId="0" fontId="0" fillId="6" borderId="1" xfId="0" applyNumberFormat="1" applyFill="1" applyBorder="1" applyAlignment="1">
      <alignment horizontal="left" vertical="center" wrapText="1"/>
    </xf>
    <xf numFmtId="0" fontId="0" fillId="5" borderId="1" xfId="0" quotePrefix="1" applyNumberFormat="1" applyFill="1" applyBorder="1" applyAlignment="1">
      <alignment horizontal="left" vertical="center"/>
    </xf>
    <xf numFmtId="49" fontId="0" fillId="7" borderId="1" xfId="0" applyNumberFormat="1" applyFill="1" applyBorder="1" applyAlignment="1">
      <alignment horizontal="left" vertical="center"/>
    </xf>
    <xf numFmtId="0" fontId="0" fillId="7" borderId="1" xfId="0" applyNumberFormat="1" applyFill="1" applyBorder="1" applyAlignment="1">
      <alignment horizontal="left" vertical="center"/>
    </xf>
    <xf numFmtId="0" fontId="0" fillId="8" borderId="0" xfId="0" applyNumberFormat="1" applyFill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9" borderId="0" xfId="0" applyNumberFormat="1" applyFill="1" applyAlignment="1">
      <alignment horizontal="left" vertical="center"/>
    </xf>
    <xf numFmtId="0" fontId="0" fillId="6" borderId="1" xfId="0" applyNumberFormat="1" applyFill="1" applyBorder="1" applyAlignment="1">
      <alignment horizontal="left" vertical="center"/>
    </xf>
    <xf numFmtId="49" fontId="1" fillId="3" borderId="2" xfId="0" applyNumberFormat="1" applyFont="1" applyFill="1" applyBorder="1" applyAlignment="1"/>
    <xf numFmtId="0" fontId="0" fillId="10" borderId="0" xfId="0" applyNumberFormat="1" applyFill="1" applyAlignment="1">
      <alignment horizontal="left" vertical="center"/>
    </xf>
    <xf numFmtId="49" fontId="1" fillId="3" borderId="2" xfId="0" applyNumberFormat="1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left"/>
    </xf>
    <xf numFmtId="49" fontId="1" fillId="3" borderId="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"/>
  <sheetViews>
    <sheetView workbookViewId="0">
      <pane xSplit="5" ySplit="2" topLeftCell="Q3" activePane="bottomRight" state="frozen"/>
      <selection pane="topRight" activeCell="E1" sqref="E1"/>
      <selection pane="bottomLeft" activeCell="A3" sqref="A3"/>
      <selection pane="bottomRight" activeCell="AA3" sqref="AA3:AA5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.5546875" style="3" bestFit="1" customWidth="1"/>
    <col min="5" max="5" width="10.6640625" style="1" bestFit="1" customWidth="1"/>
    <col min="6" max="6" width="12" style="1" bestFit="1" customWidth="1"/>
    <col min="7" max="7" width="29" style="1" customWidth="1"/>
    <col min="8" max="8" width="20.44140625" style="1" customWidth="1"/>
    <col min="9" max="11" width="48.88671875" style="1" customWidth="1"/>
    <col min="12" max="12" width="27.109375" style="1" customWidth="1"/>
    <col min="13" max="13" width="8.109375" style="1" bestFit="1" customWidth="1"/>
    <col min="14" max="14" width="14.21875" style="1" bestFit="1" customWidth="1"/>
    <col min="15" max="15" width="29.6640625" style="1" customWidth="1"/>
    <col min="16" max="16" width="7.44140625" style="1" bestFit="1" customWidth="1"/>
    <col min="17" max="17" width="7.21875" style="1" bestFit="1" customWidth="1"/>
    <col min="18" max="18" width="4.6640625" style="1" bestFit="1" customWidth="1"/>
    <col min="19" max="19" width="8.44140625" style="1" bestFit="1" customWidth="1"/>
    <col min="20" max="20" width="9" style="1" bestFit="1" customWidth="1"/>
    <col min="21" max="21" width="36.77734375" style="1" customWidth="1"/>
    <col min="22" max="22" width="3.33203125" style="1" customWidth="1"/>
    <col min="23" max="23" width="23.6640625" style="1" bestFit="1" customWidth="1"/>
    <col min="24" max="24" width="3.109375" style="1" customWidth="1"/>
    <col min="25" max="25" width="2.77734375" style="1" customWidth="1"/>
    <col min="26" max="27" width="68.77734375" style="1" customWidth="1" outlineLevel="1"/>
    <col min="28" max="28" width="14.77734375" style="1" customWidth="1"/>
    <col min="29" max="29" width="2.88671875" style="1" customWidth="1"/>
    <col min="30" max="31" width="45.109375" style="1" customWidth="1" outlineLevel="1"/>
    <col min="32" max="32" width="10.6640625" style="1" bestFit="1" customWidth="1"/>
    <col min="33" max="16384" width="8.88671875" style="1"/>
  </cols>
  <sheetData>
    <row r="1" spans="1:32" s="15" customFormat="1" ht="15" thickBot="1" x14ac:dyDescent="0.35">
      <c r="B1" s="15" t="s">
        <v>6</v>
      </c>
      <c r="C1" s="15" t="s">
        <v>33</v>
      </c>
      <c r="D1" s="15" t="s">
        <v>43</v>
      </c>
      <c r="E1" s="29" t="s">
        <v>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  <c r="W1" s="27" t="s">
        <v>8</v>
      </c>
      <c r="Z1" s="29" t="s">
        <v>3</v>
      </c>
      <c r="AA1" s="30"/>
      <c r="AB1" s="31"/>
      <c r="AD1" s="29" t="s">
        <v>2</v>
      </c>
      <c r="AE1" s="30"/>
      <c r="AF1" s="31"/>
    </row>
    <row r="2" spans="1:32" s="15" customFormat="1" ht="15" thickBot="1" x14ac:dyDescent="0.35">
      <c r="E2" s="15" t="s">
        <v>10</v>
      </c>
      <c r="F2" s="15" t="s">
        <v>46</v>
      </c>
      <c r="G2" s="15" t="s">
        <v>47</v>
      </c>
      <c r="H2" s="15" t="s">
        <v>15</v>
      </c>
      <c r="I2" s="15" t="s">
        <v>49</v>
      </c>
      <c r="J2" s="15" t="s">
        <v>55</v>
      </c>
      <c r="K2" s="15" t="s">
        <v>51</v>
      </c>
      <c r="L2" s="15" t="s">
        <v>16</v>
      </c>
      <c r="M2" s="15" t="s">
        <v>17</v>
      </c>
      <c r="N2" s="15" t="s">
        <v>19</v>
      </c>
      <c r="O2" s="15" t="s">
        <v>18</v>
      </c>
      <c r="P2" s="15" t="s">
        <v>23</v>
      </c>
      <c r="Q2" s="15" t="s">
        <v>24</v>
      </c>
      <c r="R2" s="15" t="s">
        <v>25</v>
      </c>
      <c r="S2" s="15" t="s">
        <v>26</v>
      </c>
      <c r="T2" s="15" t="s">
        <v>54</v>
      </c>
      <c r="U2" s="15" t="s">
        <v>27</v>
      </c>
      <c r="W2" s="15" t="s">
        <v>14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3">
        <v>1</v>
      </c>
      <c r="B3" s="14" t="s">
        <v>7</v>
      </c>
      <c r="C3" s="14" t="s">
        <v>34</v>
      </c>
      <c r="D3" s="14" t="s">
        <v>9</v>
      </c>
      <c r="E3" s="11" t="str">
        <f>CONCATENATE("_",TEXT(F3+1,"000"))</f>
        <v>_001</v>
      </c>
      <c r="F3" s="21" t="s">
        <v>31</v>
      </c>
      <c r="G3" s="6" t="s">
        <v>12</v>
      </c>
      <c r="H3" s="5" t="s">
        <v>13</v>
      </c>
      <c r="I3" s="20" t="s">
        <v>50</v>
      </c>
      <c r="J3" s="20" t="s">
        <v>50</v>
      </c>
      <c r="K3" s="20" t="s">
        <v>50</v>
      </c>
      <c r="L3" s="18" t="str">
        <f>CONCATENATE("{{coalesce(cell(BIG_TEST_9.result, ", $F3,", \""Text_Color_3\""), \""#E6ECF2\"").asString()}}")</f>
        <v>{{coalesce(cell(BIG_TEST_9.result, 0, \"Text_Color_3\"), \"#E6ECF2\").asString()}}</v>
      </c>
      <c r="M3" s="8" t="s">
        <v>41</v>
      </c>
      <c r="N3" s="8" t="s">
        <v>21</v>
      </c>
      <c r="O3" s="18" t="str">
        <f>CONCATENATE("{{coalesce(cell(BIG_TEST_9.result, ", $F3,", \""number_YTD_Formatted\""), \""--\"").asString()}}")</f>
        <v>{{coalesce(cell(BIG_TEST_9.result, 0, \"number_YTD_Formatted\"), \"--\").asString()}}</v>
      </c>
      <c r="P3" s="9" t="s">
        <v>28</v>
      </c>
      <c r="Q3" s="9" t="s">
        <v>42</v>
      </c>
      <c r="R3" s="9" t="str">
        <f>T3</f>
        <v>35</v>
      </c>
      <c r="S3" s="9" t="s">
        <v>32</v>
      </c>
      <c r="T3" s="21" t="s">
        <v>58</v>
      </c>
      <c r="U3" s="16" t="s">
        <v>109</v>
      </c>
      <c r="V3" s="10"/>
      <c r="W3" s="7" t="str">
        <f>CONCATENATE("text_",H3,"_B",E3)</f>
        <v>text_YTD_B_001</v>
      </c>
      <c r="X3" s="10"/>
      <c r="Y3" s="13"/>
      <c r="Z3" s="12" t="str">
        <f>CONCATENATE("""",W3,""": {""type"": ""text"", ""parameters"": {""text"": """, O3, """, ""textAlignment"": """, N3, """, ""textColor"": """, L3, """, ""fontSize"": ",M3,"}},")</f>
        <v>"text_YTD_B_001": {"type": "text", "parameters": {"text": "{{coalesce(cell(BIG_TEST_9.result, 0, \"number_YTD_Formatted\"), \"--\").asString()}}", "textAlignment": "center", "textColor": "{{coalesce(cell(BIG_TEST_9.result, 0, \"Text_Color_3\"), \"#E6ECF2\").asString()}}", "fontSize": 12}},</v>
      </c>
      <c r="AA3" s="17" t="s">
        <v>112</v>
      </c>
      <c r="AB3" s="13" t="str">
        <f>IF(Z3=AA3,"PASS","FAIL")</f>
        <v>PASS</v>
      </c>
      <c r="AC3" s="13"/>
      <c r="AD3" s="12" t="str">
        <f t="shared" ref="AD3:AD10" si="0">CONCATENATE("{""colspan"": ",P3,", ""column"": ",Q3,", ""name"": """,W3,""", ""row"": ",R3,", ""rowspan"": ",S3,", ""widgetStyle"": ",U3,"},")</f>
        <v>{"colspan": 3, "column": 21, "name": "text_YTD_B_001", "row": 35, "rowspan": 2, "widgetStyle": {"backgroundColor": "#E6ECF2", "borderColor": "#E6ECF2", "borderEdges": [], "borderRadius": 0, "borderWidth": 1}},</v>
      </c>
      <c r="AE3" s="17" t="s">
        <v>110</v>
      </c>
      <c r="AF3" s="13" t="str">
        <f>IF(AD3=AE3,"PASS","FAIL")</f>
        <v>PASS</v>
      </c>
    </row>
    <row r="4" spans="1:32" s="4" customFormat="1" ht="115.8" thickBot="1" x14ac:dyDescent="0.35">
      <c r="A4" s="24">
        <v>2</v>
      </c>
      <c r="B4" s="14" t="s">
        <v>7</v>
      </c>
      <c r="C4" s="14" t="s">
        <v>34</v>
      </c>
      <c r="D4" s="14" t="s">
        <v>9</v>
      </c>
      <c r="E4" s="11" t="str">
        <f t="shared" ref="E4:E5" si="1">CONCATENATE("_",TEXT(F4+1,"000"))</f>
        <v>_001</v>
      </c>
      <c r="F4" s="22" t="str">
        <f>IF($A3=8,F3+1,F3)</f>
        <v>0</v>
      </c>
      <c r="G4" s="5" t="s">
        <v>11</v>
      </c>
      <c r="H4" s="5" t="s">
        <v>38</v>
      </c>
      <c r="I4" s="20" t="s">
        <v>50</v>
      </c>
      <c r="J4" s="20" t="s">
        <v>50</v>
      </c>
      <c r="K4" s="20" t="s">
        <v>50</v>
      </c>
      <c r="L4" s="18" t="str">
        <f>CONCATENATE("{{coalesce(cell(BIG_TEST_9.result, ", $F4,", \""Text_Color_3\""), \""#E6ECF2\"").asString()}}")</f>
        <v>{{coalesce(cell(BIG_TEST_9.result, 0, \"Text_Color_3\"), \"#E6ECF2\").asString()}}</v>
      </c>
      <c r="M4" s="8" t="s">
        <v>41</v>
      </c>
      <c r="N4" s="8" t="s">
        <v>21</v>
      </c>
      <c r="O4" s="18" t="str">
        <f>CONCATENATE("{{coalesce(cell(BIG_TEST_9.result, ", $F4,", \""number_YTD_A_Formatted\""), \""--\"").asString()}}")</f>
        <v>{{coalesce(cell(BIG_TEST_9.result, 0, \"number_YTD_A_Formatted\"), \"--\").asString()}}</v>
      </c>
      <c r="P4" s="9" t="s">
        <v>28</v>
      </c>
      <c r="Q4" s="9" t="s">
        <v>42</v>
      </c>
      <c r="R4" s="26">
        <f>T4+4</f>
        <v>39</v>
      </c>
      <c r="S4" s="9" t="s">
        <v>32</v>
      </c>
      <c r="T4" s="22" t="str">
        <f>IF($A3=8,T3+6,T3)</f>
        <v>35</v>
      </c>
      <c r="U4" s="19" t="str">
        <f>CONCATENATE("{""backgroundColor"": ""{{coalesce(cell(BIG_TEST_9.result, ",F4,", \""Colorization_Hex_Code\""), \""#E6ECF2\"").asString()}}"", ""borderColor"": ""#E6ECF2"", ""borderEdges"": [""left"", ""right"", ""bottom""], ""borderRadius"": 0, ""borderWidth"": 2}")</f>
        <v>{"backgroundColor": "{{coalesce(cell(BIG_TEST_9.result, 0, \"Colorization_Hex_Code\"), \"#E6ECF2\").asString()}}", "borderColor": "#E6ECF2", "borderEdges": ["left", "right", "bottom"], "borderRadius": 0, "borderWidth": 2}</v>
      </c>
      <c r="V4" s="10"/>
      <c r="W4" s="7" t="str">
        <f>CONCATENATE("text_",H4,"_B",E4)</f>
        <v>text_YTD_A_B_001</v>
      </c>
      <c r="X4" s="10"/>
      <c r="Y4" s="13"/>
      <c r="Z4" s="12" t="str">
        <f>CONCATENATE("""",W4,""": {""type"": ""text"", ""parameters"": {""text"": """, O4, """, ""textAlignment"": """, N4, """, ""textColor"": """, L4, """, ""fontSize"": ",M4,"}},")</f>
        <v>"text_YTD_A_B_001": {"type": "text", "parameters": {"text": "{{coalesce(cell(BIG_TEST_9.result, 0, \"number_YTD_A_Formatted\"), \"--\").asString()}}", "textAlignment": "center", "textColor": "{{coalesce(cell(BIG_TEST_9.result, 0, \"Text_Color_3\"), \"#E6ECF2\").asString()}}", "fontSize": 12}},</v>
      </c>
      <c r="AA4" s="17" t="s">
        <v>113</v>
      </c>
      <c r="AB4" s="13" t="str">
        <f t="shared" ref="AB4:AB5" si="2">IF(Z4=AA4,"PASS","FAIL")</f>
        <v>PASS</v>
      </c>
      <c r="AC4" s="13"/>
      <c r="AD4" s="12" t="str">
        <f t="shared" si="0"/>
        <v>{"colspan": 3, "column": 21, "name": "text_YTD_A_B_001", "row": 39, "rowspan": 2, "widgetStyle": {"backgroundColor": "{{coalesce(cell(BIG_TEST_9.result, 0, \"Colorization_Hex_Code\"), \"#E6ECF2\").asString()}}", "borderColor": "#E6ECF2", "borderEdges": ["left", "right", "bottom"], "borderRadius": 0, "borderWidth": 2}},</v>
      </c>
      <c r="AE4" s="17" t="s">
        <v>108</v>
      </c>
      <c r="AF4" s="13" t="str">
        <f t="shared" ref="AF4:AF5" si="3">IF(AD4=AE4,"PASS","FAIL")</f>
        <v>PASS</v>
      </c>
    </row>
    <row r="5" spans="1:32" s="4" customFormat="1" ht="72.599999999999994" thickBot="1" x14ac:dyDescent="0.35">
      <c r="A5" s="24">
        <v>3</v>
      </c>
      <c r="B5" s="14" t="s">
        <v>7</v>
      </c>
      <c r="C5" s="14" t="s">
        <v>34</v>
      </c>
      <c r="D5" s="14" t="s">
        <v>9</v>
      </c>
      <c r="E5" s="11" t="str">
        <f t="shared" si="1"/>
        <v>_001</v>
      </c>
      <c r="F5" s="22" t="str">
        <f t="shared" ref="F5:F10" si="4">IF($A4=8,F4+1,F4)</f>
        <v>0</v>
      </c>
      <c r="G5" s="5" t="s">
        <v>37</v>
      </c>
      <c r="H5" s="5" t="s">
        <v>39</v>
      </c>
      <c r="I5" s="20" t="s">
        <v>50</v>
      </c>
      <c r="J5" s="20" t="s">
        <v>50</v>
      </c>
      <c r="K5" s="20" t="s">
        <v>50</v>
      </c>
      <c r="L5" s="18" t="str">
        <f>CONCATENATE("{{coalesce(cell(BIG_TEST_9.result, ", $F5,", \""Text_Color_3\""), \""#E6ECF2\"").asString()}}")</f>
        <v>{{coalesce(cell(BIG_TEST_9.result, 0, \"Text_Color_3\"), \"#E6ECF2\").asString()}}</v>
      </c>
      <c r="M5" s="8" t="s">
        <v>41</v>
      </c>
      <c r="N5" s="8" t="s">
        <v>21</v>
      </c>
      <c r="O5" s="18" t="str">
        <f>CONCATENATE("{{coalesce(cell(BIG_TEST_9.result, ", $F5,", \""number_Target_Formatted\""), \""--\"").asString()}}")</f>
        <v>{{coalesce(cell(BIG_TEST_9.result, 0, \"number_Target_Formatted\"), \"--\").asString()}}</v>
      </c>
      <c r="P5" s="9" t="s">
        <v>28</v>
      </c>
      <c r="Q5" s="9" t="s">
        <v>42</v>
      </c>
      <c r="R5" s="26">
        <f>T5+2</f>
        <v>37</v>
      </c>
      <c r="S5" s="9" t="s">
        <v>32</v>
      </c>
      <c r="T5" s="22" t="str">
        <f t="shared" ref="T5:T10" si="5">IF($A4=8,T4+6,T4)</f>
        <v>35</v>
      </c>
      <c r="U5" s="16" t="s">
        <v>109</v>
      </c>
      <c r="V5" s="10"/>
      <c r="W5" s="7" t="str">
        <f>CONCATENATE("text_",H5,"_B",E5)</f>
        <v>text_Target_B_001</v>
      </c>
      <c r="X5" s="10"/>
      <c r="Y5" s="13"/>
      <c r="Z5" s="12" t="str">
        <f>CONCATENATE("""",W5,""": {""type"": ""text"", ""parameters"": {""text"": """, O5, """, ""textAlignment"": """, N5, """, ""textColor"": """, L5, """, ""fontSize"": ",M5,"}},")</f>
        <v>"text_Target_B_001": {"type": "text", "parameters": {"text": "{{coalesce(cell(BIG_TEST_9.result, 0, \"number_Target_Formatted\"), \"--\").asString()}}", "textAlignment": "center", "textColor": "{{coalesce(cell(BIG_TEST_9.result, 0, \"Text_Color_3\"), \"#E6ECF2\").asString()}}", "fontSize": 12}},</v>
      </c>
      <c r="AA5" s="17" t="s">
        <v>114</v>
      </c>
      <c r="AB5" s="13" t="str">
        <f t="shared" si="2"/>
        <v>PASS</v>
      </c>
      <c r="AC5" s="13"/>
      <c r="AD5" s="12" t="str">
        <f t="shared" si="0"/>
        <v>{"colspan": 3, "column": 21, "name": "text_Target_B_001", "row": 37, "rowspan": 2, "widgetStyle": {"backgroundColor": "#E6ECF2", "borderColor": "#E6ECF2", "borderEdges": [], "borderRadius": 0, "borderWidth": 1}},</v>
      </c>
      <c r="AE5" s="17" t="s">
        <v>111</v>
      </c>
      <c r="AF5" s="13" t="str">
        <f t="shared" si="3"/>
        <v>PASS</v>
      </c>
    </row>
    <row r="6" spans="1:32" s="4" customFormat="1" ht="130.19999999999999" customHeight="1" thickBot="1" x14ac:dyDescent="0.35">
      <c r="A6" s="24">
        <v>4</v>
      </c>
      <c r="B6" s="14" t="s">
        <v>7</v>
      </c>
      <c r="C6" s="14" t="s">
        <v>34</v>
      </c>
      <c r="D6" s="14" t="s">
        <v>60</v>
      </c>
      <c r="E6" s="11" t="str">
        <f t="shared" ref="E6" si="6">CONCATENATE("_",TEXT(F6+1,"000"))</f>
        <v>_001</v>
      </c>
      <c r="F6" s="22" t="str">
        <f t="shared" si="4"/>
        <v>0</v>
      </c>
      <c r="G6" s="6" t="s">
        <v>50</v>
      </c>
      <c r="H6" s="6" t="s">
        <v>50</v>
      </c>
      <c r="I6" s="20" t="s">
        <v>50</v>
      </c>
      <c r="J6" s="20" t="s">
        <v>50</v>
      </c>
      <c r="K6" s="20" t="s">
        <v>50</v>
      </c>
      <c r="L6" s="18" t="str">
        <f>CONCATENATE("{{coalesce(cell(BIG_TEST_9.result, ", $F6,", \""Text_Color_1\""), \""#FFFFFF\"").asString()}}")</f>
        <v>{{coalesce(cell(BIG_TEST_9.result, 0, \"Text_Color_1\"), \"#FFFFFF\").asString()}}</v>
      </c>
      <c r="M6" s="8" t="s">
        <v>22</v>
      </c>
      <c r="N6" s="8" t="s">
        <v>53</v>
      </c>
      <c r="O6" s="18" t="str">
        <f>CONCATENATE("{{coalesce(cell(BIG_TEST_9.result, ", $F6,", \""Metric_Short\""), \""Error\"").asString()}}")</f>
        <v>{{coalesce(cell(BIG_TEST_9.result, 0, \"Metric_Short\"), \"Error\").asString()}}</v>
      </c>
      <c r="P6" s="9" t="s">
        <v>40</v>
      </c>
      <c r="Q6" s="9" t="s">
        <v>30</v>
      </c>
      <c r="R6" s="9" t="str">
        <f>T6</f>
        <v>35</v>
      </c>
      <c r="S6" s="9" t="s">
        <v>32</v>
      </c>
      <c r="T6" s="22" t="str">
        <f t="shared" si="5"/>
        <v>35</v>
      </c>
      <c r="U6" s="16" t="s">
        <v>48</v>
      </c>
      <c r="V6" s="10"/>
      <c r="W6" s="7" t="str">
        <f>CONCATENATE("Metric_Name_X",E6)</f>
        <v>Metric_Name_X_001</v>
      </c>
      <c r="X6" s="10"/>
      <c r="Y6" s="13"/>
      <c r="Z6" s="12" t="str">
        <f>CONCATENATE("""",W6,""": {""parameters"": {""fontSize"": ",M6,", ""text"": """, O6, """, ""textAlignment"": """, N6, """, ""textColor"": """, L6, """}, ""type"": ""text""},")</f>
        <v>"Metric_Name_X_001": {"parameters": {"fontSize": 14, "text": "{{coalesce(cell(BIG_TEST_9.result, 0, \"Metric_Short\"), \"Error\").asString()}}", "textAlignment": "left", "textColor": "{{coalesce(cell(BIG_TEST_9.result, 0, \"Text_Color_1\"), \"#FFFFFF\").asString()}}"}, "type": "text"},</v>
      </c>
      <c r="AA6" s="17" t="s">
        <v>74</v>
      </c>
      <c r="AB6" s="13" t="str">
        <f t="shared" ref="AB6" si="7">IF(Z6=AA6,"PASS","FAIL")</f>
        <v>PASS</v>
      </c>
      <c r="AC6" s="13"/>
      <c r="AD6" s="12" t="str">
        <f t="shared" si="0"/>
        <v>{"colspan": 11, "column": 1, "name": "Metric_Name_X_001", "row": 35, "rowspan": 2, "widgetStyle": {"backgroundColor": "#FFFFFF", "borderColor": "#FFFFFF", "borderEdges": [], "borderRadius": 0, "borderWidth": 1}},</v>
      </c>
      <c r="AE6" s="17" t="s">
        <v>68</v>
      </c>
      <c r="AF6" s="13" t="str">
        <f t="shared" ref="AF6" si="8">IF(AD6=AE6,"PASS","FAIL")</f>
        <v>PASS</v>
      </c>
    </row>
    <row r="7" spans="1:32" s="4" customFormat="1" ht="72.599999999999994" thickBot="1" x14ac:dyDescent="0.35">
      <c r="A7" s="24">
        <v>5</v>
      </c>
      <c r="B7" s="14" t="s">
        <v>7</v>
      </c>
      <c r="C7" s="14" t="s">
        <v>34</v>
      </c>
      <c r="D7" s="14" t="s">
        <v>44</v>
      </c>
      <c r="E7" s="11" t="str">
        <f>CONCATENATE("_",TEXT(F7+1,"000"))</f>
        <v>_001</v>
      </c>
      <c r="F7" s="22" t="str">
        <f t="shared" si="4"/>
        <v>0</v>
      </c>
      <c r="G7" s="6" t="s">
        <v>50</v>
      </c>
      <c r="H7" s="6" t="s">
        <v>50</v>
      </c>
      <c r="I7" s="20" t="s">
        <v>50</v>
      </c>
      <c r="J7" s="20" t="s">
        <v>50</v>
      </c>
      <c r="K7" s="20" t="s">
        <v>50</v>
      </c>
      <c r="L7" s="18" t="str">
        <f>CONCATENATE("{{coalesce(cell(BIG_TEST_9.result, ", $F7,", \""Text_Color_2\""), \""#FFFFFF\"").asString()}}")</f>
        <v>{{coalesce(cell(BIG_TEST_9.result, 0, \"Text_Color_2\"), \"#FFFFFF\").asString()}}</v>
      </c>
      <c r="M7" s="8" t="s">
        <v>41</v>
      </c>
      <c r="N7" s="8" t="s">
        <v>53</v>
      </c>
      <c r="O7" s="18" t="str">
        <f>CONCATENATE("{{coalesce(cell(BIG_TEST_9.result, ", $F7,", \""Type\""), \""Error\"").asString()}} Metric")</f>
        <v>{{coalesce(cell(BIG_TEST_9.result, 0, \"Type\"), \"Error\").asString()}} Metric</v>
      </c>
      <c r="P7" s="9" t="s">
        <v>67</v>
      </c>
      <c r="Q7" s="9" t="s">
        <v>30</v>
      </c>
      <c r="R7" s="26">
        <f>T7+2</f>
        <v>37</v>
      </c>
      <c r="S7" s="9" t="s">
        <v>32</v>
      </c>
      <c r="T7" s="22" t="str">
        <f t="shared" si="5"/>
        <v>35</v>
      </c>
      <c r="U7" s="16" t="s">
        <v>48</v>
      </c>
      <c r="V7" s="10"/>
      <c r="W7" s="7" t="str">
        <f>CONCATENATE("Type_Name_X",E7)</f>
        <v>Type_Name_X_001</v>
      </c>
      <c r="X7" s="10"/>
      <c r="Y7" s="13"/>
      <c r="Z7" s="12" t="str">
        <f>CONCATENATE("""",W7,""": {""parameters"": {""fontSize"": ",M7,", ""text"": """, O7, """, ""textAlignment"": """, N7, """, ""textColor"": """, L7, """}, ""type"": ""text""},")</f>
        <v>"Type_Name_X_001": {"parameters": {"fontSize": 12, "text": "{{coalesce(cell(BIG_TEST_9.result, 0, \"Type\"), \"Error\").asString()}} Metric", "textAlignment": "left", "textColor": "{{coalesce(cell(BIG_TEST_9.result, 0, \"Text_Color_2\"), \"#FFFFFF\").asString()}}"}, "type": "text"},</v>
      </c>
      <c r="AA7" s="17" t="s">
        <v>72</v>
      </c>
      <c r="AB7" s="13" t="str">
        <f t="shared" ref="AB7" si="9">IF(Z7=AA7,"PASS","FAIL")</f>
        <v>PASS</v>
      </c>
      <c r="AC7" s="13"/>
      <c r="AD7" s="12" t="str">
        <f t="shared" si="0"/>
        <v>{"colspan": 8, "column": 1, "name": "Type_Name_X_001", "row": 37, "rowspan": 2, "widgetStyle": {"backgroundColor": "#FFFFFF", "borderColor": "#FFFFFF", "borderEdges": [], "borderRadius": 0, "borderWidth": 1}},</v>
      </c>
      <c r="AE7" s="17" t="s">
        <v>69</v>
      </c>
      <c r="AF7" s="13" t="str">
        <f t="shared" ref="AF7" si="10">IF(AD7=AE7,"PASS","FAIL")</f>
        <v>PASS</v>
      </c>
    </row>
    <row r="8" spans="1:32" s="4" customFormat="1" ht="87" customHeight="1" thickBot="1" x14ac:dyDescent="0.35">
      <c r="A8" s="24">
        <v>6</v>
      </c>
      <c r="B8" s="14" t="s">
        <v>7</v>
      </c>
      <c r="C8" s="14" t="s">
        <v>34</v>
      </c>
      <c r="D8" s="14" t="s">
        <v>59</v>
      </c>
      <c r="E8" s="11" t="str">
        <f>CONCATENATE("_",TEXT(F8+1,"000"))</f>
        <v>_001</v>
      </c>
      <c r="F8" s="22" t="str">
        <f t="shared" si="4"/>
        <v>0</v>
      </c>
      <c r="G8" s="6" t="s">
        <v>50</v>
      </c>
      <c r="H8" s="6" t="s">
        <v>50</v>
      </c>
      <c r="I8" s="20" t="s">
        <v>50</v>
      </c>
      <c r="J8" s="20" t="s">
        <v>50</v>
      </c>
      <c r="K8" s="20" t="s">
        <v>50</v>
      </c>
      <c r="L8" s="18" t="str">
        <f>CONCATENATE("{{coalesce(cell(BIG_TEST_9.result, ", $F8,", \""Text_Color_2\""), \""#FFFFFF\"").asString()}}")</f>
        <v>{{coalesce(cell(BIG_TEST_9.result, 0, \"Text_Color_2\"), \"#FFFFFF\").asString()}}</v>
      </c>
      <c r="M8" s="8" t="s">
        <v>41</v>
      </c>
      <c r="N8" s="8" t="s">
        <v>53</v>
      </c>
      <c r="O8" s="18" t="str">
        <f>CONCATENATE("As of {{coalesce(cell(BIG_TEST_9.result, ", $F8,", \""As_of_Date\""), \""Error\"").asString()}}")</f>
        <v>As of {{coalesce(cell(BIG_TEST_9.result, 0, \"As_of_Date\"), \"Error\").asString()}}</v>
      </c>
      <c r="P8" s="9" t="s">
        <v>67</v>
      </c>
      <c r="Q8" s="9" t="s">
        <v>30</v>
      </c>
      <c r="R8" s="26">
        <f>T8+4</f>
        <v>39</v>
      </c>
      <c r="S8" s="9" t="s">
        <v>32</v>
      </c>
      <c r="T8" s="22" t="str">
        <f t="shared" si="5"/>
        <v>35</v>
      </c>
      <c r="U8" s="16" t="s">
        <v>48</v>
      </c>
      <c r="V8" s="10"/>
      <c r="W8" s="7" t="str">
        <f>CONCATENATE("As_Of_Date_Name_X",E8)</f>
        <v>As_Of_Date_Name_X_001</v>
      </c>
      <c r="X8" s="10"/>
      <c r="Y8" s="13"/>
      <c r="Z8" s="12" t="str">
        <f>CONCATENATE("""",W8,""": {""parameters"": {""fontSize"": ",M8,", ""text"": """, O8, """, ""textAlignment"": """, N8, """, ""textColor"": """, L8, """}, ""type"": ""text""},")</f>
        <v>"As_Of_Date_Name_X_001": {"parameters": {"fontSize": 12, "text": "As of {{coalesce(cell(BIG_TEST_9.result, 0, \"As_of_Date\"), \"Error\").asString()}}", "textAlignment": "left", "textColor": "{{coalesce(cell(BIG_TEST_9.result, 0, \"Text_Color_2\"), \"#FFFFFF\").asString()}}"}, "type": "text"},</v>
      </c>
      <c r="AA8" s="17" t="s">
        <v>71</v>
      </c>
      <c r="AB8" s="13" t="str">
        <f t="shared" ref="AB8" si="11">IF(Z8=AA8,"PASS","FAIL")</f>
        <v>PASS</v>
      </c>
      <c r="AC8" s="13"/>
      <c r="AD8" s="12" t="str">
        <f t="shared" si="0"/>
        <v>{"colspan": 8, "column": 1, "name": "As_Of_Date_Name_X_001", "row": 39, "rowspan": 2, "widgetStyle": {"backgroundColor": "#FFFFFF", "borderColor": "#FFFFFF", "borderEdges": [], "borderRadius": 0, "borderWidth": 1}},</v>
      </c>
      <c r="AE8" s="17" t="s">
        <v>70</v>
      </c>
      <c r="AF8" s="13" t="str">
        <f t="shared" ref="AF8" si="12">IF(AD8=AE8,"PASS","FAIL")</f>
        <v>PASS</v>
      </c>
    </row>
    <row r="9" spans="1:32" s="4" customFormat="1" ht="130.19999999999999" customHeight="1" thickBot="1" x14ac:dyDescent="0.35">
      <c r="A9" s="24">
        <v>7</v>
      </c>
      <c r="B9" s="14" t="s">
        <v>7</v>
      </c>
      <c r="C9" s="14" t="s">
        <v>34</v>
      </c>
      <c r="D9" s="14" t="s">
        <v>45</v>
      </c>
      <c r="E9" s="11" t="str">
        <f>CONCATENATE("_",TEXT(F9+1,"000"))</f>
        <v>_001</v>
      </c>
      <c r="F9" s="22" t="str">
        <f t="shared" si="4"/>
        <v>0</v>
      </c>
      <c r="G9" s="6" t="s">
        <v>50</v>
      </c>
      <c r="H9" s="6" t="s">
        <v>50</v>
      </c>
      <c r="I9" s="18" t="str">
        <f>CONCATENATE("https://{{coalesce(cell(BIG_TEST_9.result, ", $F9,", \""CSG_Insights_Central_Link\""), \""sites.google.com/salesforce.com/fy18-csg-insights-central/home\"").asString()}}")</f>
        <v>https://{{coalesce(cell(BIG_TEST_9.result, 0, \"CSG_Insights_Central_Link\"), \"sites.google.com/salesforce.com/fy18-csg-insights-central/home\").asString()}}</v>
      </c>
      <c r="J9" s="18" t="s">
        <v>56</v>
      </c>
      <c r="K9" s="7" t="str">
        <f>"false"</f>
        <v>false</v>
      </c>
      <c r="L9" s="17" t="s">
        <v>57</v>
      </c>
      <c r="M9" s="8" t="s">
        <v>22</v>
      </c>
      <c r="N9" s="8" t="s">
        <v>21</v>
      </c>
      <c r="O9" s="8" t="s">
        <v>52</v>
      </c>
      <c r="P9" s="9" t="s">
        <v>32</v>
      </c>
      <c r="Q9" s="9" t="s">
        <v>41</v>
      </c>
      <c r="R9" s="9" t="str">
        <f>T9</f>
        <v>35</v>
      </c>
      <c r="S9" s="9" t="s">
        <v>32</v>
      </c>
      <c r="T9" s="22" t="str">
        <f t="shared" si="5"/>
        <v>35</v>
      </c>
      <c r="U9" s="16" t="s">
        <v>48</v>
      </c>
      <c r="V9" s="10"/>
      <c r="W9" s="7" t="str">
        <f>CONCATENATE("Help_Link_X",E9)</f>
        <v>Help_Link_X_001</v>
      </c>
      <c r="X9" s="10"/>
      <c r="Y9" s="13"/>
      <c r="Z9" s="12" t="str">
        <f>CONCATENATE("""",W9,""": {""parameters"": {""destinationLink"": {""url"": """, I9, """, ""tooltip"": """, J9,"""}, ""destinationType"": ""url"", ""fontSize"": ",M9,", ""includeState"": ", K9, ", ""text"": """, O9, """, ""textAlignment"": """, N9, """, ""textColor"": """, L9, """}, ""type"": ""link""},")</f>
        <v>"Help_Link_X_001":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9" s="17" t="s">
        <v>73</v>
      </c>
      <c r="AB9" s="13" t="str">
        <f>IF(Z9=AA9,"PASS","FAIL")</f>
        <v>PASS</v>
      </c>
      <c r="AC9" s="13"/>
      <c r="AD9" s="12" t="str">
        <f t="shared" si="0"/>
        <v>{"colspan": 2, "column": 12, "name": "Help_Link_X_001", "row": 35, "rowspan": 2, "widgetStyle": {"backgroundColor": "#FFFFFF", "borderColor": "#FFFFFF", "borderEdges": [], "borderRadius": 0, "borderWidth": 1}},</v>
      </c>
      <c r="AE9" s="17" t="s">
        <v>65</v>
      </c>
      <c r="AF9" s="13" t="str">
        <f>IF(AD9=AE9,"PASS","FAIL")</f>
        <v>PASS</v>
      </c>
    </row>
    <row r="10" spans="1:32" s="4" customFormat="1" ht="87" thickBot="1" x14ac:dyDescent="0.35">
      <c r="A10" s="25">
        <v>8</v>
      </c>
      <c r="B10" s="14" t="s">
        <v>7</v>
      </c>
      <c r="C10" s="14" t="s">
        <v>34</v>
      </c>
      <c r="D10" s="14" t="s">
        <v>61</v>
      </c>
      <c r="E10" s="11" t="str">
        <f t="shared" ref="E10" si="13">CONCATENATE("_",TEXT(F10+1,"000"))</f>
        <v>_001</v>
      </c>
      <c r="F10" s="22" t="str">
        <f t="shared" si="4"/>
        <v>0</v>
      </c>
      <c r="G10" s="6" t="s">
        <v>50</v>
      </c>
      <c r="H10" s="6" t="s">
        <v>50</v>
      </c>
      <c r="I10" s="18" t="str">
        <f>CONCATENATE("https://org62.my.salesforce.com/analytics/wave/wave.apexp#dashboard/{{coalesce(cell(BIG_TEST_9.result, ", $F10,", \""Detail_Dashboard_Name\""), \""0FK0M0000004J3fWAE\"").asString()}}")</f>
        <v>https://org62.my.salesforce.com/analytics/wave/wave.apexp#dashboard/{{coalesce(cell(BIG_TEST_9.result, 0, \"Detail_Dashboard_Name\"), \"0FK0M0000004J3fWAE\").asString()}}</v>
      </c>
      <c r="J10" s="18" t="s">
        <v>62</v>
      </c>
      <c r="K10" s="7" t="str">
        <f>"false"</f>
        <v>false</v>
      </c>
      <c r="L10" s="17" t="s">
        <v>57</v>
      </c>
      <c r="M10" s="8" t="s">
        <v>41</v>
      </c>
      <c r="N10" s="8" t="s">
        <v>21</v>
      </c>
      <c r="O10" s="8" t="s">
        <v>63</v>
      </c>
      <c r="P10" s="9" t="s">
        <v>29</v>
      </c>
      <c r="Q10" s="9" t="s">
        <v>36</v>
      </c>
      <c r="R10" s="26">
        <f>T10+3</f>
        <v>38</v>
      </c>
      <c r="S10" s="9" t="s">
        <v>28</v>
      </c>
      <c r="T10" s="22" t="str">
        <f t="shared" si="5"/>
        <v>35</v>
      </c>
      <c r="U10" s="16" t="s">
        <v>64</v>
      </c>
      <c r="V10" s="10"/>
      <c r="W10" s="7" t="str">
        <f>CONCATENATE("Explore_Link_X",E10)</f>
        <v>Explore_Link_X_001</v>
      </c>
      <c r="X10" s="10"/>
      <c r="Y10" s="13"/>
      <c r="Z10" s="12" t="str">
        <f>CONCATENATE("""",W10,""": {""parameters"": {""destinationLink"": {""url"": """, I10, """, ""tooltip"": """, J10,"""}, ""destinationType"": ""url"", ""fontSize"": ",M10,", ""includeState"": ", K10, ", ""text"": """, O10, """, ""textAlignment"": """, N10, """, ""textColor"": """, L10, """}, ""type"": ""link""},")</f>
        <v>"Explore_Link_X_001":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0" s="17" t="s">
        <v>107</v>
      </c>
      <c r="AB10" s="13" t="str">
        <f t="shared" ref="AB10" si="14">IF(Z10=AA10,"PASS","FAIL")</f>
        <v>PASS</v>
      </c>
      <c r="AC10" s="13"/>
      <c r="AD10" s="12" t="str">
        <f t="shared" si="0"/>
        <v>{"colspan": 4, "column": 10, "name": "Explore_Link_X_001", "row": 38, "rowspan": 3, "widgetStyle": {"backgroundColor": "#E3EBF3", "borderColor": "#FFFFFF", "borderEdges": ["all"], "borderRadius": 8, "borderWidth": 4}},</v>
      </c>
      <c r="AE10" s="17" t="s">
        <v>66</v>
      </c>
      <c r="AF10" s="13" t="str">
        <f t="shared" ref="AF10" si="15">IF(AD10=AE10,"PASS","FAIL")</f>
        <v>PASS</v>
      </c>
    </row>
    <row r="24" spans="24:24" x14ac:dyDescent="0.3">
      <c r="X24" s="2"/>
    </row>
  </sheetData>
  <mergeCells count="3">
    <mergeCell ref="E1:U1"/>
    <mergeCell ref="Z1:AB1"/>
    <mergeCell ref="AD1:A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2"/>
  <sheetViews>
    <sheetView workbookViewId="0">
      <pane xSplit="5" ySplit="2" topLeftCell="F159" activePane="bottomRight" state="frozen"/>
      <selection pane="topRight" activeCell="E1" sqref="E1"/>
      <selection pane="bottomLeft" activeCell="A3" sqref="A3"/>
      <selection pane="bottomRight" activeCell="B154" sqref="B154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.5546875" style="3" bestFit="1" customWidth="1"/>
    <col min="5" max="5" width="10.6640625" style="1" bestFit="1" customWidth="1"/>
    <col min="6" max="6" width="8" style="1" customWidth="1"/>
    <col min="7" max="7" width="19.33203125" style="1" bestFit="1" customWidth="1"/>
    <col min="8" max="8" width="8.77734375" style="1" customWidth="1"/>
    <col min="9" max="9" width="48.88671875" style="1" customWidth="1"/>
    <col min="10" max="10" width="15.77734375" style="1" customWidth="1"/>
    <col min="11" max="11" width="12" style="1" bestFit="1" customWidth="1"/>
    <col min="12" max="12" width="27.109375" style="1" customWidth="1"/>
    <col min="13" max="13" width="8.109375" style="1" bestFit="1" customWidth="1"/>
    <col min="14" max="14" width="14.21875" style="1" bestFit="1" customWidth="1"/>
    <col min="15" max="15" width="29.6640625" style="1" customWidth="1"/>
    <col min="16" max="16" width="7.44140625" style="1" bestFit="1" customWidth="1"/>
    <col min="17" max="17" width="7.21875" style="1" bestFit="1" customWidth="1"/>
    <col min="18" max="18" width="4.6640625" style="1" bestFit="1" customWidth="1"/>
    <col min="19" max="19" width="8.44140625" style="1" bestFit="1" customWidth="1"/>
    <col min="20" max="20" width="9" style="1" bestFit="1" customWidth="1"/>
    <col min="21" max="21" width="36.77734375" style="1" customWidth="1"/>
    <col min="22" max="22" width="3.33203125" style="1" customWidth="1"/>
    <col min="23" max="23" width="23.6640625" style="1" bestFit="1" customWidth="1"/>
    <col min="24" max="24" width="3.109375" style="1" customWidth="1"/>
    <col min="25" max="25" width="2.77734375" style="1" customWidth="1"/>
    <col min="26" max="27" width="44.77734375" style="1" customWidth="1" outlineLevel="1"/>
    <col min="28" max="28" width="14.77734375" style="1" customWidth="1"/>
    <col min="29" max="29" width="2.88671875" style="1" customWidth="1"/>
    <col min="30" max="31" width="44.77734375" style="1" customWidth="1" outlineLevel="1"/>
    <col min="32" max="32" width="10.6640625" style="1" bestFit="1" customWidth="1"/>
    <col min="33" max="16384" width="8.88671875" style="1"/>
  </cols>
  <sheetData>
    <row r="1" spans="1:32" s="15" customFormat="1" ht="15" thickBot="1" x14ac:dyDescent="0.35">
      <c r="B1" s="15" t="s">
        <v>6</v>
      </c>
      <c r="C1" s="15" t="s">
        <v>33</v>
      </c>
      <c r="D1" s="15" t="s">
        <v>43</v>
      </c>
      <c r="E1" s="29" t="s">
        <v>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  <c r="W1" s="27" t="s">
        <v>8</v>
      </c>
      <c r="Z1" s="29" t="s">
        <v>3</v>
      </c>
      <c r="AA1" s="30"/>
      <c r="AB1" s="31"/>
      <c r="AD1" s="29" t="s">
        <v>2</v>
      </c>
      <c r="AE1" s="30"/>
      <c r="AF1" s="31"/>
    </row>
    <row r="2" spans="1:32" s="15" customFormat="1" ht="15" thickBot="1" x14ac:dyDescent="0.35">
      <c r="E2" s="15" t="s">
        <v>10</v>
      </c>
      <c r="F2" s="15" t="s">
        <v>46</v>
      </c>
      <c r="G2" s="15" t="s">
        <v>47</v>
      </c>
      <c r="H2" s="15" t="s">
        <v>15</v>
      </c>
      <c r="I2" s="15" t="s">
        <v>49</v>
      </c>
      <c r="J2" s="15" t="s">
        <v>55</v>
      </c>
      <c r="K2" s="15" t="s">
        <v>51</v>
      </c>
      <c r="L2" s="15" t="s">
        <v>16</v>
      </c>
      <c r="M2" s="15" t="s">
        <v>17</v>
      </c>
      <c r="N2" s="15" t="s">
        <v>19</v>
      </c>
      <c r="O2" s="15" t="s">
        <v>18</v>
      </c>
      <c r="P2" s="15" t="s">
        <v>23</v>
      </c>
      <c r="Q2" s="15" t="s">
        <v>24</v>
      </c>
      <c r="R2" s="15" t="s">
        <v>25</v>
      </c>
      <c r="S2" s="15" t="s">
        <v>26</v>
      </c>
      <c r="T2" s="15" t="s">
        <v>54</v>
      </c>
      <c r="U2" s="15" t="s">
        <v>27</v>
      </c>
      <c r="W2" s="15" t="s">
        <v>14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101.4" thickBot="1" x14ac:dyDescent="0.35">
      <c r="A3" s="23">
        <v>1</v>
      </c>
      <c r="B3" s="14" t="s">
        <v>7</v>
      </c>
      <c r="C3" s="14" t="s">
        <v>34</v>
      </c>
      <c r="D3" s="14" t="s">
        <v>9</v>
      </c>
      <c r="E3" s="11" t="str">
        <f>CONCATENATE("_",TEXT(F3+1,"000"))</f>
        <v>_001</v>
      </c>
      <c r="F3" s="21" t="s">
        <v>31</v>
      </c>
      <c r="G3" s="6" t="s">
        <v>12</v>
      </c>
      <c r="H3" s="5" t="s">
        <v>13</v>
      </c>
      <c r="I3" s="20" t="s">
        <v>50</v>
      </c>
      <c r="J3" s="20" t="s">
        <v>50</v>
      </c>
      <c r="K3" s="20" t="s">
        <v>50</v>
      </c>
      <c r="L3" s="18" t="str">
        <f>CONCATENATE("{{coalesce(cell(BIG_TEST_9.result, ", $F3,", \""Text_Color_3\""), \""#E6ECF2\"").asString()}}")</f>
        <v>{{coalesce(cell(BIG_TEST_9.result, 0, \"Text_Color_3\"), \"#E6ECF2\").asString()}}</v>
      </c>
      <c r="M3" s="8" t="s">
        <v>41</v>
      </c>
      <c r="N3" s="8" t="s">
        <v>21</v>
      </c>
      <c r="O3" s="18" t="str">
        <f>CONCATENATE("{{coalesce(cell(BIG_TEST_9.result, ", $F3,", \""number_YTD_Formatted\""), \""--\"").asString()}}")</f>
        <v>{{coalesce(cell(BIG_TEST_9.result, 0, \"number_YTD_Formatted\"), \"--\").asString()}}</v>
      </c>
      <c r="P3" s="9" t="s">
        <v>28</v>
      </c>
      <c r="Q3" s="9" t="s">
        <v>42</v>
      </c>
      <c r="R3" s="9" t="str">
        <f>T3</f>
        <v>35</v>
      </c>
      <c r="S3" s="9" t="s">
        <v>32</v>
      </c>
      <c r="T3" s="21" t="s">
        <v>58</v>
      </c>
      <c r="U3" s="16" t="s">
        <v>109</v>
      </c>
      <c r="V3" s="10"/>
      <c r="W3" s="7" t="str">
        <f>CONCATENATE("text_",H3,"_B",E3)</f>
        <v>text_YTD_B_001</v>
      </c>
      <c r="X3" s="10"/>
      <c r="Y3" s="13"/>
      <c r="Z3" s="12" t="str">
        <f>CONCATENATE("""",W3,""": {""type"": ""text"", ""parameters"": {""text"": """, O3, """, ""textAlignment"": """, N3, """, ""textColor"": """, L3, """, ""fontSize"": ",M3,"}},")</f>
        <v>"text_YTD_B_001": {"type": "text", "parameters": {"text": "{{coalesce(cell(BIG_TEST_9.result, 0, \"number_YTD_Formatted\"), \"--\").asString()}}", "textAlignment": "center", "textColor": "{{coalesce(cell(BIG_TEST_9.result, 0, \"Text_Color_3\"), \"#E6ECF2\").asString()}}", "fontSize": 12}},</v>
      </c>
      <c r="AA3" s="17" t="s">
        <v>112</v>
      </c>
      <c r="AB3" s="13" t="str">
        <f>IF(Z3=AA3,"PASS","FAIL")</f>
        <v>PASS</v>
      </c>
      <c r="AC3" s="13"/>
      <c r="AD3" s="12" t="str">
        <f t="shared" ref="AD3:AD5" si="0">CONCATENATE("{""colspan"": ",P3,", ""column"": ",Q3,", ""name"": """,W3,""", ""row"": ",R3,", ""rowspan"": ",S3,", ""widgetStyle"": ",U3,"},")</f>
        <v>{"colspan": 3, "column": 21, "name": "text_YTD_B_001", "row": 35, "rowspan": 2, "widgetStyle": {"backgroundColor": "#E6ECF2", "borderColor": "#E6ECF2", "borderEdges": [], "borderRadius": 0, "borderWidth": 1}},</v>
      </c>
      <c r="AE3" s="17" t="s">
        <v>110</v>
      </c>
      <c r="AF3" s="13" t="str">
        <f>IF(AD3=AE3,"PASS","FAIL")</f>
        <v>PASS</v>
      </c>
    </row>
    <row r="4" spans="1:32" s="4" customFormat="1" ht="115.8" thickBot="1" x14ac:dyDescent="0.35">
      <c r="A4" s="24">
        <v>2</v>
      </c>
      <c r="B4" s="14" t="s">
        <v>7</v>
      </c>
      <c r="C4" s="14" t="s">
        <v>34</v>
      </c>
      <c r="D4" s="14" t="s">
        <v>9</v>
      </c>
      <c r="E4" s="11" t="str">
        <f t="shared" ref="E4:E5" si="1">CONCATENATE("_",TEXT(F4+1,"000"))</f>
        <v>_001</v>
      </c>
      <c r="F4" s="22" t="str">
        <f>IF($A3=8,F3+1,F3)</f>
        <v>0</v>
      </c>
      <c r="G4" s="5" t="s">
        <v>11</v>
      </c>
      <c r="H4" s="5" t="s">
        <v>38</v>
      </c>
      <c r="I4" s="20" t="s">
        <v>50</v>
      </c>
      <c r="J4" s="20" t="s">
        <v>50</v>
      </c>
      <c r="K4" s="20" t="s">
        <v>50</v>
      </c>
      <c r="L4" s="18" t="str">
        <f>CONCATENATE("{{coalesce(cell(BIG_TEST_9.result, ", $F4,", \""Text_Color_3\""), \""#E6ECF2\"").asString()}}")</f>
        <v>{{coalesce(cell(BIG_TEST_9.result, 0, \"Text_Color_3\"), \"#E6ECF2\").asString()}}</v>
      </c>
      <c r="M4" s="8" t="s">
        <v>41</v>
      </c>
      <c r="N4" s="8" t="s">
        <v>21</v>
      </c>
      <c r="O4" s="18" t="str">
        <f>CONCATENATE("{{coalesce(cell(BIG_TEST_9.result, ", $F4,", \""number_YTD_A_Formatted\""), \""--\"").asString()}}")</f>
        <v>{{coalesce(cell(BIG_TEST_9.result, 0, \"number_YTD_A_Formatted\"), \"--\").asString()}}</v>
      </c>
      <c r="P4" s="9" t="s">
        <v>28</v>
      </c>
      <c r="Q4" s="9" t="s">
        <v>42</v>
      </c>
      <c r="R4" s="26">
        <f>T4+4</f>
        <v>39</v>
      </c>
      <c r="S4" s="9" t="s">
        <v>32</v>
      </c>
      <c r="T4" s="22" t="str">
        <f>IF($A3=8,T3+6,T3)</f>
        <v>35</v>
      </c>
      <c r="U4" s="19" t="str">
        <f>CONCATENATE("{""backgroundColor"": ""{{coalesce(cell(BIG_TEST_9.result, ",F4,", \""Colorization_Hex_Code\""), \""#E6ECF2\"").asString()}}"", ""borderColor"": ""#E6ECF2"", ""borderEdges"": [""left"", ""right"", ""bottom""], ""borderRadius"": 0, ""borderWidth"": 2}")</f>
        <v>{"backgroundColor": "{{coalesce(cell(BIG_TEST_9.result, 0, \"Colorization_Hex_Code\"), \"#E6ECF2\").asString()}}", "borderColor": "#E6ECF2", "borderEdges": ["left", "right", "bottom"], "borderRadius": 0, "borderWidth": 2}</v>
      </c>
      <c r="V4" s="10"/>
      <c r="W4" s="7" t="str">
        <f>CONCATENATE("text_",H4,"_B",E4)</f>
        <v>text_YTD_A_B_001</v>
      </c>
      <c r="X4" s="10"/>
      <c r="Y4" s="13"/>
      <c r="Z4" s="12" t="str">
        <f>CONCATENATE("""",W4,""": {""type"": ""text"", ""parameters"": {""text"": """, O4, """, ""textAlignment"": """, N4, """, ""textColor"": """, L4, """, ""fontSize"": ",M4,"}},")</f>
        <v>"text_YTD_A_B_001": {"type": "text", "parameters": {"text": "{{coalesce(cell(BIG_TEST_9.result, 0, \"number_YTD_A_Formatted\"), \"--\").asString()}}", "textAlignment": "center", "textColor": "{{coalesce(cell(BIG_TEST_9.result, 0, \"Text_Color_3\"), \"#E6ECF2\").asString()}}", "fontSize": 12}},</v>
      </c>
      <c r="AA4" s="17" t="s">
        <v>113</v>
      </c>
      <c r="AB4" s="13" t="str">
        <f t="shared" ref="AB4:AB5" si="2">IF(Z4=AA4,"PASS","FAIL")</f>
        <v>PASS</v>
      </c>
      <c r="AC4" s="13"/>
      <c r="AD4" s="12" t="str">
        <f t="shared" si="0"/>
        <v>{"colspan": 3, "column": 21, "name": "text_YTD_A_B_001", "row": 39, "rowspan": 2, "widgetStyle": {"backgroundColor": "{{coalesce(cell(BIG_TEST_9.result, 0, \"Colorization_Hex_Code\"), \"#E6ECF2\").asString()}}", "borderColor": "#E6ECF2", "borderEdges": ["left", "right", "bottom"], "borderRadius": 0, "borderWidth": 2}},</v>
      </c>
      <c r="AE4" s="17" t="s">
        <v>108</v>
      </c>
      <c r="AF4" s="13" t="str">
        <f t="shared" ref="AF4:AF5" si="3">IF(AD4=AE4,"PASS","FAIL")</f>
        <v>PASS</v>
      </c>
    </row>
    <row r="5" spans="1:32" s="4" customFormat="1" ht="101.4" thickBot="1" x14ac:dyDescent="0.35">
      <c r="A5" s="24">
        <v>3</v>
      </c>
      <c r="B5" s="14" t="s">
        <v>7</v>
      </c>
      <c r="C5" s="14" t="s">
        <v>34</v>
      </c>
      <c r="D5" s="14" t="s">
        <v>9</v>
      </c>
      <c r="E5" s="11" t="str">
        <f t="shared" si="1"/>
        <v>_001</v>
      </c>
      <c r="F5" s="22" t="str">
        <f t="shared" ref="F5" si="4">IF($A4=8,F4+1,F4)</f>
        <v>0</v>
      </c>
      <c r="G5" s="5" t="s">
        <v>37</v>
      </c>
      <c r="H5" s="5" t="s">
        <v>39</v>
      </c>
      <c r="I5" s="20" t="s">
        <v>50</v>
      </c>
      <c r="J5" s="20" t="s">
        <v>50</v>
      </c>
      <c r="K5" s="20" t="s">
        <v>50</v>
      </c>
      <c r="L5" s="18" t="str">
        <f>CONCATENATE("{{coalesce(cell(BIG_TEST_9.result, ", $F5,", \""Text_Color_3\""), \""#E6ECF2\"").asString()}}")</f>
        <v>{{coalesce(cell(BIG_TEST_9.result, 0, \"Text_Color_3\"), \"#E6ECF2\").asString()}}</v>
      </c>
      <c r="M5" s="8" t="s">
        <v>41</v>
      </c>
      <c r="N5" s="8" t="s">
        <v>21</v>
      </c>
      <c r="O5" s="18" t="str">
        <f>CONCATENATE("{{coalesce(cell(BIG_TEST_9.result, ", $F5,", \""number_Target_Formatted\""), \""--\"").asString()}}")</f>
        <v>{{coalesce(cell(BIG_TEST_9.result, 0, \"number_Target_Formatted\"), \"--\").asString()}}</v>
      </c>
      <c r="P5" s="9" t="s">
        <v>28</v>
      </c>
      <c r="Q5" s="9" t="s">
        <v>42</v>
      </c>
      <c r="R5" s="26">
        <f>T5+2</f>
        <v>37</v>
      </c>
      <c r="S5" s="9" t="s">
        <v>32</v>
      </c>
      <c r="T5" s="22" t="str">
        <f t="shared" ref="T5" si="5">IF($A4=8,T4+6,T4)</f>
        <v>35</v>
      </c>
      <c r="U5" s="16" t="s">
        <v>109</v>
      </c>
      <c r="V5" s="10"/>
      <c r="W5" s="7" t="str">
        <f>CONCATENATE("text_",H5,"_B",E5)</f>
        <v>text_Target_B_001</v>
      </c>
      <c r="X5" s="10"/>
      <c r="Y5" s="13"/>
      <c r="Z5" s="12" t="str">
        <f>CONCATENATE("""",W5,""": {""type"": ""text"", ""parameters"": {""text"": """, O5, """, ""textAlignment"": """, N5, """, ""textColor"": """, L5, """, ""fontSize"": ",M5,"}},")</f>
        <v>"text_Target_B_001": {"type": "text", "parameters": {"text": "{{coalesce(cell(BIG_TEST_9.result, 0, \"number_Target_Formatted\"), \"--\").asString()}}", "textAlignment": "center", "textColor": "{{coalesce(cell(BIG_TEST_9.result, 0, \"Text_Color_3\"), \"#E6ECF2\").asString()}}", "fontSize": 12}},</v>
      </c>
      <c r="AA5" s="17" t="s">
        <v>114</v>
      </c>
      <c r="AB5" s="13" t="str">
        <f t="shared" si="2"/>
        <v>PASS</v>
      </c>
      <c r="AC5" s="13"/>
      <c r="AD5" s="12" t="str">
        <f t="shared" si="0"/>
        <v>{"colspan": 3, "column": 21, "name": "text_Target_B_001", "row": 37, "rowspan": 2, "widgetStyle": {"backgroundColor": "#E6ECF2", "borderColor": "#E6ECF2", "borderEdges": [], "borderRadius": 0, "borderWidth": 1}},</v>
      </c>
      <c r="AE5" s="17" t="s">
        <v>111</v>
      </c>
      <c r="AF5" s="13" t="str">
        <f t="shared" si="3"/>
        <v>PASS</v>
      </c>
    </row>
    <row r="6" spans="1:32" s="4" customFormat="1" ht="101.4" thickBot="1" x14ac:dyDescent="0.35">
      <c r="A6" s="24">
        <v>4</v>
      </c>
      <c r="B6" s="14" t="s">
        <v>7</v>
      </c>
      <c r="C6" s="14" t="s">
        <v>34</v>
      </c>
      <c r="D6" s="14" t="s">
        <v>60</v>
      </c>
      <c r="E6" s="11" t="str">
        <f t="shared" ref="E6" si="6">CONCATENATE("_",TEXT(F6+1,"000"))</f>
        <v>_001</v>
      </c>
      <c r="F6" s="22" t="str">
        <f t="shared" ref="F6:F68" si="7">IF($A5=8,F5+1,F5)</f>
        <v>0</v>
      </c>
      <c r="G6" s="6" t="s">
        <v>50</v>
      </c>
      <c r="H6" s="6" t="s">
        <v>50</v>
      </c>
      <c r="I6" s="20" t="s">
        <v>50</v>
      </c>
      <c r="J6" s="20" t="s">
        <v>50</v>
      </c>
      <c r="K6" s="20" t="s">
        <v>50</v>
      </c>
      <c r="L6" s="18" t="str">
        <f>CONCATENATE("{{coalesce(cell(BIG_TEST_9.result, ", $F6,", \""Text_Color_1\""), \""#FFFFFF\"").asString()}}")</f>
        <v>{{coalesce(cell(BIG_TEST_9.result, 0, \"Text_Color_1\"), \"#FFFFFF\").asString()}}</v>
      </c>
      <c r="M6" s="8" t="s">
        <v>22</v>
      </c>
      <c r="N6" s="8" t="s">
        <v>53</v>
      </c>
      <c r="O6" s="18" t="str">
        <f>CONCATENATE("{{coalesce(cell(BIG_TEST_9.result, ", $F6,", \""Metric_Short\""), \""Error\"").asString()}}")</f>
        <v>{{coalesce(cell(BIG_TEST_9.result, 0, \"Metric_Short\"), \"Error\").asString()}}</v>
      </c>
      <c r="P6" s="9" t="s">
        <v>40</v>
      </c>
      <c r="Q6" s="9" t="s">
        <v>30</v>
      </c>
      <c r="R6" s="9" t="str">
        <f>T6</f>
        <v>35</v>
      </c>
      <c r="S6" s="9" t="s">
        <v>32</v>
      </c>
      <c r="T6" s="22" t="str">
        <f t="shared" ref="T6:T68" si="8">IF($A5=8,T5+6,T5)</f>
        <v>35</v>
      </c>
      <c r="U6" s="16" t="s">
        <v>48</v>
      </c>
      <c r="V6" s="10"/>
      <c r="W6" s="7" t="str">
        <f>CONCATENATE("Metric_Name_X",E6)</f>
        <v>Metric_Name_X_001</v>
      </c>
      <c r="X6" s="10"/>
      <c r="Y6" s="13"/>
      <c r="Z6" s="12" t="str">
        <f>CONCATENATE("""",W6,""": {""parameters"": {""fontSize"": ",M6,", ""text"": """, O6, """, ""textAlignment"": """, N6, """, ""textColor"": """, L6, """}, ""type"": ""text""},")</f>
        <v>"Metric_Name_X_001": {"parameters": {"fontSize": 14, "text": "{{coalesce(cell(BIG_TEST_9.result, 0, \"Metric_Short\"), \"Error\").asString()}}", "textAlignment": "left", "textColor": "{{coalesce(cell(BIG_TEST_9.result, 0, \"Text_Color_1\"), \"#FFFFFF\").asString()}}"}, "type": "text"},</v>
      </c>
      <c r="AA6" s="17" t="s">
        <v>74</v>
      </c>
      <c r="AB6" s="13" t="str">
        <f t="shared" ref="AB6:AB8" si="9">IF(Z6=AA6,"PASS","FAIL")</f>
        <v>PASS</v>
      </c>
      <c r="AC6" s="13"/>
      <c r="AD6" s="12" t="str">
        <f t="shared" ref="AD6:AD13" si="10">CONCATENATE("{""colspan"": ",P6,", ""column"": ",Q6,", ""name"": """,W6,""", ""row"": ",R6,", ""rowspan"": ",S6,", ""widgetStyle"": ",U6,"},")</f>
        <v>{"colspan": 11, "column": 1, "name": "Metric_Name_X_001", "row": 35, "rowspan": 2, "widgetStyle": {"backgroundColor": "#FFFFFF", "borderColor": "#FFFFFF", "borderEdges": [], "borderRadius": 0, "borderWidth": 1}},</v>
      </c>
      <c r="AE6" s="17" t="s">
        <v>68</v>
      </c>
      <c r="AF6" s="13" t="str">
        <f t="shared" ref="AF6:AF8" si="11">IF(AD6=AE6,"PASS","FAIL")</f>
        <v>PASS</v>
      </c>
    </row>
    <row r="7" spans="1:32" s="4" customFormat="1" ht="101.4" thickBot="1" x14ac:dyDescent="0.35">
      <c r="A7" s="24">
        <v>5</v>
      </c>
      <c r="B7" s="14" t="s">
        <v>7</v>
      </c>
      <c r="C7" s="14" t="s">
        <v>34</v>
      </c>
      <c r="D7" s="14" t="s">
        <v>44</v>
      </c>
      <c r="E7" s="11" t="str">
        <f>CONCATENATE("_",TEXT(F7+1,"000"))</f>
        <v>_001</v>
      </c>
      <c r="F7" s="22" t="str">
        <f t="shared" si="7"/>
        <v>0</v>
      </c>
      <c r="G7" s="6" t="s">
        <v>50</v>
      </c>
      <c r="H7" s="6" t="s">
        <v>50</v>
      </c>
      <c r="I7" s="20" t="s">
        <v>50</v>
      </c>
      <c r="J7" s="20" t="s">
        <v>50</v>
      </c>
      <c r="K7" s="20" t="s">
        <v>50</v>
      </c>
      <c r="L7" s="18" t="str">
        <f>CONCATENATE("{{coalesce(cell(BIG_TEST_9.result, ", $F7,", \""Text_Color_2\""), \""#FFFFFF\"").asString()}}")</f>
        <v>{{coalesce(cell(BIG_TEST_9.result, 0, \"Text_Color_2\"), \"#FFFFFF\").asString()}}</v>
      </c>
      <c r="M7" s="8" t="s">
        <v>41</v>
      </c>
      <c r="N7" s="8" t="s">
        <v>53</v>
      </c>
      <c r="O7" s="18" t="str">
        <f>CONCATENATE("{{coalesce(cell(BIG_TEST_9.result, ", $F7,", \""Type\""), \""Error\"").asString()}} Metric")</f>
        <v>{{coalesce(cell(BIG_TEST_9.result, 0, \"Type\"), \"Error\").asString()}} Metric</v>
      </c>
      <c r="P7" s="9" t="s">
        <v>67</v>
      </c>
      <c r="Q7" s="9" t="s">
        <v>30</v>
      </c>
      <c r="R7" s="26">
        <f>T7+2</f>
        <v>37</v>
      </c>
      <c r="S7" s="9" t="s">
        <v>32</v>
      </c>
      <c r="T7" s="22" t="str">
        <f t="shared" si="8"/>
        <v>35</v>
      </c>
      <c r="U7" s="16" t="s">
        <v>48</v>
      </c>
      <c r="V7" s="10"/>
      <c r="W7" s="7" t="str">
        <f>CONCATENATE("Type_Name_X",E7)</f>
        <v>Type_Name_X_001</v>
      </c>
      <c r="X7" s="10"/>
      <c r="Y7" s="13"/>
      <c r="Z7" s="12" t="str">
        <f>CONCATENATE("""",W7,""": {""parameters"": {""fontSize"": ",M7,", ""text"": """, O7, """, ""textAlignment"": """, N7, """, ""textColor"": """, L7, """}, ""type"": ""text""},")</f>
        <v>"Type_Name_X_001": {"parameters": {"fontSize": 12, "text": "{{coalesce(cell(BIG_TEST_9.result, 0, \"Type\"), \"Error\").asString()}} Metric", "textAlignment": "left", "textColor": "{{coalesce(cell(BIG_TEST_9.result, 0, \"Text_Color_2\"), \"#FFFFFF\").asString()}}"}, "type": "text"},</v>
      </c>
      <c r="AA7" s="17" t="s">
        <v>72</v>
      </c>
      <c r="AB7" s="13" t="str">
        <f t="shared" si="9"/>
        <v>PASS</v>
      </c>
      <c r="AC7" s="13"/>
      <c r="AD7" s="12" t="str">
        <f t="shared" si="10"/>
        <v>{"colspan": 8, "column": 1, "name": "Type_Name_X_001", "row": 37, "rowspan": 2, "widgetStyle": {"backgroundColor": "#FFFFFF", "borderColor": "#FFFFFF", "borderEdges": [], "borderRadius": 0, "borderWidth": 1}},</v>
      </c>
      <c r="AE7" s="17" t="s">
        <v>69</v>
      </c>
      <c r="AF7" s="13" t="str">
        <f t="shared" si="11"/>
        <v>PASS</v>
      </c>
    </row>
    <row r="8" spans="1:32" s="4" customFormat="1" ht="115.8" thickBot="1" x14ac:dyDescent="0.35">
      <c r="A8" s="24">
        <v>6</v>
      </c>
      <c r="B8" s="14" t="s">
        <v>7</v>
      </c>
      <c r="C8" s="14" t="s">
        <v>34</v>
      </c>
      <c r="D8" s="14" t="s">
        <v>59</v>
      </c>
      <c r="E8" s="11" t="str">
        <f>CONCATENATE("_",TEXT(F8+1,"000"))</f>
        <v>_001</v>
      </c>
      <c r="F8" s="22" t="str">
        <f t="shared" si="7"/>
        <v>0</v>
      </c>
      <c r="G8" s="6" t="s">
        <v>50</v>
      </c>
      <c r="H8" s="6" t="s">
        <v>50</v>
      </c>
      <c r="I8" s="20" t="s">
        <v>50</v>
      </c>
      <c r="J8" s="20" t="s">
        <v>50</v>
      </c>
      <c r="K8" s="20" t="s">
        <v>50</v>
      </c>
      <c r="L8" s="18" t="str">
        <f>CONCATENATE("{{coalesce(cell(BIG_TEST_9.result, ", $F8,", \""Text_Color_2\""), \""#FFFFFF\"").asString()}}")</f>
        <v>{{coalesce(cell(BIG_TEST_9.result, 0, \"Text_Color_2\"), \"#FFFFFF\").asString()}}</v>
      </c>
      <c r="M8" s="8" t="s">
        <v>41</v>
      </c>
      <c r="N8" s="8" t="s">
        <v>53</v>
      </c>
      <c r="O8" s="18" t="str">
        <f>CONCATENATE("As of {{coalesce(cell(BIG_TEST_9.result, ", $F8,", \""As_of_Date\""), \""Error\"").asString()}}")</f>
        <v>As of {{coalesce(cell(BIG_TEST_9.result, 0, \"As_of_Date\"), \"Error\").asString()}}</v>
      </c>
      <c r="P8" s="9" t="s">
        <v>67</v>
      </c>
      <c r="Q8" s="9" t="s">
        <v>30</v>
      </c>
      <c r="R8" s="26">
        <f>T8+4</f>
        <v>39</v>
      </c>
      <c r="S8" s="9" t="s">
        <v>32</v>
      </c>
      <c r="T8" s="22" t="str">
        <f t="shared" si="8"/>
        <v>35</v>
      </c>
      <c r="U8" s="16" t="s">
        <v>48</v>
      </c>
      <c r="V8" s="10"/>
      <c r="W8" s="7" t="str">
        <f>CONCATENATE("As_Of_Date_Name_X",E8)</f>
        <v>As_Of_Date_Name_X_001</v>
      </c>
      <c r="X8" s="10"/>
      <c r="Y8" s="13"/>
      <c r="Z8" s="12" t="str">
        <f>CONCATENATE("""",W8,""": {""parameters"": {""fontSize"": ",M8,", ""text"": """, O8, """, ""textAlignment"": """, N8, """, ""textColor"": """, L8, """}, ""type"": ""text""},")</f>
        <v>"As_Of_Date_Name_X_001": {"parameters": {"fontSize": 12, "text": "As of {{coalesce(cell(BIG_TEST_9.result, 0, \"As_of_Date\"), \"Error\").asString()}}", "textAlignment": "left", "textColor": "{{coalesce(cell(BIG_TEST_9.result, 0, \"Text_Color_2\"), \"#FFFFFF\").asString()}}"}, "type": "text"},</v>
      </c>
      <c r="AA8" s="17" t="s">
        <v>71</v>
      </c>
      <c r="AB8" s="13" t="str">
        <f t="shared" si="9"/>
        <v>PASS</v>
      </c>
      <c r="AC8" s="13"/>
      <c r="AD8" s="12" t="str">
        <f t="shared" si="10"/>
        <v>{"colspan": 8, "column": 1, "name": "As_Of_Date_Name_X_001", "row": 39, "rowspan": 2, "widgetStyle": {"backgroundColor": "#FFFFFF", "borderColor": "#FFFFFF", "borderEdges": [], "borderRadius": 0, "borderWidth": 1}},</v>
      </c>
      <c r="AE8" s="17" t="s">
        <v>70</v>
      </c>
      <c r="AF8" s="13" t="str">
        <f t="shared" si="11"/>
        <v>PASS</v>
      </c>
    </row>
    <row r="9" spans="1:32" s="4" customFormat="1" ht="144.6" thickBot="1" x14ac:dyDescent="0.35">
      <c r="A9" s="24">
        <v>7</v>
      </c>
      <c r="B9" s="14" t="s">
        <v>7</v>
      </c>
      <c r="C9" s="14" t="s">
        <v>34</v>
      </c>
      <c r="D9" s="14" t="s">
        <v>45</v>
      </c>
      <c r="E9" s="11" t="str">
        <f>CONCATENATE("_",TEXT(F9+1,"000"))</f>
        <v>_001</v>
      </c>
      <c r="F9" s="22" t="str">
        <f t="shared" si="7"/>
        <v>0</v>
      </c>
      <c r="G9" s="6" t="s">
        <v>50</v>
      </c>
      <c r="H9" s="6" t="s">
        <v>50</v>
      </c>
      <c r="I9" s="18" t="str">
        <f>CONCATENATE("https://{{coalesce(cell(BIG_TEST_9.result, ", $F9,", \""CSG_Insights_Central_Link\""), \""sites.google.com/salesforce.com/fy18-csg-insights-central/home\"").asString()}}")</f>
        <v>https://{{coalesce(cell(BIG_TEST_9.result, 0, \"CSG_Insights_Central_Link\"), \"sites.google.com/salesforce.com/fy18-csg-insights-central/home\").asString()}}</v>
      </c>
      <c r="J9" s="18" t="s">
        <v>56</v>
      </c>
      <c r="K9" s="7" t="str">
        <f>"false"</f>
        <v>false</v>
      </c>
      <c r="L9" s="17" t="s">
        <v>57</v>
      </c>
      <c r="M9" s="8" t="s">
        <v>22</v>
      </c>
      <c r="N9" s="8" t="s">
        <v>21</v>
      </c>
      <c r="O9" s="8" t="s">
        <v>52</v>
      </c>
      <c r="P9" s="9" t="s">
        <v>32</v>
      </c>
      <c r="Q9" s="9" t="s">
        <v>41</v>
      </c>
      <c r="R9" s="9" t="str">
        <f>T9</f>
        <v>35</v>
      </c>
      <c r="S9" s="9" t="s">
        <v>32</v>
      </c>
      <c r="T9" s="22" t="str">
        <f t="shared" si="8"/>
        <v>35</v>
      </c>
      <c r="U9" s="16" t="s">
        <v>48</v>
      </c>
      <c r="V9" s="10"/>
      <c r="W9" s="7" t="str">
        <f>CONCATENATE("Help_Link_X",E9)</f>
        <v>Help_Link_X_001</v>
      </c>
      <c r="X9" s="10"/>
      <c r="Y9" s="13"/>
      <c r="Z9" s="12" t="str">
        <f>CONCATENATE("""",W9,""": {""parameters"": {""destinationLink"": {""url"": """, I9, """, ""tooltip"": """, J9,"""}, ""destinationType"": ""url"", ""fontSize"": ",M9,", ""includeState"": ", K9, ", ""text"": """, O9, """, ""textAlignment"": """, N9, """, ""textColor"": """, L9, """}, ""type"": ""link""},")</f>
        <v>"Help_Link_X_001": {"parameters": {"destinationLink": {"url": "https://{{coalesce(cell(BIG_TEST_9.result, 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9" s="17" t="s">
        <v>73</v>
      </c>
      <c r="AB9" s="13" t="str">
        <f>IF(Z9=AA9,"PASS","FAIL")</f>
        <v>PASS</v>
      </c>
      <c r="AC9" s="13"/>
      <c r="AD9" s="12" t="str">
        <f t="shared" si="10"/>
        <v>{"colspan": 2, "column": 12, "name": "Help_Link_X_001", "row": 35, "rowspan": 2, "widgetStyle": {"backgroundColor": "#FFFFFF", "borderColor": "#FFFFFF", "borderEdges": [], "borderRadius": 0, "borderWidth": 1}},</v>
      </c>
      <c r="AE9" s="17" t="s">
        <v>65</v>
      </c>
      <c r="AF9" s="13" t="str">
        <f>IF(AD9=AE9,"PASS","FAIL")</f>
        <v>PASS</v>
      </c>
    </row>
    <row r="10" spans="1:32" s="4" customFormat="1" ht="159" thickBot="1" x14ac:dyDescent="0.35">
      <c r="A10" s="25">
        <v>8</v>
      </c>
      <c r="B10" s="14" t="s">
        <v>7</v>
      </c>
      <c r="C10" s="14" t="s">
        <v>34</v>
      </c>
      <c r="D10" s="14" t="s">
        <v>61</v>
      </c>
      <c r="E10" s="11" t="str">
        <f t="shared" ref="E10" si="12">CONCATENATE("_",TEXT(F10+1,"000"))</f>
        <v>_001</v>
      </c>
      <c r="F10" s="22" t="str">
        <f t="shared" si="7"/>
        <v>0</v>
      </c>
      <c r="G10" s="6" t="s">
        <v>50</v>
      </c>
      <c r="H10" s="6" t="s">
        <v>50</v>
      </c>
      <c r="I10" s="18" t="str">
        <f>CONCATENATE("https://org62.my.salesforce.com/analytics/wave/wave.apexp#dashboard/{{coalesce(cell(BIG_TEST_9.result, ", $F10,", \""Detail_Dashboard_Name\""), \""0FK0M0000004J3fWAE\"").asString()}}")</f>
        <v>https://org62.my.salesforce.com/analytics/wave/wave.apexp#dashboard/{{coalesce(cell(BIG_TEST_9.result, 0, \"Detail_Dashboard_Name\"), \"0FK0M0000004J3fWAE\").asString()}}</v>
      </c>
      <c r="J10" s="18" t="s">
        <v>62</v>
      </c>
      <c r="K10" s="7" t="str">
        <f>"false"</f>
        <v>false</v>
      </c>
      <c r="L10" s="17" t="s">
        <v>57</v>
      </c>
      <c r="M10" s="8" t="s">
        <v>41</v>
      </c>
      <c r="N10" s="8" t="s">
        <v>21</v>
      </c>
      <c r="O10" s="8" t="s">
        <v>63</v>
      </c>
      <c r="P10" s="9" t="s">
        <v>29</v>
      </c>
      <c r="Q10" s="9" t="s">
        <v>36</v>
      </c>
      <c r="R10" s="26">
        <f>T10+3</f>
        <v>38</v>
      </c>
      <c r="S10" s="9" t="s">
        <v>28</v>
      </c>
      <c r="T10" s="22" t="str">
        <f t="shared" si="8"/>
        <v>35</v>
      </c>
      <c r="U10" s="16" t="s">
        <v>64</v>
      </c>
      <c r="V10" s="10"/>
      <c r="W10" s="7" t="str">
        <f>CONCATENATE("Explore_Link_X",E10)</f>
        <v>Explore_Link_X_001</v>
      </c>
      <c r="X10" s="10"/>
      <c r="Y10" s="13"/>
      <c r="Z10" s="12" t="str">
        <f>CONCATENATE("""",W10,""": {""parameters"": {""destinationLink"": {""url"": """, I10, """, ""tooltip"": """, J10,"""}, ""destinationType"": ""url"", ""fontSize"": ",M10,", ""includeState"": ", K10, ", ""text"": """, O10, """, ""textAlignment"": """, N10, """, ""textColor"": """, L10, """}, ""type"": ""link""},")</f>
        <v>"Explore_Link_X_001": {"parameters": {"destinationLink": {"url": "https://org62.my.salesforce.com/analytics/wave/wave.apexp#dashboard/{{coalesce(cell(BIG_TEST_9.result, 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0" s="17" t="s">
        <v>107</v>
      </c>
      <c r="AB10" s="13" t="str">
        <f t="shared" ref="AB10" si="13">IF(Z10=AA10,"PASS","FAIL")</f>
        <v>PASS</v>
      </c>
      <c r="AC10" s="13"/>
      <c r="AD10" s="12" t="str">
        <f t="shared" si="10"/>
        <v>{"colspan": 4, "column": 10, "name": "Explore_Link_X_001", "row": 38, "rowspan": 3, "widgetStyle": {"backgroundColor": "#E3EBF3", "borderColor": "#FFFFFF", "borderEdges": ["all"], "borderRadius": 8, "borderWidth": 4}},</v>
      </c>
      <c r="AE10" s="17" t="s">
        <v>66</v>
      </c>
      <c r="AF10" s="13" t="str">
        <f t="shared" ref="AF10" si="14">IF(AD10=AE10,"PASS","FAIL")</f>
        <v>PASS</v>
      </c>
    </row>
    <row r="11" spans="1:32" s="4" customFormat="1" ht="101.4" thickBot="1" x14ac:dyDescent="0.35">
      <c r="A11" s="23">
        <v>1</v>
      </c>
      <c r="B11" s="14" t="s">
        <v>7</v>
      </c>
      <c r="C11" s="14" t="s">
        <v>34</v>
      </c>
      <c r="D11" s="14" t="s">
        <v>9</v>
      </c>
      <c r="E11" s="11" t="str">
        <f>CONCATENATE("_",TEXT(F11+1,"000"))</f>
        <v>_002</v>
      </c>
      <c r="F11" s="22">
        <f t="shared" si="7"/>
        <v>1</v>
      </c>
      <c r="G11" s="6" t="s">
        <v>12</v>
      </c>
      <c r="H11" s="5" t="s">
        <v>13</v>
      </c>
      <c r="I11" s="20" t="s">
        <v>50</v>
      </c>
      <c r="J11" s="20" t="s">
        <v>50</v>
      </c>
      <c r="K11" s="20" t="s">
        <v>50</v>
      </c>
      <c r="L11" s="18" t="str">
        <f>CONCATENATE("{{coalesce(cell(BIG_TEST_9.result, ", $F11,", \""Text_Color_3\""), \""#E6ECF2\"").asString()}}")</f>
        <v>{{coalesce(cell(BIG_TEST_9.result, 1, \"Text_Color_3\"), \"#E6ECF2\").asString()}}</v>
      </c>
      <c r="M11" s="8" t="s">
        <v>41</v>
      </c>
      <c r="N11" s="8" t="s">
        <v>21</v>
      </c>
      <c r="O11" s="18" t="str">
        <f>CONCATENATE("{{coalesce(cell(BIG_TEST_9.result, ", $F11,", \""number_YTD_Formatted\""), \""--\"").asString()}}")</f>
        <v>{{coalesce(cell(BIG_TEST_9.result, 1, \"number_YTD_Formatted\"), \"--\").asString()}}</v>
      </c>
      <c r="P11" s="9" t="s">
        <v>28</v>
      </c>
      <c r="Q11" s="9" t="s">
        <v>42</v>
      </c>
      <c r="R11" s="9">
        <f>T11</f>
        <v>41</v>
      </c>
      <c r="S11" s="9" t="s">
        <v>32</v>
      </c>
      <c r="T11" s="22">
        <f t="shared" si="8"/>
        <v>41</v>
      </c>
      <c r="U11" s="16" t="s">
        <v>109</v>
      </c>
      <c r="V11" s="10"/>
      <c r="W11" s="7" t="str">
        <f>CONCATENATE("text_",H11,"_B",E11)</f>
        <v>text_YTD_B_002</v>
      </c>
      <c r="X11" s="10"/>
      <c r="Y11" s="13"/>
      <c r="Z11" s="12" t="str">
        <f>CONCATENATE("""",W11,""": {""type"": ""text"", ""parameters"": {""text"": """, O11, """, ""textAlignment"": """, N11, """, ""textColor"": """, L11, """, ""fontSize"": ",M11,"}},")</f>
        <v>"text_YTD_B_002": {"type": "text", "parameters": {"text": "{{coalesce(cell(BIG_TEST_9.result, 1, \"number_YTD_Formatted\"), \"--\").asString()}}", "textAlignment": "center", "textColor": "{{coalesce(cell(BIG_TEST_9.result, 1, \"Text_Color_3\"), \"#E6ECF2\").asString()}}", "fontSize": 12}},</v>
      </c>
      <c r="AA11" s="17" t="s">
        <v>112</v>
      </c>
      <c r="AB11" s="13" t="str">
        <f>IF(Z11=AA11,"PASS","FAIL")</f>
        <v>FAIL</v>
      </c>
      <c r="AC11" s="13"/>
      <c r="AD11" s="12" t="str">
        <f t="shared" si="10"/>
        <v>{"colspan": 3, "column": 21, "name": "text_YTD_B_002", "row": 41, "rowspan": 2, "widgetStyle": {"backgroundColor": "#E6ECF2", "borderColor": "#E6ECF2", "borderEdges": [], "borderRadius": 0, "borderWidth": 1}},</v>
      </c>
      <c r="AE11" s="17" t="s">
        <v>110</v>
      </c>
      <c r="AF11" s="13" t="str">
        <f>IF(AD11=AE11,"PASS","FAIL")</f>
        <v>FAIL</v>
      </c>
    </row>
    <row r="12" spans="1:32" s="4" customFormat="1" ht="115.8" thickBot="1" x14ac:dyDescent="0.35">
      <c r="A12" s="24">
        <v>2</v>
      </c>
      <c r="B12" s="14" t="s">
        <v>7</v>
      </c>
      <c r="C12" s="14" t="s">
        <v>34</v>
      </c>
      <c r="D12" s="14" t="s">
        <v>9</v>
      </c>
      <c r="E12" s="11" t="str">
        <f t="shared" ref="E12:E13" si="15">CONCATENATE("_",TEXT(F12+1,"000"))</f>
        <v>_002</v>
      </c>
      <c r="F12" s="22">
        <f t="shared" si="7"/>
        <v>1</v>
      </c>
      <c r="G12" s="5" t="s">
        <v>11</v>
      </c>
      <c r="H12" s="5" t="s">
        <v>38</v>
      </c>
      <c r="I12" s="20" t="s">
        <v>50</v>
      </c>
      <c r="J12" s="20" t="s">
        <v>50</v>
      </c>
      <c r="K12" s="20" t="s">
        <v>50</v>
      </c>
      <c r="L12" s="18" t="str">
        <f>CONCATENATE("{{coalesce(cell(BIG_TEST_9.result, ", $F12,", \""Text_Color_3\""), \""#E6ECF2\"").asString()}}")</f>
        <v>{{coalesce(cell(BIG_TEST_9.result, 1, \"Text_Color_3\"), \"#E6ECF2\").asString()}}</v>
      </c>
      <c r="M12" s="8" t="s">
        <v>41</v>
      </c>
      <c r="N12" s="8" t="s">
        <v>21</v>
      </c>
      <c r="O12" s="18" t="str">
        <f>CONCATENATE("{{coalesce(cell(BIG_TEST_9.result, ", $F12,", \""number_YTD_A_Formatted\""), \""--\"").asString()}}")</f>
        <v>{{coalesce(cell(BIG_TEST_9.result, 1, \"number_YTD_A_Formatted\"), \"--\").asString()}}</v>
      </c>
      <c r="P12" s="9" t="s">
        <v>28</v>
      </c>
      <c r="Q12" s="9" t="s">
        <v>42</v>
      </c>
      <c r="R12" s="26">
        <f>T12+4</f>
        <v>45</v>
      </c>
      <c r="S12" s="9" t="s">
        <v>32</v>
      </c>
      <c r="T12" s="22">
        <f t="shared" si="8"/>
        <v>41</v>
      </c>
      <c r="U12" s="19" t="str">
        <f>CONCATENATE("{""backgroundColor"": ""{{coalesce(cell(BIG_TEST_9.result, ",F12,", \""Colorization_Hex_Code\""), \""#E6ECF2\"").asString()}}"", ""borderColor"": ""#E6ECF2"", ""borderEdges"": [""left"", ""right"", ""bottom""], ""borderRadius"": 0, ""borderWidth"": 2}")</f>
        <v>{"backgroundColor": "{{coalesce(cell(BIG_TEST_9.result, 1, \"Colorization_Hex_Code\"), \"#E6ECF2\").asString()}}", "borderColor": "#E6ECF2", "borderEdges": ["left", "right", "bottom"], "borderRadius": 0, "borderWidth": 2}</v>
      </c>
      <c r="V12" s="10"/>
      <c r="W12" s="7" t="str">
        <f>CONCATENATE("text_",H12,"_B",E12)</f>
        <v>text_YTD_A_B_002</v>
      </c>
      <c r="X12" s="10"/>
      <c r="Y12" s="13"/>
      <c r="Z12" s="12" t="str">
        <f>CONCATENATE("""",W12,""": {""type"": ""text"", ""parameters"": {""text"": """, O12, """, ""textAlignment"": """, N12, """, ""textColor"": """, L12, """, ""fontSize"": ",M12,"}},")</f>
        <v>"text_YTD_A_B_002": {"type": "text", "parameters": {"text": "{{coalesce(cell(BIG_TEST_9.result, 1, \"number_YTD_A_Formatted\"), \"--\").asString()}}", "textAlignment": "center", "textColor": "{{coalesce(cell(BIG_TEST_9.result, 1, \"Text_Color_3\"), \"#E6ECF2\").asString()}}", "fontSize": 12}},</v>
      </c>
      <c r="AA12" s="17" t="s">
        <v>113</v>
      </c>
      <c r="AB12" s="13" t="str">
        <f t="shared" ref="AB12:AB13" si="16">IF(Z12=AA12,"PASS","FAIL")</f>
        <v>FAIL</v>
      </c>
      <c r="AC12" s="13"/>
      <c r="AD12" s="12" t="str">
        <f t="shared" si="10"/>
        <v>{"colspan": 3, "column": 21, "name": "text_YTD_A_B_002", "row": 45, "rowspan": 2, "widgetStyle": {"backgroundColor": "{{coalesce(cell(BIG_TEST_9.result, 1, \"Colorization_Hex_Code\"), \"#E6ECF2\").asString()}}", "borderColor": "#E6ECF2", "borderEdges": ["left", "right", "bottom"], "borderRadius": 0, "borderWidth": 2}},</v>
      </c>
      <c r="AE12" s="17" t="s">
        <v>108</v>
      </c>
      <c r="AF12" s="13" t="str">
        <f t="shared" ref="AF12:AF13" si="17">IF(AD12=AE12,"PASS","FAIL")</f>
        <v>FAIL</v>
      </c>
    </row>
    <row r="13" spans="1:32" s="4" customFormat="1" ht="101.4" thickBot="1" x14ac:dyDescent="0.35">
      <c r="A13" s="24">
        <v>3</v>
      </c>
      <c r="B13" s="14" t="s">
        <v>7</v>
      </c>
      <c r="C13" s="14" t="s">
        <v>34</v>
      </c>
      <c r="D13" s="14" t="s">
        <v>9</v>
      </c>
      <c r="E13" s="11" t="str">
        <f t="shared" si="15"/>
        <v>_002</v>
      </c>
      <c r="F13" s="22">
        <f t="shared" si="7"/>
        <v>1</v>
      </c>
      <c r="G13" s="5" t="s">
        <v>37</v>
      </c>
      <c r="H13" s="5" t="s">
        <v>39</v>
      </c>
      <c r="I13" s="20" t="s">
        <v>50</v>
      </c>
      <c r="J13" s="20" t="s">
        <v>50</v>
      </c>
      <c r="K13" s="20" t="s">
        <v>50</v>
      </c>
      <c r="L13" s="18" t="str">
        <f>CONCATENATE("{{coalesce(cell(BIG_TEST_9.result, ", $F13,", \""Text_Color_3\""), \""#E6ECF2\"").asString()}}")</f>
        <v>{{coalesce(cell(BIG_TEST_9.result, 1, \"Text_Color_3\"), \"#E6ECF2\").asString()}}</v>
      </c>
      <c r="M13" s="8" t="s">
        <v>41</v>
      </c>
      <c r="N13" s="8" t="s">
        <v>21</v>
      </c>
      <c r="O13" s="18" t="str">
        <f>CONCATENATE("{{coalesce(cell(BIG_TEST_9.result, ", $F13,", \""number_Target_Formatted\""), \""--\"").asString()}}")</f>
        <v>{{coalesce(cell(BIG_TEST_9.result, 1, \"number_Target_Formatted\"), \"--\").asString()}}</v>
      </c>
      <c r="P13" s="9" t="s">
        <v>28</v>
      </c>
      <c r="Q13" s="9" t="s">
        <v>42</v>
      </c>
      <c r="R13" s="26">
        <f>T13+2</f>
        <v>43</v>
      </c>
      <c r="S13" s="9" t="s">
        <v>32</v>
      </c>
      <c r="T13" s="22">
        <f t="shared" si="8"/>
        <v>41</v>
      </c>
      <c r="U13" s="16" t="s">
        <v>109</v>
      </c>
      <c r="V13" s="10"/>
      <c r="W13" s="7" t="str">
        <f>CONCATENATE("text_",H13,"_B",E13)</f>
        <v>text_Target_B_002</v>
      </c>
      <c r="X13" s="10"/>
      <c r="Y13" s="13"/>
      <c r="Z13" s="12" t="str">
        <f>CONCATENATE("""",W13,""": {""type"": ""text"", ""parameters"": {""text"": """, O13, """, ""textAlignment"": """, N13, """, ""textColor"": """, L13, """, ""fontSize"": ",M13,"}},")</f>
        <v>"text_Target_B_002": {"type": "text", "parameters": {"text": "{{coalesce(cell(BIG_TEST_9.result, 1, \"number_Target_Formatted\"), \"--\").asString()}}", "textAlignment": "center", "textColor": "{{coalesce(cell(BIG_TEST_9.result, 1, \"Text_Color_3\"), \"#E6ECF2\").asString()}}", "fontSize": 12}},</v>
      </c>
      <c r="AA13" s="17" t="s">
        <v>114</v>
      </c>
      <c r="AB13" s="13" t="str">
        <f t="shared" si="16"/>
        <v>FAIL</v>
      </c>
      <c r="AC13" s="13"/>
      <c r="AD13" s="12" t="str">
        <f t="shared" si="10"/>
        <v>{"colspan": 3, "column": 21, "name": "text_Target_B_002", "row": 43, "rowspan": 2, "widgetStyle": {"backgroundColor": "#E6ECF2", "borderColor": "#E6ECF2", "borderEdges": [], "borderRadius": 0, "borderWidth": 1}},</v>
      </c>
      <c r="AE13" s="17" t="s">
        <v>111</v>
      </c>
      <c r="AF13" s="13" t="str">
        <f t="shared" si="17"/>
        <v>FAIL</v>
      </c>
    </row>
    <row r="14" spans="1:32" s="4" customFormat="1" ht="101.4" thickBot="1" x14ac:dyDescent="0.35">
      <c r="A14" s="24">
        <v>4</v>
      </c>
      <c r="B14" s="14" t="s">
        <v>7</v>
      </c>
      <c r="C14" s="14" t="s">
        <v>34</v>
      </c>
      <c r="D14" s="14" t="s">
        <v>60</v>
      </c>
      <c r="E14" s="11" t="str">
        <f t="shared" ref="E14" si="18">CONCATENATE("_",TEXT(F14+1,"000"))</f>
        <v>_002</v>
      </c>
      <c r="F14" s="22">
        <f t="shared" si="7"/>
        <v>1</v>
      </c>
      <c r="G14" s="6" t="s">
        <v>50</v>
      </c>
      <c r="H14" s="6" t="s">
        <v>50</v>
      </c>
      <c r="I14" s="20" t="s">
        <v>50</v>
      </c>
      <c r="J14" s="20" t="s">
        <v>50</v>
      </c>
      <c r="K14" s="20" t="s">
        <v>50</v>
      </c>
      <c r="L14" s="18" t="str">
        <f>CONCATENATE("{{coalesce(cell(BIG_TEST_9.result, ", $F14,", \""Text_Color_1\""), \""#FFFFFF\"").asString()}}")</f>
        <v>{{coalesce(cell(BIG_TEST_9.result, 1, \"Text_Color_1\"), \"#FFFFFF\").asString()}}</v>
      </c>
      <c r="M14" s="8" t="s">
        <v>22</v>
      </c>
      <c r="N14" s="8" t="s">
        <v>53</v>
      </c>
      <c r="O14" s="18" t="str">
        <f>CONCATENATE("{{coalesce(cell(BIG_TEST_9.result, ", $F14,", \""Metric_Short\""), \""Error\"").asString()}}")</f>
        <v>{{coalesce(cell(BIG_TEST_9.result, 1, \"Metric_Short\"), \"Error\").asString()}}</v>
      </c>
      <c r="P14" s="9" t="s">
        <v>40</v>
      </c>
      <c r="Q14" s="9" t="s">
        <v>30</v>
      </c>
      <c r="R14" s="9">
        <f>T14</f>
        <v>41</v>
      </c>
      <c r="S14" s="9" t="s">
        <v>32</v>
      </c>
      <c r="T14" s="22">
        <f t="shared" si="8"/>
        <v>41</v>
      </c>
      <c r="U14" s="16" t="s">
        <v>48</v>
      </c>
      <c r="V14" s="10"/>
      <c r="W14" s="7" t="str">
        <f>CONCATENATE("Metric_Name_X",E14)</f>
        <v>Metric_Name_X_002</v>
      </c>
      <c r="X14" s="10"/>
      <c r="Y14" s="13"/>
      <c r="Z14" s="12" t="str">
        <f>CONCATENATE("""",W14,""": {""parameters"": {""fontSize"": ",M14,", ""text"": """, O14, """, ""textAlignment"": """, N14, """, ""textColor"": """, L14, """}, ""type"": ""text""},")</f>
        <v>"Metric_Name_X_002": {"parameters": {"fontSize": 14, "text": "{{coalesce(cell(BIG_TEST_9.result, 1, \"Metric_Short\"), \"Error\").asString()}}", "textAlignment": "left", "textColor": "{{coalesce(cell(BIG_TEST_9.result, 1, \"Text_Color_1\"), \"#FFFFFF\").asString()}}"}, "type": "text"},</v>
      </c>
      <c r="AA14" s="17" t="s">
        <v>74</v>
      </c>
      <c r="AB14" s="13" t="str">
        <f t="shared" ref="AB14:AB16" si="19">IF(Z14=AA14,"PASS","FAIL")</f>
        <v>FAIL</v>
      </c>
      <c r="AC14" s="13"/>
      <c r="AD14" s="12" t="str">
        <f t="shared" ref="AD14:AD21" si="20">CONCATENATE("{""colspan"": ",P14,", ""column"": ",Q14,", ""name"": """,W14,""", ""row"": ",R14,", ""rowspan"": ",S14,", ""widgetStyle"": ",U14,"},")</f>
        <v>{"colspan": 11, "column": 1, "name": "Metric_Name_X_002", "row": 41, "rowspan": 2, "widgetStyle": {"backgroundColor": "#FFFFFF", "borderColor": "#FFFFFF", "borderEdges": [], "borderRadius": 0, "borderWidth": 1}},</v>
      </c>
      <c r="AE14" s="17" t="s">
        <v>68</v>
      </c>
      <c r="AF14" s="13" t="str">
        <f t="shared" ref="AF14:AF16" si="21">IF(AD14=AE14,"PASS","FAIL")</f>
        <v>FAIL</v>
      </c>
    </row>
    <row r="15" spans="1:32" s="4" customFormat="1" ht="101.4" thickBot="1" x14ac:dyDescent="0.35">
      <c r="A15" s="24">
        <v>5</v>
      </c>
      <c r="B15" s="14" t="s">
        <v>7</v>
      </c>
      <c r="C15" s="14" t="s">
        <v>34</v>
      </c>
      <c r="D15" s="14" t="s">
        <v>44</v>
      </c>
      <c r="E15" s="11" t="str">
        <f>CONCATENATE("_",TEXT(F15+1,"000"))</f>
        <v>_002</v>
      </c>
      <c r="F15" s="22">
        <f t="shared" si="7"/>
        <v>1</v>
      </c>
      <c r="G15" s="6" t="s">
        <v>50</v>
      </c>
      <c r="H15" s="6" t="s">
        <v>50</v>
      </c>
      <c r="I15" s="20" t="s">
        <v>50</v>
      </c>
      <c r="J15" s="20" t="s">
        <v>50</v>
      </c>
      <c r="K15" s="20" t="s">
        <v>50</v>
      </c>
      <c r="L15" s="18" t="str">
        <f>CONCATENATE("{{coalesce(cell(BIG_TEST_9.result, ", $F15,", \""Text_Color_2\""), \""#FFFFFF\"").asString()}}")</f>
        <v>{{coalesce(cell(BIG_TEST_9.result, 1, \"Text_Color_2\"), \"#FFFFFF\").asString()}}</v>
      </c>
      <c r="M15" s="8" t="s">
        <v>41</v>
      </c>
      <c r="N15" s="8" t="s">
        <v>53</v>
      </c>
      <c r="O15" s="18" t="str">
        <f>CONCATENATE("{{coalesce(cell(BIG_TEST_9.result, ", $F15,", \""Type\""), \""Error\"").asString()}} Metric")</f>
        <v>{{coalesce(cell(BIG_TEST_9.result, 1, \"Type\"), \"Error\").asString()}} Metric</v>
      </c>
      <c r="P15" s="9" t="s">
        <v>67</v>
      </c>
      <c r="Q15" s="9" t="s">
        <v>30</v>
      </c>
      <c r="R15" s="26">
        <f>T15+2</f>
        <v>43</v>
      </c>
      <c r="S15" s="9" t="s">
        <v>32</v>
      </c>
      <c r="T15" s="22">
        <f t="shared" si="8"/>
        <v>41</v>
      </c>
      <c r="U15" s="16" t="s">
        <v>48</v>
      </c>
      <c r="V15" s="10"/>
      <c r="W15" s="7" t="str">
        <f>CONCATENATE("Type_Name_X",E15)</f>
        <v>Type_Name_X_002</v>
      </c>
      <c r="X15" s="10"/>
      <c r="Y15" s="13"/>
      <c r="Z15" s="12" t="str">
        <f>CONCATENATE("""",W15,""": {""parameters"": {""fontSize"": ",M15,", ""text"": """, O15, """, ""textAlignment"": """, N15, """, ""textColor"": """, L15, """}, ""type"": ""text""},")</f>
        <v>"Type_Name_X_002": {"parameters": {"fontSize": 12, "text": "{{coalesce(cell(BIG_TEST_9.result, 1, \"Type\"), \"Error\").asString()}} Metric", "textAlignment": "left", "textColor": "{{coalesce(cell(BIG_TEST_9.result, 1, \"Text_Color_2\"), \"#FFFFFF\").asString()}}"}, "type": "text"},</v>
      </c>
      <c r="AA15" s="17" t="s">
        <v>72</v>
      </c>
      <c r="AB15" s="13" t="str">
        <f t="shared" si="19"/>
        <v>FAIL</v>
      </c>
      <c r="AC15" s="13"/>
      <c r="AD15" s="12" t="str">
        <f t="shared" si="20"/>
        <v>{"colspan": 8, "column": 1, "name": "Type_Name_X_002", "row": 43, "rowspan": 2, "widgetStyle": {"backgroundColor": "#FFFFFF", "borderColor": "#FFFFFF", "borderEdges": [], "borderRadius": 0, "borderWidth": 1}},</v>
      </c>
      <c r="AE15" s="17" t="s">
        <v>69</v>
      </c>
      <c r="AF15" s="13" t="str">
        <f t="shared" si="21"/>
        <v>FAIL</v>
      </c>
    </row>
    <row r="16" spans="1:32" s="4" customFormat="1" ht="115.8" thickBot="1" x14ac:dyDescent="0.35">
      <c r="A16" s="24">
        <v>6</v>
      </c>
      <c r="B16" s="14" t="s">
        <v>7</v>
      </c>
      <c r="C16" s="14" t="s">
        <v>34</v>
      </c>
      <c r="D16" s="14" t="s">
        <v>59</v>
      </c>
      <c r="E16" s="11" t="str">
        <f>CONCATENATE("_",TEXT(F16+1,"000"))</f>
        <v>_002</v>
      </c>
      <c r="F16" s="22">
        <f t="shared" si="7"/>
        <v>1</v>
      </c>
      <c r="G16" s="6" t="s">
        <v>50</v>
      </c>
      <c r="H16" s="6" t="s">
        <v>50</v>
      </c>
      <c r="I16" s="20" t="s">
        <v>50</v>
      </c>
      <c r="J16" s="20" t="s">
        <v>50</v>
      </c>
      <c r="K16" s="20" t="s">
        <v>50</v>
      </c>
      <c r="L16" s="18" t="str">
        <f>CONCATENATE("{{coalesce(cell(BIG_TEST_9.result, ", $F16,", \""Text_Color_2\""), \""#FFFFFF\"").asString()}}")</f>
        <v>{{coalesce(cell(BIG_TEST_9.result, 1, \"Text_Color_2\"), \"#FFFFFF\").asString()}}</v>
      </c>
      <c r="M16" s="8" t="s">
        <v>41</v>
      </c>
      <c r="N16" s="8" t="s">
        <v>53</v>
      </c>
      <c r="O16" s="18" t="str">
        <f>CONCATENATE("As of {{coalesce(cell(BIG_TEST_9.result, ", $F16,", \""As_of_Date\""), \""Error\"").asString()}}")</f>
        <v>As of {{coalesce(cell(BIG_TEST_9.result, 1, \"As_of_Date\"), \"Error\").asString()}}</v>
      </c>
      <c r="P16" s="9" t="s">
        <v>67</v>
      </c>
      <c r="Q16" s="9" t="s">
        <v>30</v>
      </c>
      <c r="R16" s="26">
        <f>T16+4</f>
        <v>45</v>
      </c>
      <c r="S16" s="9" t="s">
        <v>32</v>
      </c>
      <c r="T16" s="22">
        <f t="shared" si="8"/>
        <v>41</v>
      </c>
      <c r="U16" s="16" t="s">
        <v>48</v>
      </c>
      <c r="V16" s="10"/>
      <c r="W16" s="7" t="str">
        <f>CONCATENATE("As_Of_Date_Name_X",E16)</f>
        <v>As_Of_Date_Name_X_002</v>
      </c>
      <c r="X16" s="10"/>
      <c r="Y16" s="13"/>
      <c r="Z16" s="12" t="str">
        <f>CONCATENATE("""",W16,""": {""parameters"": {""fontSize"": ",M16,", ""text"": """, O16, """, ""textAlignment"": """, N16, """, ""textColor"": """, L16, """}, ""type"": ""text""},")</f>
        <v>"As_Of_Date_Name_X_002": {"parameters": {"fontSize": 12, "text": "As of {{coalesce(cell(BIG_TEST_9.result, 1, \"As_of_Date\"), \"Error\").asString()}}", "textAlignment": "left", "textColor": "{{coalesce(cell(BIG_TEST_9.result, 1, \"Text_Color_2\"), \"#FFFFFF\").asString()}}"}, "type": "text"},</v>
      </c>
      <c r="AA16" s="17" t="s">
        <v>71</v>
      </c>
      <c r="AB16" s="13" t="str">
        <f t="shared" si="19"/>
        <v>FAIL</v>
      </c>
      <c r="AC16" s="13"/>
      <c r="AD16" s="12" t="str">
        <f t="shared" si="20"/>
        <v>{"colspan": 8, "column": 1, "name": "As_Of_Date_Name_X_002", "row": 45, "rowspan": 2, "widgetStyle": {"backgroundColor": "#FFFFFF", "borderColor": "#FFFFFF", "borderEdges": [], "borderRadius": 0, "borderWidth": 1}},</v>
      </c>
      <c r="AE16" s="17" t="s">
        <v>70</v>
      </c>
      <c r="AF16" s="13" t="str">
        <f t="shared" si="21"/>
        <v>FAIL</v>
      </c>
    </row>
    <row r="17" spans="1:32" s="4" customFormat="1" ht="144.6" thickBot="1" x14ac:dyDescent="0.35">
      <c r="A17" s="24">
        <v>7</v>
      </c>
      <c r="B17" s="14" t="s">
        <v>7</v>
      </c>
      <c r="C17" s="14" t="s">
        <v>34</v>
      </c>
      <c r="D17" s="14" t="s">
        <v>45</v>
      </c>
      <c r="E17" s="11" t="str">
        <f>CONCATENATE("_",TEXT(F17+1,"000"))</f>
        <v>_002</v>
      </c>
      <c r="F17" s="22">
        <f t="shared" si="7"/>
        <v>1</v>
      </c>
      <c r="G17" s="6" t="s">
        <v>50</v>
      </c>
      <c r="H17" s="6" t="s">
        <v>50</v>
      </c>
      <c r="I17" s="18" t="str">
        <f>CONCATENATE("https://{{coalesce(cell(BIG_TEST_9.result, ", $F17,", \""CSG_Insights_Central_Link\""), \""sites.google.com/salesforce.com/fy18-csg-insights-central/home\"").asString()}}")</f>
        <v>https://{{coalesce(cell(BIG_TEST_9.result, 1, \"CSG_Insights_Central_Link\"), \"sites.google.com/salesforce.com/fy18-csg-insights-central/home\").asString()}}</v>
      </c>
      <c r="J17" s="18" t="s">
        <v>56</v>
      </c>
      <c r="K17" s="7" t="str">
        <f>"false"</f>
        <v>false</v>
      </c>
      <c r="L17" s="17" t="s">
        <v>57</v>
      </c>
      <c r="M17" s="8" t="s">
        <v>22</v>
      </c>
      <c r="N17" s="8" t="s">
        <v>21</v>
      </c>
      <c r="O17" s="8" t="s">
        <v>52</v>
      </c>
      <c r="P17" s="9" t="s">
        <v>32</v>
      </c>
      <c r="Q17" s="9" t="s">
        <v>41</v>
      </c>
      <c r="R17" s="9">
        <f>T17</f>
        <v>41</v>
      </c>
      <c r="S17" s="9" t="s">
        <v>32</v>
      </c>
      <c r="T17" s="22">
        <f t="shared" si="8"/>
        <v>41</v>
      </c>
      <c r="U17" s="16" t="s">
        <v>48</v>
      </c>
      <c r="V17" s="10"/>
      <c r="W17" s="7" t="str">
        <f>CONCATENATE("Help_Link_X",E17)</f>
        <v>Help_Link_X_002</v>
      </c>
      <c r="X17" s="10"/>
      <c r="Y17" s="13"/>
      <c r="Z17" s="12" t="str">
        <f>CONCATENATE("""",W17,""": {""parameters"": {""destinationLink"": {""url"": """, I17, """, ""tooltip"": """, J17,"""}, ""destinationType"": ""url"", ""fontSize"": ",M17,", ""includeState"": ", K17, ", ""text"": """, O17, """, ""textAlignment"": """, N17, """, ""textColor"": """, L17, """}, ""type"": ""link""},")</f>
        <v>"Help_Link_X_002": {"parameters": {"destinationLink": {"url": "https://{{coalesce(cell(BIG_TEST_9.result, 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7" s="17" t="s">
        <v>73</v>
      </c>
      <c r="AB17" s="13" t="str">
        <f>IF(Z17=AA17,"PASS","FAIL")</f>
        <v>FAIL</v>
      </c>
      <c r="AC17" s="13"/>
      <c r="AD17" s="12" t="str">
        <f t="shared" si="20"/>
        <v>{"colspan": 2, "column": 12, "name": "Help_Link_X_002", "row": 41, "rowspan": 2, "widgetStyle": {"backgroundColor": "#FFFFFF", "borderColor": "#FFFFFF", "borderEdges": [], "borderRadius": 0, "borderWidth": 1}},</v>
      </c>
      <c r="AE17" s="17" t="s">
        <v>65</v>
      </c>
      <c r="AF17" s="13" t="str">
        <f>IF(AD17=AE17,"PASS","FAIL")</f>
        <v>FAIL</v>
      </c>
    </row>
    <row r="18" spans="1:32" s="4" customFormat="1" ht="159" thickBot="1" x14ac:dyDescent="0.35">
      <c r="A18" s="25">
        <v>8</v>
      </c>
      <c r="B18" s="14" t="s">
        <v>7</v>
      </c>
      <c r="C18" s="14" t="s">
        <v>34</v>
      </c>
      <c r="D18" s="14" t="s">
        <v>61</v>
      </c>
      <c r="E18" s="11" t="str">
        <f t="shared" ref="E18" si="22">CONCATENATE("_",TEXT(F18+1,"000"))</f>
        <v>_002</v>
      </c>
      <c r="F18" s="22">
        <f t="shared" si="7"/>
        <v>1</v>
      </c>
      <c r="G18" s="6" t="s">
        <v>50</v>
      </c>
      <c r="H18" s="6" t="s">
        <v>50</v>
      </c>
      <c r="I18" s="18" t="str">
        <f>CONCATENATE("https://org62.my.salesforce.com/analytics/wave/wave.apexp#dashboard/{{coalesce(cell(BIG_TEST_9.result, ", $F18,", \""Detail_Dashboard_Name\""), \""0FK0M0000004J3fWAE\"").asString()}}")</f>
        <v>https://org62.my.salesforce.com/analytics/wave/wave.apexp#dashboard/{{coalesce(cell(BIG_TEST_9.result, 1, \"Detail_Dashboard_Name\"), \"0FK0M0000004J3fWAE\").asString()}}</v>
      </c>
      <c r="J18" s="18" t="s">
        <v>62</v>
      </c>
      <c r="K18" s="7" t="str">
        <f>"false"</f>
        <v>false</v>
      </c>
      <c r="L18" s="17" t="s">
        <v>57</v>
      </c>
      <c r="M18" s="8" t="s">
        <v>41</v>
      </c>
      <c r="N18" s="8" t="s">
        <v>21</v>
      </c>
      <c r="O18" s="8" t="s">
        <v>63</v>
      </c>
      <c r="P18" s="9" t="s">
        <v>29</v>
      </c>
      <c r="Q18" s="9" t="s">
        <v>36</v>
      </c>
      <c r="R18" s="26">
        <f>T18+3</f>
        <v>44</v>
      </c>
      <c r="S18" s="9" t="s">
        <v>28</v>
      </c>
      <c r="T18" s="22">
        <f t="shared" si="8"/>
        <v>41</v>
      </c>
      <c r="U18" s="16" t="s">
        <v>64</v>
      </c>
      <c r="V18" s="10"/>
      <c r="W18" s="7" t="str">
        <f>CONCATENATE("Explore_Link_X",E18)</f>
        <v>Explore_Link_X_002</v>
      </c>
      <c r="X18" s="10"/>
      <c r="Y18" s="13"/>
      <c r="Z18" s="12" t="str">
        <f>CONCATENATE("""",W18,""": {""parameters"": {""destinationLink"": {""url"": """, I18, """, ""tooltip"": """, J18,"""}, ""destinationType"": ""url"", ""fontSize"": ",M18,", ""includeState"": ", K18, ", ""text"": """, O18, """, ""textAlignment"": """, N18, """, ""textColor"": """, L18, """}, ""type"": ""link""},")</f>
        <v>"Explore_Link_X_002": {"parameters": {"destinationLink": {"url": "https://org62.my.salesforce.com/analytics/wave/wave.apexp#dashboard/{{coalesce(cell(BIG_TEST_9.result, 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8" s="17" t="s">
        <v>107</v>
      </c>
      <c r="AB18" s="13" t="str">
        <f t="shared" ref="AB18" si="23">IF(Z18=AA18,"PASS","FAIL")</f>
        <v>FAIL</v>
      </c>
      <c r="AC18" s="13"/>
      <c r="AD18" s="12" t="str">
        <f t="shared" si="20"/>
        <v>{"colspan": 4, "column": 10, "name": "Explore_Link_X_002", "row": 44, "rowspan": 3, "widgetStyle": {"backgroundColor": "#E3EBF3", "borderColor": "#FFFFFF", "borderEdges": ["all"], "borderRadius": 8, "borderWidth": 4}},</v>
      </c>
      <c r="AE18" s="17" t="s">
        <v>66</v>
      </c>
      <c r="AF18" s="13" t="str">
        <f t="shared" ref="AF18" si="24">IF(AD18=AE18,"PASS","FAIL")</f>
        <v>FAIL</v>
      </c>
    </row>
    <row r="19" spans="1:32" s="4" customFormat="1" ht="101.4" thickBot="1" x14ac:dyDescent="0.35">
      <c r="A19" s="23">
        <v>1</v>
      </c>
      <c r="B19" s="14" t="s">
        <v>7</v>
      </c>
      <c r="C19" s="14" t="s">
        <v>34</v>
      </c>
      <c r="D19" s="14" t="s">
        <v>9</v>
      </c>
      <c r="E19" s="11" t="str">
        <f>CONCATENATE("_",TEXT(F19+1,"000"))</f>
        <v>_003</v>
      </c>
      <c r="F19" s="22">
        <f t="shared" si="7"/>
        <v>2</v>
      </c>
      <c r="G19" s="6" t="s">
        <v>12</v>
      </c>
      <c r="H19" s="5" t="s">
        <v>13</v>
      </c>
      <c r="I19" s="20" t="s">
        <v>50</v>
      </c>
      <c r="J19" s="20" t="s">
        <v>50</v>
      </c>
      <c r="K19" s="20" t="s">
        <v>50</v>
      </c>
      <c r="L19" s="18" t="str">
        <f>CONCATENATE("{{coalesce(cell(BIG_TEST_9.result, ", $F19,", \""Text_Color_3\""), \""#E6ECF2\"").asString()}}")</f>
        <v>{{coalesce(cell(BIG_TEST_9.result, 2, \"Text_Color_3\"), \"#E6ECF2\").asString()}}</v>
      </c>
      <c r="M19" s="8" t="s">
        <v>41</v>
      </c>
      <c r="N19" s="8" t="s">
        <v>21</v>
      </c>
      <c r="O19" s="18" t="str">
        <f>CONCATENATE("{{coalesce(cell(BIG_TEST_9.result, ", $F19,", \""number_YTD_Formatted\""), \""--\"").asString()}}")</f>
        <v>{{coalesce(cell(BIG_TEST_9.result, 2, \"number_YTD_Formatted\"), \"--\").asString()}}</v>
      </c>
      <c r="P19" s="9" t="s">
        <v>28</v>
      </c>
      <c r="Q19" s="9" t="s">
        <v>42</v>
      </c>
      <c r="R19" s="9">
        <f>T19</f>
        <v>47</v>
      </c>
      <c r="S19" s="9" t="s">
        <v>32</v>
      </c>
      <c r="T19" s="22">
        <f t="shared" si="8"/>
        <v>47</v>
      </c>
      <c r="U19" s="16" t="s">
        <v>109</v>
      </c>
      <c r="V19" s="10"/>
      <c r="W19" s="7" t="str">
        <f>CONCATENATE("text_",H19,"_B",E19)</f>
        <v>text_YTD_B_003</v>
      </c>
      <c r="X19" s="10"/>
      <c r="Y19" s="13"/>
      <c r="Z19" s="12" t="str">
        <f>CONCATENATE("""",W19,""": {""type"": ""text"", ""parameters"": {""text"": """, O19, """, ""textAlignment"": """, N19, """, ""textColor"": """, L19, """, ""fontSize"": ",M19,"}},")</f>
        <v>"text_YTD_B_003": {"type": "text", "parameters": {"text": "{{coalesce(cell(BIG_TEST_9.result, 2, \"number_YTD_Formatted\"), \"--\").asString()}}", "textAlignment": "center", "textColor": "{{coalesce(cell(BIG_TEST_9.result, 2, \"Text_Color_3\"), \"#E6ECF2\").asString()}}", "fontSize": 12}},</v>
      </c>
      <c r="AA19" s="17" t="s">
        <v>112</v>
      </c>
      <c r="AB19" s="13" t="str">
        <f>IF(Z19=AA19,"PASS","FAIL")</f>
        <v>FAIL</v>
      </c>
      <c r="AC19" s="13"/>
      <c r="AD19" s="12" t="str">
        <f t="shared" si="20"/>
        <v>{"colspan": 3, "column": 21, "name": "text_YTD_B_003", "row": 47, "rowspan": 2, "widgetStyle": {"backgroundColor": "#E6ECF2", "borderColor": "#E6ECF2", "borderEdges": [], "borderRadius": 0, "borderWidth": 1}},</v>
      </c>
      <c r="AE19" s="17" t="s">
        <v>110</v>
      </c>
      <c r="AF19" s="13" t="str">
        <f>IF(AD19=AE19,"PASS","FAIL")</f>
        <v>FAIL</v>
      </c>
    </row>
    <row r="20" spans="1:32" s="4" customFormat="1" ht="115.8" thickBot="1" x14ac:dyDescent="0.35">
      <c r="A20" s="24">
        <v>2</v>
      </c>
      <c r="B20" s="14" t="s">
        <v>7</v>
      </c>
      <c r="C20" s="14" t="s">
        <v>34</v>
      </c>
      <c r="D20" s="14" t="s">
        <v>9</v>
      </c>
      <c r="E20" s="11" t="str">
        <f t="shared" ref="E20:E21" si="25">CONCATENATE("_",TEXT(F20+1,"000"))</f>
        <v>_003</v>
      </c>
      <c r="F20" s="22">
        <f t="shared" si="7"/>
        <v>2</v>
      </c>
      <c r="G20" s="5" t="s">
        <v>11</v>
      </c>
      <c r="H20" s="5" t="s">
        <v>38</v>
      </c>
      <c r="I20" s="20" t="s">
        <v>50</v>
      </c>
      <c r="J20" s="20" t="s">
        <v>50</v>
      </c>
      <c r="K20" s="20" t="s">
        <v>50</v>
      </c>
      <c r="L20" s="18" t="str">
        <f>CONCATENATE("{{coalesce(cell(BIG_TEST_9.result, ", $F20,", \""Text_Color_3\""), \""#E6ECF2\"").asString()}}")</f>
        <v>{{coalesce(cell(BIG_TEST_9.result, 2, \"Text_Color_3\"), \"#E6ECF2\").asString()}}</v>
      </c>
      <c r="M20" s="8" t="s">
        <v>41</v>
      </c>
      <c r="N20" s="8" t="s">
        <v>21</v>
      </c>
      <c r="O20" s="18" t="str">
        <f>CONCATENATE("{{coalesce(cell(BIG_TEST_9.result, ", $F20,", \""number_YTD_A_Formatted\""), \""--\"").asString()}}")</f>
        <v>{{coalesce(cell(BIG_TEST_9.result, 2, \"number_YTD_A_Formatted\"), \"--\").asString()}}</v>
      </c>
      <c r="P20" s="9" t="s">
        <v>28</v>
      </c>
      <c r="Q20" s="9" t="s">
        <v>42</v>
      </c>
      <c r="R20" s="26">
        <f>T20+4</f>
        <v>51</v>
      </c>
      <c r="S20" s="9" t="s">
        <v>32</v>
      </c>
      <c r="T20" s="22">
        <f t="shared" si="8"/>
        <v>47</v>
      </c>
      <c r="U20" s="19" t="str">
        <f>CONCATENATE("{""backgroundColor"": ""{{coalesce(cell(BIG_TEST_9.result, ",F20,", \""Colorization_Hex_Code\""), \""#E6ECF2\"").asString()}}"", ""borderColor"": ""#E6ECF2"", ""borderEdges"": [""left"", ""right"", ""bottom""], ""borderRadius"": 0, ""borderWidth"": 2}")</f>
        <v>{"backgroundColor": "{{coalesce(cell(BIG_TEST_9.result, 2, \"Colorization_Hex_Code\"), \"#E6ECF2\").asString()}}", "borderColor": "#E6ECF2", "borderEdges": ["left", "right", "bottom"], "borderRadius": 0, "borderWidth": 2}</v>
      </c>
      <c r="V20" s="10"/>
      <c r="W20" s="7" t="str">
        <f>CONCATENATE("text_",H20,"_B",E20)</f>
        <v>text_YTD_A_B_003</v>
      </c>
      <c r="X20" s="10"/>
      <c r="Y20" s="13"/>
      <c r="Z20" s="12" t="str">
        <f>CONCATENATE("""",W20,""": {""type"": ""text"", ""parameters"": {""text"": """, O20, """, ""textAlignment"": """, N20, """, ""textColor"": """, L20, """, ""fontSize"": ",M20,"}},")</f>
        <v>"text_YTD_A_B_003": {"type": "text", "parameters": {"text": "{{coalesce(cell(BIG_TEST_9.result, 2, \"number_YTD_A_Formatted\"), \"--\").asString()}}", "textAlignment": "center", "textColor": "{{coalesce(cell(BIG_TEST_9.result, 2, \"Text_Color_3\"), \"#E6ECF2\").asString()}}", "fontSize": 12}},</v>
      </c>
      <c r="AA20" s="17" t="s">
        <v>113</v>
      </c>
      <c r="AB20" s="13" t="str">
        <f t="shared" ref="AB20:AB21" si="26">IF(Z20=AA20,"PASS","FAIL")</f>
        <v>FAIL</v>
      </c>
      <c r="AC20" s="13"/>
      <c r="AD20" s="12" t="str">
        <f t="shared" si="20"/>
        <v>{"colspan": 3, "column": 21, "name": "text_YTD_A_B_003", "row": 51, "rowspan": 2, "widgetStyle": {"backgroundColor": "{{coalesce(cell(BIG_TEST_9.result, 2, \"Colorization_Hex_Code\"), \"#E6ECF2\").asString()}}", "borderColor": "#E6ECF2", "borderEdges": ["left", "right", "bottom"], "borderRadius": 0, "borderWidth": 2}},</v>
      </c>
      <c r="AE20" s="17" t="s">
        <v>108</v>
      </c>
      <c r="AF20" s="13" t="str">
        <f t="shared" ref="AF20:AF21" si="27">IF(AD20=AE20,"PASS","FAIL")</f>
        <v>FAIL</v>
      </c>
    </row>
    <row r="21" spans="1:32" s="4" customFormat="1" ht="101.4" thickBot="1" x14ac:dyDescent="0.35">
      <c r="A21" s="24">
        <v>3</v>
      </c>
      <c r="B21" s="14" t="s">
        <v>7</v>
      </c>
      <c r="C21" s="14" t="s">
        <v>34</v>
      </c>
      <c r="D21" s="14" t="s">
        <v>9</v>
      </c>
      <c r="E21" s="11" t="str">
        <f t="shared" si="25"/>
        <v>_003</v>
      </c>
      <c r="F21" s="22">
        <f t="shared" si="7"/>
        <v>2</v>
      </c>
      <c r="G21" s="5" t="s">
        <v>37</v>
      </c>
      <c r="H21" s="5" t="s">
        <v>39</v>
      </c>
      <c r="I21" s="20" t="s">
        <v>50</v>
      </c>
      <c r="J21" s="20" t="s">
        <v>50</v>
      </c>
      <c r="K21" s="20" t="s">
        <v>50</v>
      </c>
      <c r="L21" s="18" t="str">
        <f>CONCATENATE("{{coalesce(cell(BIG_TEST_9.result, ", $F21,", \""Text_Color_3\""), \""#E6ECF2\"").asString()}}")</f>
        <v>{{coalesce(cell(BIG_TEST_9.result, 2, \"Text_Color_3\"), \"#E6ECF2\").asString()}}</v>
      </c>
      <c r="M21" s="8" t="s">
        <v>41</v>
      </c>
      <c r="N21" s="8" t="s">
        <v>21</v>
      </c>
      <c r="O21" s="18" t="str">
        <f>CONCATENATE("{{coalesce(cell(BIG_TEST_9.result, ", $F21,", \""number_Target_Formatted\""), \""--\"").asString()}}")</f>
        <v>{{coalesce(cell(BIG_TEST_9.result, 2, \"number_Target_Formatted\"), \"--\").asString()}}</v>
      </c>
      <c r="P21" s="9" t="s">
        <v>28</v>
      </c>
      <c r="Q21" s="9" t="s">
        <v>42</v>
      </c>
      <c r="R21" s="26">
        <f>T21+2</f>
        <v>49</v>
      </c>
      <c r="S21" s="9" t="s">
        <v>32</v>
      </c>
      <c r="T21" s="22">
        <f t="shared" si="8"/>
        <v>47</v>
      </c>
      <c r="U21" s="16" t="s">
        <v>109</v>
      </c>
      <c r="V21" s="10"/>
      <c r="W21" s="7" t="str">
        <f>CONCATENATE("text_",H21,"_B",E21)</f>
        <v>text_Target_B_003</v>
      </c>
      <c r="X21" s="10"/>
      <c r="Y21" s="13"/>
      <c r="Z21" s="12" t="str">
        <f>CONCATENATE("""",W21,""": {""type"": ""text"", ""parameters"": {""text"": """, O21, """, ""textAlignment"": """, N21, """, ""textColor"": """, L21, """, ""fontSize"": ",M21,"}},")</f>
        <v>"text_Target_B_003": {"type": "text", "parameters": {"text": "{{coalesce(cell(BIG_TEST_9.result, 2, \"number_Target_Formatted\"), \"--\").asString()}}", "textAlignment": "center", "textColor": "{{coalesce(cell(BIG_TEST_9.result, 2, \"Text_Color_3\"), \"#E6ECF2\").asString()}}", "fontSize": 12}},</v>
      </c>
      <c r="AA21" s="17" t="s">
        <v>114</v>
      </c>
      <c r="AB21" s="13" t="str">
        <f t="shared" si="26"/>
        <v>FAIL</v>
      </c>
      <c r="AC21" s="13"/>
      <c r="AD21" s="12" t="str">
        <f t="shared" si="20"/>
        <v>{"colspan": 3, "column": 21, "name": "text_Target_B_003", "row": 49, "rowspan": 2, "widgetStyle": {"backgroundColor": "#E6ECF2", "borderColor": "#E6ECF2", "borderEdges": [], "borderRadius": 0, "borderWidth": 1}},</v>
      </c>
      <c r="AE21" s="17" t="s">
        <v>111</v>
      </c>
      <c r="AF21" s="13" t="str">
        <f t="shared" si="27"/>
        <v>FAIL</v>
      </c>
    </row>
    <row r="22" spans="1:32" s="4" customFormat="1" ht="101.4" thickBot="1" x14ac:dyDescent="0.35">
      <c r="A22" s="24">
        <v>4</v>
      </c>
      <c r="B22" s="14" t="s">
        <v>7</v>
      </c>
      <c r="C22" s="14" t="s">
        <v>34</v>
      </c>
      <c r="D22" s="14" t="s">
        <v>60</v>
      </c>
      <c r="E22" s="11" t="str">
        <f t="shared" ref="E22" si="28">CONCATENATE("_",TEXT(F22+1,"000"))</f>
        <v>_003</v>
      </c>
      <c r="F22" s="22">
        <f t="shared" si="7"/>
        <v>2</v>
      </c>
      <c r="G22" s="6" t="s">
        <v>50</v>
      </c>
      <c r="H22" s="6" t="s">
        <v>50</v>
      </c>
      <c r="I22" s="20" t="s">
        <v>50</v>
      </c>
      <c r="J22" s="20" t="s">
        <v>50</v>
      </c>
      <c r="K22" s="20" t="s">
        <v>50</v>
      </c>
      <c r="L22" s="18" t="str">
        <f>CONCATENATE("{{coalesce(cell(BIG_TEST_9.result, ", $F22,", \""Text_Color_1\""), \""#FFFFFF\"").asString()}}")</f>
        <v>{{coalesce(cell(BIG_TEST_9.result, 2, \"Text_Color_1\"), \"#FFFFFF\").asString()}}</v>
      </c>
      <c r="M22" s="8" t="s">
        <v>22</v>
      </c>
      <c r="N22" s="8" t="s">
        <v>53</v>
      </c>
      <c r="O22" s="18" t="str">
        <f>CONCATENATE("{{coalesce(cell(BIG_TEST_9.result, ", $F22,", \""Metric_Short\""), \""Error\"").asString()}}")</f>
        <v>{{coalesce(cell(BIG_TEST_9.result, 2, \"Metric_Short\"), \"Error\").asString()}}</v>
      </c>
      <c r="P22" s="9" t="s">
        <v>40</v>
      </c>
      <c r="Q22" s="9" t="s">
        <v>30</v>
      </c>
      <c r="R22" s="9">
        <f>T22</f>
        <v>47</v>
      </c>
      <c r="S22" s="9" t="s">
        <v>32</v>
      </c>
      <c r="T22" s="22">
        <f t="shared" si="8"/>
        <v>47</v>
      </c>
      <c r="U22" s="16" t="s">
        <v>48</v>
      </c>
      <c r="V22" s="10"/>
      <c r="W22" s="7" t="str">
        <f>CONCATENATE("Metric_Name_X",E22)</f>
        <v>Metric_Name_X_003</v>
      </c>
      <c r="X22" s="10"/>
      <c r="Y22" s="13"/>
      <c r="Z22" s="12" t="str">
        <f>CONCATENATE("""",W22,""": {""parameters"": {""fontSize"": ",M22,", ""text"": """, O22, """, ""textAlignment"": """, N22, """, ""textColor"": """, L22, """}, ""type"": ""text""},")</f>
        <v>"Metric_Name_X_003": {"parameters": {"fontSize": 14, "text": "{{coalesce(cell(BIG_TEST_9.result, 2, \"Metric_Short\"), \"Error\").asString()}}", "textAlignment": "left", "textColor": "{{coalesce(cell(BIG_TEST_9.result, 2, \"Text_Color_1\"), \"#FFFFFF\").asString()}}"}, "type": "text"},</v>
      </c>
      <c r="AA22" s="17" t="s">
        <v>74</v>
      </c>
      <c r="AB22" s="13" t="str">
        <f t="shared" ref="AB22:AB24" si="29">IF(Z22=AA22,"PASS","FAIL")</f>
        <v>FAIL</v>
      </c>
      <c r="AC22" s="13"/>
      <c r="AD22" s="12" t="str">
        <f t="shared" ref="AD22:AD82" si="30">CONCATENATE("{""colspan"": ",P22,", ""column"": ",Q22,", ""name"": """,W22,""", ""row"": ",R22,", ""rowspan"": ",S22,", ""widgetStyle"": ",U22,"},")</f>
        <v>{"colspan": 11, "column": 1, "name": "Metric_Name_X_003", "row": 47, "rowspan": 2, "widgetStyle": {"backgroundColor": "#FFFFFF", "borderColor": "#FFFFFF", "borderEdges": [], "borderRadius": 0, "borderWidth": 1}},</v>
      </c>
      <c r="AE22" s="17" t="s">
        <v>68</v>
      </c>
      <c r="AF22" s="13" t="str">
        <f t="shared" ref="AF22:AF24" si="31">IF(AD22=AE22,"PASS","FAIL")</f>
        <v>FAIL</v>
      </c>
    </row>
    <row r="23" spans="1:32" s="4" customFormat="1" ht="101.4" thickBot="1" x14ac:dyDescent="0.35">
      <c r="A23" s="24">
        <v>5</v>
      </c>
      <c r="B23" s="14" t="s">
        <v>7</v>
      </c>
      <c r="C23" s="14" t="s">
        <v>34</v>
      </c>
      <c r="D23" s="14" t="s">
        <v>44</v>
      </c>
      <c r="E23" s="11" t="str">
        <f>CONCATENATE("_",TEXT(F23+1,"000"))</f>
        <v>_003</v>
      </c>
      <c r="F23" s="22">
        <f t="shared" si="7"/>
        <v>2</v>
      </c>
      <c r="G23" s="6" t="s">
        <v>50</v>
      </c>
      <c r="H23" s="6" t="s">
        <v>50</v>
      </c>
      <c r="I23" s="20" t="s">
        <v>50</v>
      </c>
      <c r="J23" s="20" t="s">
        <v>50</v>
      </c>
      <c r="K23" s="20" t="s">
        <v>50</v>
      </c>
      <c r="L23" s="18" t="str">
        <f>CONCATENATE("{{coalesce(cell(BIG_TEST_9.result, ", $F23,", \""Text_Color_2\""), \""#FFFFFF\"").asString()}}")</f>
        <v>{{coalesce(cell(BIG_TEST_9.result, 2, \"Text_Color_2\"), \"#FFFFFF\").asString()}}</v>
      </c>
      <c r="M23" s="8" t="s">
        <v>41</v>
      </c>
      <c r="N23" s="8" t="s">
        <v>53</v>
      </c>
      <c r="O23" s="18" t="str">
        <f>CONCATENATE("{{coalesce(cell(BIG_TEST_9.result, ", $F23,", \""Type\""), \""Error\"").asString()}} Metric")</f>
        <v>{{coalesce(cell(BIG_TEST_9.result, 2, \"Type\"), \"Error\").asString()}} Metric</v>
      </c>
      <c r="P23" s="9" t="s">
        <v>67</v>
      </c>
      <c r="Q23" s="9" t="s">
        <v>30</v>
      </c>
      <c r="R23" s="26">
        <f>T23+2</f>
        <v>49</v>
      </c>
      <c r="S23" s="9" t="s">
        <v>32</v>
      </c>
      <c r="T23" s="22">
        <f t="shared" si="8"/>
        <v>47</v>
      </c>
      <c r="U23" s="16" t="s">
        <v>48</v>
      </c>
      <c r="V23" s="10"/>
      <c r="W23" s="7" t="str">
        <f>CONCATENATE("Type_Name_X",E23)</f>
        <v>Type_Name_X_003</v>
      </c>
      <c r="X23" s="10"/>
      <c r="Y23" s="13"/>
      <c r="Z23" s="12" t="str">
        <f>CONCATENATE("""",W23,""": {""parameters"": {""fontSize"": ",M23,", ""text"": """, O23, """, ""textAlignment"": """, N23, """, ""textColor"": """, L23, """}, ""type"": ""text""},")</f>
        <v>"Type_Name_X_003": {"parameters": {"fontSize": 12, "text": "{{coalesce(cell(BIG_TEST_9.result, 2, \"Type\"), \"Error\").asString()}} Metric", "textAlignment": "left", "textColor": "{{coalesce(cell(BIG_TEST_9.result, 2, \"Text_Color_2\"), \"#FFFFFF\").asString()}}"}, "type": "text"},</v>
      </c>
      <c r="AA23" s="17" t="s">
        <v>72</v>
      </c>
      <c r="AB23" s="13" t="str">
        <f t="shared" si="29"/>
        <v>FAIL</v>
      </c>
      <c r="AC23" s="13"/>
      <c r="AD23" s="12" t="str">
        <f t="shared" si="30"/>
        <v>{"colspan": 8, "column": 1, "name": "Type_Name_X_003", "row": 49, "rowspan": 2, "widgetStyle": {"backgroundColor": "#FFFFFF", "borderColor": "#FFFFFF", "borderEdges": [], "borderRadius": 0, "borderWidth": 1}},</v>
      </c>
      <c r="AE23" s="17" t="s">
        <v>69</v>
      </c>
      <c r="AF23" s="13" t="str">
        <f t="shared" si="31"/>
        <v>FAIL</v>
      </c>
    </row>
    <row r="24" spans="1:32" s="4" customFormat="1" ht="115.8" thickBot="1" x14ac:dyDescent="0.35">
      <c r="A24" s="24">
        <v>6</v>
      </c>
      <c r="B24" s="14" t="s">
        <v>7</v>
      </c>
      <c r="C24" s="14" t="s">
        <v>34</v>
      </c>
      <c r="D24" s="14" t="s">
        <v>59</v>
      </c>
      <c r="E24" s="11" t="str">
        <f>CONCATENATE("_",TEXT(F24+1,"000"))</f>
        <v>_003</v>
      </c>
      <c r="F24" s="22">
        <f t="shared" si="7"/>
        <v>2</v>
      </c>
      <c r="G24" s="6" t="s">
        <v>50</v>
      </c>
      <c r="H24" s="6" t="s">
        <v>50</v>
      </c>
      <c r="I24" s="20" t="s">
        <v>50</v>
      </c>
      <c r="J24" s="20" t="s">
        <v>50</v>
      </c>
      <c r="K24" s="20" t="s">
        <v>50</v>
      </c>
      <c r="L24" s="18" t="str">
        <f>CONCATENATE("{{coalesce(cell(BIG_TEST_9.result, ", $F24,", \""Text_Color_2\""), \""#FFFFFF\"").asString()}}")</f>
        <v>{{coalesce(cell(BIG_TEST_9.result, 2, \"Text_Color_2\"), \"#FFFFFF\").asString()}}</v>
      </c>
      <c r="M24" s="8" t="s">
        <v>41</v>
      </c>
      <c r="N24" s="8" t="s">
        <v>53</v>
      </c>
      <c r="O24" s="18" t="str">
        <f>CONCATENATE("As of {{coalesce(cell(BIG_TEST_9.result, ", $F24,", \""As_of_Date\""), \""Error\"").asString()}}")</f>
        <v>As of {{coalesce(cell(BIG_TEST_9.result, 2, \"As_of_Date\"), \"Error\").asString()}}</v>
      </c>
      <c r="P24" s="9" t="s">
        <v>67</v>
      </c>
      <c r="Q24" s="9" t="s">
        <v>30</v>
      </c>
      <c r="R24" s="26">
        <f>T24+4</f>
        <v>51</v>
      </c>
      <c r="S24" s="9" t="s">
        <v>32</v>
      </c>
      <c r="T24" s="22">
        <f t="shared" si="8"/>
        <v>47</v>
      </c>
      <c r="U24" s="16" t="s">
        <v>48</v>
      </c>
      <c r="V24" s="10"/>
      <c r="W24" s="7" t="str">
        <f>CONCATENATE("As_Of_Date_Name_X",E24)</f>
        <v>As_Of_Date_Name_X_003</v>
      </c>
      <c r="X24" s="10"/>
      <c r="Y24" s="13"/>
      <c r="Z24" s="12" t="str">
        <f>CONCATENATE("""",W24,""": {""parameters"": {""fontSize"": ",M24,", ""text"": """, O24, """, ""textAlignment"": """, N24, """, ""textColor"": """, L24, """}, ""type"": ""text""},")</f>
        <v>"As_Of_Date_Name_X_003": {"parameters": {"fontSize": 12, "text": "As of {{coalesce(cell(BIG_TEST_9.result, 2, \"As_of_Date\"), \"Error\").asString()}}", "textAlignment": "left", "textColor": "{{coalesce(cell(BIG_TEST_9.result, 2, \"Text_Color_2\"), \"#FFFFFF\").asString()}}"}, "type": "text"},</v>
      </c>
      <c r="AA24" s="17" t="s">
        <v>71</v>
      </c>
      <c r="AB24" s="13" t="str">
        <f t="shared" si="29"/>
        <v>FAIL</v>
      </c>
      <c r="AC24" s="13"/>
      <c r="AD24" s="12" t="str">
        <f t="shared" si="30"/>
        <v>{"colspan": 8, "column": 1, "name": "As_Of_Date_Name_X_003", "row": 51, "rowspan": 2, "widgetStyle": {"backgroundColor": "#FFFFFF", "borderColor": "#FFFFFF", "borderEdges": [], "borderRadius": 0, "borderWidth": 1}},</v>
      </c>
      <c r="AE24" s="17" t="s">
        <v>70</v>
      </c>
      <c r="AF24" s="13" t="str">
        <f t="shared" si="31"/>
        <v>FAIL</v>
      </c>
    </row>
    <row r="25" spans="1:32" s="4" customFormat="1" ht="144.6" thickBot="1" x14ac:dyDescent="0.35">
      <c r="A25" s="24">
        <v>7</v>
      </c>
      <c r="B25" s="14" t="s">
        <v>7</v>
      </c>
      <c r="C25" s="14" t="s">
        <v>34</v>
      </c>
      <c r="D25" s="14" t="s">
        <v>45</v>
      </c>
      <c r="E25" s="11" t="str">
        <f>CONCATENATE("_",TEXT(F25+1,"000"))</f>
        <v>_003</v>
      </c>
      <c r="F25" s="22">
        <f t="shared" si="7"/>
        <v>2</v>
      </c>
      <c r="G25" s="6" t="s">
        <v>50</v>
      </c>
      <c r="H25" s="6" t="s">
        <v>50</v>
      </c>
      <c r="I25" s="18" t="str">
        <f>CONCATENATE("https://{{coalesce(cell(BIG_TEST_9.result, ", $F25,", \""CSG_Insights_Central_Link\""), \""sites.google.com/salesforce.com/fy18-csg-insights-central/home\"").asString()}}")</f>
        <v>https://{{coalesce(cell(BIG_TEST_9.result, 2, \"CSG_Insights_Central_Link\"), \"sites.google.com/salesforce.com/fy18-csg-insights-central/home\").asString()}}</v>
      </c>
      <c r="J25" s="18" t="s">
        <v>56</v>
      </c>
      <c r="K25" s="7" t="str">
        <f>"false"</f>
        <v>false</v>
      </c>
      <c r="L25" s="17" t="s">
        <v>57</v>
      </c>
      <c r="M25" s="8" t="s">
        <v>22</v>
      </c>
      <c r="N25" s="8" t="s">
        <v>21</v>
      </c>
      <c r="O25" s="8" t="s">
        <v>52</v>
      </c>
      <c r="P25" s="9" t="s">
        <v>32</v>
      </c>
      <c r="Q25" s="9" t="s">
        <v>41</v>
      </c>
      <c r="R25" s="9">
        <f>T25</f>
        <v>47</v>
      </c>
      <c r="S25" s="9" t="s">
        <v>32</v>
      </c>
      <c r="T25" s="22">
        <f t="shared" si="8"/>
        <v>47</v>
      </c>
      <c r="U25" s="16" t="s">
        <v>48</v>
      </c>
      <c r="V25" s="10"/>
      <c r="W25" s="7" t="str">
        <f>CONCATENATE("Help_Link_X",E25)</f>
        <v>Help_Link_X_003</v>
      </c>
      <c r="X25" s="10"/>
      <c r="Y25" s="13"/>
      <c r="Z25" s="12" t="str">
        <f>CONCATENATE("""",W25,""": {""parameters"": {""destinationLink"": {""url"": """, I25, """, ""tooltip"": """, J25,"""}, ""destinationType"": ""url"", ""fontSize"": ",M25,", ""includeState"": ", K25, ", ""text"": """, O25, """, ""textAlignment"": """, N25, """, ""textColor"": """, L25, """}, ""type"": ""link""},")</f>
        <v>"Help_Link_X_003": {"parameters": {"destinationLink": {"url": "https://{{coalesce(cell(BIG_TEST_9.result, 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25" s="17" t="s">
        <v>73</v>
      </c>
      <c r="AB25" s="13" t="str">
        <f>IF(Z25=AA25,"PASS","FAIL")</f>
        <v>FAIL</v>
      </c>
      <c r="AC25" s="13"/>
      <c r="AD25" s="12" t="str">
        <f t="shared" si="30"/>
        <v>{"colspan": 2, "column": 12, "name": "Help_Link_X_003", "row": 47, "rowspan": 2, "widgetStyle": {"backgroundColor": "#FFFFFF", "borderColor": "#FFFFFF", "borderEdges": [], "borderRadius": 0, "borderWidth": 1}},</v>
      </c>
      <c r="AE25" s="17" t="s">
        <v>65</v>
      </c>
      <c r="AF25" s="13" t="str">
        <f>IF(AD25=AE25,"PASS","FAIL")</f>
        <v>FAIL</v>
      </c>
    </row>
    <row r="26" spans="1:32" s="4" customFormat="1" ht="159" thickBot="1" x14ac:dyDescent="0.35">
      <c r="A26" s="25">
        <v>8</v>
      </c>
      <c r="B26" s="14" t="s">
        <v>7</v>
      </c>
      <c r="C26" s="14" t="s">
        <v>34</v>
      </c>
      <c r="D26" s="14" t="s">
        <v>61</v>
      </c>
      <c r="E26" s="11" t="str">
        <f t="shared" ref="E26" si="32">CONCATENATE("_",TEXT(F26+1,"000"))</f>
        <v>_003</v>
      </c>
      <c r="F26" s="22">
        <f t="shared" si="7"/>
        <v>2</v>
      </c>
      <c r="G26" s="6" t="s">
        <v>50</v>
      </c>
      <c r="H26" s="6" t="s">
        <v>50</v>
      </c>
      <c r="I26" s="18" t="str">
        <f>CONCATENATE("https://org62.my.salesforce.com/analytics/wave/wave.apexp#dashboard/{{coalesce(cell(BIG_TEST_9.result, ", $F26,", \""Detail_Dashboard_Name\""), \""0FK0M0000004J3fWAE\"").asString()}}")</f>
        <v>https://org62.my.salesforce.com/analytics/wave/wave.apexp#dashboard/{{coalesce(cell(BIG_TEST_9.result, 2, \"Detail_Dashboard_Name\"), \"0FK0M0000004J3fWAE\").asString()}}</v>
      </c>
      <c r="J26" s="18" t="s">
        <v>62</v>
      </c>
      <c r="K26" s="7" t="str">
        <f>"false"</f>
        <v>false</v>
      </c>
      <c r="L26" s="17" t="s">
        <v>57</v>
      </c>
      <c r="M26" s="8" t="s">
        <v>41</v>
      </c>
      <c r="N26" s="8" t="s">
        <v>21</v>
      </c>
      <c r="O26" s="8" t="s">
        <v>63</v>
      </c>
      <c r="P26" s="9" t="s">
        <v>29</v>
      </c>
      <c r="Q26" s="9" t="s">
        <v>36</v>
      </c>
      <c r="R26" s="26">
        <f>T26+3</f>
        <v>50</v>
      </c>
      <c r="S26" s="9" t="s">
        <v>28</v>
      </c>
      <c r="T26" s="22">
        <f t="shared" si="8"/>
        <v>47</v>
      </c>
      <c r="U26" s="16" t="s">
        <v>64</v>
      </c>
      <c r="V26" s="10"/>
      <c r="W26" s="7" t="str">
        <f>CONCATENATE("Explore_Link_X",E26)</f>
        <v>Explore_Link_X_003</v>
      </c>
      <c r="X26" s="10"/>
      <c r="Y26" s="13"/>
      <c r="Z26" s="12" t="str">
        <f>CONCATENATE("""",W26,""": {""parameters"": {""destinationLink"": {""url"": """, I26, """, ""tooltip"": """, J26,"""}, ""destinationType"": ""url"", ""fontSize"": ",M26,", ""includeState"": ", K26, ", ""text"": """, O26, """, ""textAlignment"": """, N26, """, ""textColor"": """, L26, """}, ""type"": ""link""},")</f>
        <v>"Explore_Link_X_003": {"parameters": {"destinationLink": {"url": "https://org62.my.salesforce.com/analytics/wave/wave.apexp#dashboard/{{coalesce(cell(BIG_TEST_9.result, 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26" s="17" t="s">
        <v>107</v>
      </c>
      <c r="AB26" s="13" t="str">
        <f t="shared" ref="AB26" si="33">IF(Z26=AA26,"PASS","FAIL")</f>
        <v>FAIL</v>
      </c>
      <c r="AC26" s="13"/>
      <c r="AD26" s="12" t="str">
        <f t="shared" si="30"/>
        <v>{"colspan": 4, "column": 10, "name": "Explore_Link_X_003", "row": 50, "rowspan": 3, "widgetStyle": {"backgroundColor": "#E3EBF3", "borderColor": "#FFFFFF", "borderEdges": ["all"], "borderRadius": 8, "borderWidth": 4}},</v>
      </c>
      <c r="AE26" s="17" t="s">
        <v>66</v>
      </c>
      <c r="AF26" s="13" t="str">
        <f t="shared" ref="AF26" si="34">IF(AD26=AE26,"PASS","FAIL")</f>
        <v>FAIL</v>
      </c>
    </row>
    <row r="27" spans="1:32" s="4" customFormat="1" ht="101.4" thickBot="1" x14ac:dyDescent="0.35">
      <c r="A27" s="23">
        <v>1</v>
      </c>
      <c r="B27" s="14" t="s">
        <v>7</v>
      </c>
      <c r="C27" s="14" t="s">
        <v>34</v>
      </c>
      <c r="D27" s="14" t="s">
        <v>9</v>
      </c>
      <c r="E27" s="11" t="str">
        <f>CONCATENATE("_",TEXT(F27+1,"000"))</f>
        <v>_004</v>
      </c>
      <c r="F27" s="22">
        <f t="shared" si="7"/>
        <v>3</v>
      </c>
      <c r="G27" s="6" t="s">
        <v>12</v>
      </c>
      <c r="H27" s="5" t="s">
        <v>13</v>
      </c>
      <c r="I27" s="20" t="s">
        <v>50</v>
      </c>
      <c r="J27" s="20" t="s">
        <v>50</v>
      </c>
      <c r="K27" s="20" t="s">
        <v>50</v>
      </c>
      <c r="L27" s="18" t="str">
        <f>CONCATENATE("{{coalesce(cell(BIG_TEST_9.result, ", $F27,", \""Text_Color_3\""), \""#E6ECF2\"").asString()}}")</f>
        <v>{{coalesce(cell(BIG_TEST_9.result, 3, \"Text_Color_3\"), \"#E6ECF2\").asString()}}</v>
      </c>
      <c r="M27" s="8" t="s">
        <v>41</v>
      </c>
      <c r="N27" s="8" t="s">
        <v>21</v>
      </c>
      <c r="O27" s="18" t="str">
        <f>CONCATENATE("{{coalesce(cell(BIG_TEST_9.result, ", $F27,", \""number_YTD_Formatted\""), \""--\"").asString()}}")</f>
        <v>{{coalesce(cell(BIG_TEST_9.result, 3, \"number_YTD_Formatted\"), \"--\").asString()}}</v>
      </c>
      <c r="P27" s="9" t="s">
        <v>28</v>
      </c>
      <c r="Q27" s="9" t="s">
        <v>42</v>
      </c>
      <c r="R27" s="9">
        <f>T27</f>
        <v>53</v>
      </c>
      <c r="S27" s="9" t="s">
        <v>32</v>
      </c>
      <c r="T27" s="22">
        <f t="shared" si="8"/>
        <v>53</v>
      </c>
      <c r="U27" s="16" t="s">
        <v>109</v>
      </c>
      <c r="V27" s="10"/>
      <c r="W27" s="7" t="str">
        <f>CONCATENATE("text_",H27,"_B",E27)</f>
        <v>text_YTD_B_004</v>
      </c>
      <c r="X27" s="10"/>
      <c r="Y27" s="13"/>
      <c r="Z27" s="12" t="str">
        <f>CONCATENATE("""",W27,""": {""type"": ""text"", ""parameters"": {""text"": """, O27, """, ""textAlignment"": """, N27, """, ""textColor"": """, L27, """, ""fontSize"": ",M27,"}},")</f>
        <v>"text_YTD_B_004": {"type": "text", "parameters": {"text": "{{coalesce(cell(BIG_TEST_9.result, 3, \"number_YTD_Formatted\"), \"--\").asString()}}", "textAlignment": "center", "textColor": "{{coalesce(cell(BIG_TEST_9.result, 3, \"Text_Color_3\"), \"#E6ECF2\").asString()}}", "fontSize": 12}},</v>
      </c>
      <c r="AA27" s="17" t="s">
        <v>112</v>
      </c>
      <c r="AB27" s="13" t="str">
        <f>IF(Z27=AA27,"PASS","FAIL")</f>
        <v>FAIL</v>
      </c>
      <c r="AC27" s="13"/>
      <c r="AD27" s="12" t="str">
        <f t="shared" si="30"/>
        <v>{"colspan": 3, "column": 21, "name": "text_YTD_B_004", "row": 53, "rowspan": 2, "widgetStyle": {"backgroundColor": "#E6ECF2", "borderColor": "#E6ECF2", "borderEdges": [], "borderRadius": 0, "borderWidth": 1}},</v>
      </c>
      <c r="AE27" s="17" t="s">
        <v>110</v>
      </c>
      <c r="AF27" s="13" t="str">
        <f>IF(AD27=AE27,"PASS","FAIL")</f>
        <v>FAIL</v>
      </c>
    </row>
    <row r="28" spans="1:32" s="4" customFormat="1" ht="115.8" thickBot="1" x14ac:dyDescent="0.35">
      <c r="A28" s="24">
        <v>2</v>
      </c>
      <c r="B28" s="14" t="s">
        <v>7</v>
      </c>
      <c r="C28" s="14" t="s">
        <v>34</v>
      </c>
      <c r="D28" s="14" t="s">
        <v>9</v>
      </c>
      <c r="E28" s="11" t="str">
        <f t="shared" ref="E28:E29" si="35">CONCATENATE("_",TEXT(F28+1,"000"))</f>
        <v>_004</v>
      </c>
      <c r="F28" s="22">
        <f t="shared" si="7"/>
        <v>3</v>
      </c>
      <c r="G28" s="5" t="s">
        <v>11</v>
      </c>
      <c r="H28" s="5" t="s">
        <v>38</v>
      </c>
      <c r="I28" s="20" t="s">
        <v>50</v>
      </c>
      <c r="J28" s="20" t="s">
        <v>50</v>
      </c>
      <c r="K28" s="20" t="s">
        <v>50</v>
      </c>
      <c r="L28" s="18" t="str">
        <f>CONCATENATE("{{coalesce(cell(BIG_TEST_9.result, ", $F28,", \""Text_Color_3\""), \""#E6ECF2\"").asString()}}")</f>
        <v>{{coalesce(cell(BIG_TEST_9.result, 3, \"Text_Color_3\"), \"#E6ECF2\").asString()}}</v>
      </c>
      <c r="M28" s="8" t="s">
        <v>41</v>
      </c>
      <c r="N28" s="8" t="s">
        <v>21</v>
      </c>
      <c r="O28" s="18" t="str">
        <f>CONCATENATE("{{coalesce(cell(BIG_TEST_9.result, ", $F28,", \""number_YTD_A_Formatted\""), \""--\"").asString()}}")</f>
        <v>{{coalesce(cell(BIG_TEST_9.result, 3, \"number_YTD_A_Formatted\"), \"--\").asString()}}</v>
      </c>
      <c r="P28" s="9" t="s">
        <v>28</v>
      </c>
      <c r="Q28" s="9" t="s">
        <v>42</v>
      </c>
      <c r="R28" s="26">
        <f>T28+4</f>
        <v>57</v>
      </c>
      <c r="S28" s="9" t="s">
        <v>32</v>
      </c>
      <c r="T28" s="22">
        <f t="shared" si="8"/>
        <v>53</v>
      </c>
      <c r="U28" s="19" t="str">
        <f>CONCATENATE("{""backgroundColor"": ""{{coalesce(cell(BIG_TEST_9.result, ",F28,", \""Colorization_Hex_Code\""), \""#E6ECF2\"").asString()}}"", ""borderColor"": ""#E6ECF2"", ""borderEdges"": [""left"", ""right"", ""bottom""], ""borderRadius"": 0, ""borderWidth"": 2}")</f>
        <v>{"backgroundColor": "{{coalesce(cell(BIG_TEST_9.result, 3, \"Colorization_Hex_Code\"), \"#E6ECF2\").asString()}}", "borderColor": "#E6ECF2", "borderEdges": ["left", "right", "bottom"], "borderRadius": 0, "borderWidth": 2}</v>
      </c>
      <c r="V28" s="10"/>
      <c r="W28" s="7" t="str">
        <f>CONCATENATE("text_",H28,"_B",E28)</f>
        <v>text_YTD_A_B_004</v>
      </c>
      <c r="X28" s="10"/>
      <c r="Y28" s="13"/>
      <c r="Z28" s="12" t="str">
        <f>CONCATENATE("""",W28,""": {""type"": ""text"", ""parameters"": {""text"": """, O28, """, ""textAlignment"": """, N28, """, ""textColor"": """, L28, """, ""fontSize"": ",M28,"}},")</f>
        <v>"text_YTD_A_B_004": {"type": "text", "parameters": {"text": "{{coalesce(cell(BIG_TEST_9.result, 3, \"number_YTD_A_Formatted\"), \"--\").asString()}}", "textAlignment": "center", "textColor": "{{coalesce(cell(BIG_TEST_9.result, 3, \"Text_Color_3\"), \"#E6ECF2\").asString()}}", "fontSize": 12}},</v>
      </c>
      <c r="AA28" s="17" t="s">
        <v>113</v>
      </c>
      <c r="AB28" s="13" t="str">
        <f t="shared" ref="AB28:AB29" si="36">IF(Z28=AA28,"PASS","FAIL")</f>
        <v>FAIL</v>
      </c>
      <c r="AC28" s="13"/>
      <c r="AD28" s="12" t="str">
        <f t="shared" si="30"/>
        <v>{"colspan": 3, "column": 21, "name": "text_YTD_A_B_004", "row": 57, "rowspan": 2, "widgetStyle": {"backgroundColor": "{{coalesce(cell(BIG_TEST_9.result, 3, \"Colorization_Hex_Code\"), \"#E6ECF2\").asString()}}", "borderColor": "#E6ECF2", "borderEdges": ["left", "right", "bottom"], "borderRadius": 0, "borderWidth": 2}},</v>
      </c>
      <c r="AE28" s="17" t="s">
        <v>108</v>
      </c>
      <c r="AF28" s="13" t="str">
        <f t="shared" ref="AF28:AF29" si="37">IF(AD28=AE28,"PASS","FAIL")</f>
        <v>FAIL</v>
      </c>
    </row>
    <row r="29" spans="1:32" s="4" customFormat="1" ht="101.4" thickBot="1" x14ac:dyDescent="0.35">
      <c r="A29" s="24">
        <v>3</v>
      </c>
      <c r="B29" s="14" t="s">
        <v>7</v>
      </c>
      <c r="C29" s="14" t="s">
        <v>34</v>
      </c>
      <c r="D29" s="14" t="s">
        <v>9</v>
      </c>
      <c r="E29" s="11" t="str">
        <f t="shared" si="35"/>
        <v>_004</v>
      </c>
      <c r="F29" s="22">
        <f t="shared" si="7"/>
        <v>3</v>
      </c>
      <c r="G29" s="5" t="s">
        <v>37</v>
      </c>
      <c r="H29" s="5" t="s">
        <v>39</v>
      </c>
      <c r="I29" s="20" t="s">
        <v>50</v>
      </c>
      <c r="J29" s="20" t="s">
        <v>50</v>
      </c>
      <c r="K29" s="20" t="s">
        <v>50</v>
      </c>
      <c r="L29" s="18" t="str">
        <f>CONCATENATE("{{coalesce(cell(BIG_TEST_9.result, ", $F29,", \""Text_Color_3\""), \""#E6ECF2\"").asString()}}")</f>
        <v>{{coalesce(cell(BIG_TEST_9.result, 3, \"Text_Color_3\"), \"#E6ECF2\").asString()}}</v>
      </c>
      <c r="M29" s="8" t="s">
        <v>41</v>
      </c>
      <c r="N29" s="8" t="s">
        <v>21</v>
      </c>
      <c r="O29" s="18" t="str">
        <f>CONCATENATE("{{coalesce(cell(BIG_TEST_9.result, ", $F29,", \""number_Target_Formatted\""), \""--\"").asString()}}")</f>
        <v>{{coalesce(cell(BIG_TEST_9.result, 3, \"number_Target_Formatted\"), \"--\").asString()}}</v>
      </c>
      <c r="P29" s="9" t="s">
        <v>28</v>
      </c>
      <c r="Q29" s="9" t="s">
        <v>42</v>
      </c>
      <c r="R29" s="26">
        <f>T29+2</f>
        <v>55</v>
      </c>
      <c r="S29" s="9" t="s">
        <v>32</v>
      </c>
      <c r="T29" s="22">
        <f t="shared" si="8"/>
        <v>53</v>
      </c>
      <c r="U29" s="16" t="s">
        <v>109</v>
      </c>
      <c r="V29" s="10"/>
      <c r="W29" s="7" t="str">
        <f>CONCATENATE("text_",H29,"_B",E29)</f>
        <v>text_Target_B_004</v>
      </c>
      <c r="X29" s="10"/>
      <c r="Y29" s="13"/>
      <c r="Z29" s="12" t="str">
        <f>CONCATENATE("""",W29,""": {""type"": ""text"", ""parameters"": {""text"": """, O29, """, ""textAlignment"": """, N29, """, ""textColor"": """, L29, """, ""fontSize"": ",M29,"}},")</f>
        <v>"text_Target_B_004": {"type": "text", "parameters": {"text": "{{coalesce(cell(BIG_TEST_9.result, 3, \"number_Target_Formatted\"), \"--\").asString()}}", "textAlignment": "center", "textColor": "{{coalesce(cell(BIG_TEST_9.result, 3, \"Text_Color_3\"), \"#E6ECF2\").asString()}}", "fontSize": 12}},</v>
      </c>
      <c r="AA29" s="17" t="s">
        <v>114</v>
      </c>
      <c r="AB29" s="13" t="str">
        <f t="shared" si="36"/>
        <v>FAIL</v>
      </c>
      <c r="AC29" s="13"/>
      <c r="AD29" s="12" t="str">
        <f t="shared" si="30"/>
        <v>{"colspan": 3, "column": 21, "name": "text_Target_B_004", "row": 55, "rowspan": 2, "widgetStyle": {"backgroundColor": "#E6ECF2", "borderColor": "#E6ECF2", "borderEdges": [], "borderRadius": 0, "borderWidth": 1}},</v>
      </c>
      <c r="AE29" s="17" t="s">
        <v>111</v>
      </c>
      <c r="AF29" s="13" t="str">
        <f t="shared" si="37"/>
        <v>FAIL</v>
      </c>
    </row>
    <row r="30" spans="1:32" s="4" customFormat="1" ht="101.4" thickBot="1" x14ac:dyDescent="0.35">
      <c r="A30" s="24">
        <v>4</v>
      </c>
      <c r="B30" s="14" t="s">
        <v>7</v>
      </c>
      <c r="C30" s="14" t="s">
        <v>34</v>
      </c>
      <c r="D30" s="14" t="s">
        <v>60</v>
      </c>
      <c r="E30" s="11" t="str">
        <f t="shared" ref="E30" si="38">CONCATENATE("_",TEXT(F30+1,"000"))</f>
        <v>_004</v>
      </c>
      <c r="F30" s="22">
        <f t="shared" si="7"/>
        <v>3</v>
      </c>
      <c r="G30" s="6" t="s">
        <v>50</v>
      </c>
      <c r="H30" s="6" t="s">
        <v>50</v>
      </c>
      <c r="I30" s="20" t="s">
        <v>50</v>
      </c>
      <c r="J30" s="20" t="s">
        <v>50</v>
      </c>
      <c r="K30" s="20" t="s">
        <v>50</v>
      </c>
      <c r="L30" s="18" t="str">
        <f>CONCATENATE("{{coalesce(cell(BIG_TEST_9.result, ", $F30,", \""Text_Color_1\""), \""#FFFFFF\"").asString()}}")</f>
        <v>{{coalesce(cell(BIG_TEST_9.result, 3, \"Text_Color_1\"), \"#FFFFFF\").asString()}}</v>
      </c>
      <c r="M30" s="8" t="s">
        <v>22</v>
      </c>
      <c r="N30" s="8" t="s">
        <v>53</v>
      </c>
      <c r="O30" s="18" t="str">
        <f>CONCATENATE("{{coalesce(cell(BIG_TEST_9.result, ", $F30,", \""Metric_Short\""), \""Error\"").asString()}}")</f>
        <v>{{coalesce(cell(BIG_TEST_9.result, 3, \"Metric_Short\"), \"Error\").asString()}}</v>
      </c>
      <c r="P30" s="9" t="s">
        <v>40</v>
      </c>
      <c r="Q30" s="9" t="s">
        <v>30</v>
      </c>
      <c r="R30" s="9">
        <f>T30</f>
        <v>53</v>
      </c>
      <c r="S30" s="9" t="s">
        <v>32</v>
      </c>
      <c r="T30" s="22">
        <f t="shared" si="8"/>
        <v>53</v>
      </c>
      <c r="U30" s="16" t="s">
        <v>48</v>
      </c>
      <c r="V30" s="10"/>
      <c r="W30" s="7" t="str">
        <f>CONCATENATE("Metric_Name_X",E30)</f>
        <v>Metric_Name_X_004</v>
      </c>
      <c r="X30" s="10"/>
      <c r="Y30" s="13"/>
      <c r="Z30" s="12" t="str">
        <f>CONCATENATE("""",W30,""": {""parameters"": {""fontSize"": ",M30,", ""text"": """, O30, """, ""textAlignment"": """, N30, """, ""textColor"": """, L30, """}, ""type"": ""text""},")</f>
        <v>"Metric_Name_X_004": {"parameters": {"fontSize": 14, "text": "{{coalesce(cell(BIG_TEST_9.result, 3, \"Metric_Short\"), \"Error\").asString()}}", "textAlignment": "left", "textColor": "{{coalesce(cell(BIG_TEST_9.result, 3, \"Text_Color_1\"), \"#FFFFFF\").asString()}}"}, "type": "text"},</v>
      </c>
      <c r="AA30" s="17" t="s">
        <v>74</v>
      </c>
      <c r="AB30" s="13" t="str">
        <f t="shared" ref="AB30:AB32" si="39">IF(Z30=AA30,"PASS","FAIL")</f>
        <v>FAIL</v>
      </c>
      <c r="AC30" s="13"/>
      <c r="AD30" s="12" t="str">
        <f t="shared" si="30"/>
        <v>{"colspan": 11, "column": 1, "name": "Metric_Name_X_004", "row": 53, "rowspan": 2, "widgetStyle": {"backgroundColor": "#FFFFFF", "borderColor": "#FFFFFF", "borderEdges": [], "borderRadius": 0, "borderWidth": 1}},</v>
      </c>
      <c r="AE30" s="17" t="s">
        <v>68</v>
      </c>
      <c r="AF30" s="13" t="str">
        <f t="shared" ref="AF30:AF32" si="40">IF(AD30=AE30,"PASS","FAIL")</f>
        <v>FAIL</v>
      </c>
    </row>
    <row r="31" spans="1:32" s="4" customFormat="1" ht="101.4" thickBot="1" x14ac:dyDescent="0.35">
      <c r="A31" s="24">
        <v>5</v>
      </c>
      <c r="B31" s="14" t="s">
        <v>7</v>
      </c>
      <c r="C31" s="14" t="s">
        <v>34</v>
      </c>
      <c r="D31" s="14" t="s">
        <v>44</v>
      </c>
      <c r="E31" s="11" t="str">
        <f>CONCATENATE("_",TEXT(F31+1,"000"))</f>
        <v>_004</v>
      </c>
      <c r="F31" s="22">
        <f t="shared" si="7"/>
        <v>3</v>
      </c>
      <c r="G31" s="6" t="s">
        <v>50</v>
      </c>
      <c r="H31" s="6" t="s">
        <v>50</v>
      </c>
      <c r="I31" s="20" t="s">
        <v>50</v>
      </c>
      <c r="J31" s="20" t="s">
        <v>50</v>
      </c>
      <c r="K31" s="20" t="s">
        <v>50</v>
      </c>
      <c r="L31" s="18" t="str">
        <f>CONCATENATE("{{coalesce(cell(BIG_TEST_9.result, ", $F31,", \""Text_Color_2\""), \""#FFFFFF\"").asString()}}")</f>
        <v>{{coalesce(cell(BIG_TEST_9.result, 3, \"Text_Color_2\"), \"#FFFFFF\").asString()}}</v>
      </c>
      <c r="M31" s="8" t="s">
        <v>41</v>
      </c>
      <c r="N31" s="8" t="s">
        <v>53</v>
      </c>
      <c r="O31" s="18" t="str">
        <f>CONCATENATE("{{coalesce(cell(BIG_TEST_9.result, ", $F31,", \""Type\""), \""Error\"").asString()}} Metric")</f>
        <v>{{coalesce(cell(BIG_TEST_9.result, 3, \"Type\"), \"Error\").asString()}} Metric</v>
      </c>
      <c r="P31" s="9" t="s">
        <v>67</v>
      </c>
      <c r="Q31" s="9" t="s">
        <v>30</v>
      </c>
      <c r="R31" s="26">
        <f>T31+2</f>
        <v>55</v>
      </c>
      <c r="S31" s="9" t="s">
        <v>32</v>
      </c>
      <c r="T31" s="22">
        <f t="shared" si="8"/>
        <v>53</v>
      </c>
      <c r="U31" s="16" t="s">
        <v>48</v>
      </c>
      <c r="V31" s="10"/>
      <c r="W31" s="7" t="str">
        <f>CONCATENATE("Type_Name_X",E31)</f>
        <v>Type_Name_X_004</v>
      </c>
      <c r="X31" s="10"/>
      <c r="Y31" s="13"/>
      <c r="Z31" s="12" t="str">
        <f>CONCATENATE("""",W31,""": {""parameters"": {""fontSize"": ",M31,", ""text"": """, O31, """, ""textAlignment"": """, N31, """, ""textColor"": """, L31, """}, ""type"": ""text""},")</f>
        <v>"Type_Name_X_004": {"parameters": {"fontSize": 12, "text": "{{coalesce(cell(BIG_TEST_9.result, 3, \"Type\"), \"Error\").asString()}} Metric", "textAlignment": "left", "textColor": "{{coalesce(cell(BIG_TEST_9.result, 3, \"Text_Color_2\"), \"#FFFFFF\").asString()}}"}, "type": "text"},</v>
      </c>
      <c r="AA31" s="17" t="s">
        <v>72</v>
      </c>
      <c r="AB31" s="13" t="str">
        <f t="shared" si="39"/>
        <v>FAIL</v>
      </c>
      <c r="AC31" s="13"/>
      <c r="AD31" s="12" t="str">
        <f t="shared" si="30"/>
        <v>{"colspan": 8, "column": 1, "name": "Type_Name_X_004", "row": 55, "rowspan": 2, "widgetStyle": {"backgroundColor": "#FFFFFF", "borderColor": "#FFFFFF", "borderEdges": [], "borderRadius": 0, "borderWidth": 1}},</v>
      </c>
      <c r="AE31" s="17" t="s">
        <v>69</v>
      </c>
      <c r="AF31" s="13" t="str">
        <f t="shared" si="40"/>
        <v>FAIL</v>
      </c>
    </row>
    <row r="32" spans="1:32" s="4" customFormat="1" ht="115.8" thickBot="1" x14ac:dyDescent="0.35">
      <c r="A32" s="24">
        <v>6</v>
      </c>
      <c r="B32" s="14" t="s">
        <v>7</v>
      </c>
      <c r="C32" s="14" t="s">
        <v>34</v>
      </c>
      <c r="D32" s="14" t="s">
        <v>59</v>
      </c>
      <c r="E32" s="11" t="str">
        <f>CONCATENATE("_",TEXT(F32+1,"000"))</f>
        <v>_004</v>
      </c>
      <c r="F32" s="22">
        <f t="shared" si="7"/>
        <v>3</v>
      </c>
      <c r="G32" s="6" t="s">
        <v>50</v>
      </c>
      <c r="H32" s="6" t="s">
        <v>50</v>
      </c>
      <c r="I32" s="20" t="s">
        <v>50</v>
      </c>
      <c r="J32" s="20" t="s">
        <v>50</v>
      </c>
      <c r="K32" s="20" t="s">
        <v>50</v>
      </c>
      <c r="L32" s="18" t="str">
        <f>CONCATENATE("{{coalesce(cell(BIG_TEST_9.result, ", $F32,", \""Text_Color_2\""), \""#FFFFFF\"").asString()}}")</f>
        <v>{{coalesce(cell(BIG_TEST_9.result, 3, \"Text_Color_2\"), \"#FFFFFF\").asString()}}</v>
      </c>
      <c r="M32" s="8" t="s">
        <v>41</v>
      </c>
      <c r="N32" s="8" t="s">
        <v>53</v>
      </c>
      <c r="O32" s="18" t="str">
        <f>CONCATENATE("As of {{coalesce(cell(BIG_TEST_9.result, ", $F32,", \""As_of_Date\""), \""Error\"").asString()}}")</f>
        <v>As of {{coalesce(cell(BIG_TEST_9.result, 3, \"As_of_Date\"), \"Error\").asString()}}</v>
      </c>
      <c r="P32" s="9" t="s">
        <v>67</v>
      </c>
      <c r="Q32" s="9" t="s">
        <v>30</v>
      </c>
      <c r="R32" s="26">
        <f>T32+4</f>
        <v>57</v>
      </c>
      <c r="S32" s="9" t="s">
        <v>32</v>
      </c>
      <c r="T32" s="22">
        <f t="shared" si="8"/>
        <v>53</v>
      </c>
      <c r="U32" s="16" t="s">
        <v>48</v>
      </c>
      <c r="V32" s="10"/>
      <c r="W32" s="7" t="str">
        <f>CONCATENATE("As_Of_Date_Name_X",E32)</f>
        <v>As_Of_Date_Name_X_004</v>
      </c>
      <c r="X32" s="10"/>
      <c r="Y32" s="13"/>
      <c r="Z32" s="12" t="str">
        <f>CONCATENATE("""",W32,""": {""parameters"": {""fontSize"": ",M32,", ""text"": """, O32, """, ""textAlignment"": """, N32, """, ""textColor"": """, L32, """}, ""type"": ""text""},")</f>
        <v>"As_Of_Date_Name_X_004": {"parameters": {"fontSize": 12, "text": "As of {{coalesce(cell(BIG_TEST_9.result, 3, \"As_of_Date\"), \"Error\").asString()}}", "textAlignment": "left", "textColor": "{{coalesce(cell(BIG_TEST_9.result, 3, \"Text_Color_2\"), \"#FFFFFF\").asString()}}"}, "type": "text"},</v>
      </c>
      <c r="AA32" s="17" t="s">
        <v>71</v>
      </c>
      <c r="AB32" s="13" t="str">
        <f t="shared" si="39"/>
        <v>FAIL</v>
      </c>
      <c r="AC32" s="13"/>
      <c r="AD32" s="12" t="str">
        <f t="shared" si="30"/>
        <v>{"colspan": 8, "column": 1, "name": "As_Of_Date_Name_X_004", "row": 57, "rowspan": 2, "widgetStyle": {"backgroundColor": "#FFFFFF", "borderColor": "#FFFFFF", "borderEdges": [], "borderRadius": 0, "borderWidth": 1}},</v>
      </c>
      <c r="AE32" s="17" t="s">
        <v>70</v>
      </c>
      <c r="AF32" s="13" t="str">
        <f t="shared" si="40"/>
        <v>FAIL</v>
      </c>
    </row>
    <row r="33" spans="1:32" s="4" customFormat="1" ht="144.6" thickBot="1" x14ac:dyDescent="0.35">
      <c r="A33" s="24">
        <v>7</v>
      </c>
      <c r="B33" s="14" t="s">
        <v>7</v>
      </c>
      <c r="C33" s="14" t="s">
        <v>34</v>
      </c>
      <c r="D33" s="14" t="s">
        <v>45</v>
      </c>
      <c r="E33" s="11" t="str">
        <f>CONCATENATE("_",TEXT(F33+1,"000"))</f>
        <v>_004</v>
      </c>
      <c r="F33" s="22">
        <f t="shared" si="7"/>
        <v>3</v>
      </c>
      <c r="G33" s="6" t="s">
        <v>50</v>
      </c>
      <c r="H33" s="6" t="s">
        <v>50</v>
      </c>
      <c r="I33" s="18" t="str">
        <f>CONCATENATE("https://{{coalesce(cell(BIG_TEST_9.result, ", $F33,", \""CSG_Insights_Central_Link\""), \""sites.google.com/salesforce.com/fy18-csg-insights-central/home\"").asString()}}")</f>
        <v>https://{{coalesce(cell(BIG_TEST_9.result, 3, \"CSG_Insights_Central_Link\"), \"sites.google.com/salesforce.com/fy18-csg-insights-central/home\").asString()}}</v>
      </c>
      <c r="J33" s="18" t="s">
        <v>56</v>
      </c>
      <c r="K33" s="7" t="str">
        <f>"false"</f>
        <v>false</v>
      </c>
      <c r="L33" s="17" t="s">
        <v>57</v>
      </c>
      <c r="M33" s="8" t="s">
        <v>22</v>
      </c>
      <c r="N33" s="8" t="s">
        <v>21</v>
      </c>
      <c r="O33" s="8" t="s">
        <v>52</v>
      </c>
      <c r="P33" s="9" t="s">
        <v>32</v>
      </c>
      <c r="Q33" s="9" t="s">
        <v>41</v>
      </c>
      <c r="R33" s="9">
        <f>T33</f>
        <v>53</v>
      </c>
      <c r="S33" s="9" t="s">
        <v>32</v>
      </c>
      <c r="T33" s="22">
        <f t="shared" si="8"/>
        <v>53</v>
      </c>
      <c r="U33" s="16" t="s">
        <v>48</v>
      </c>
      <c r="V33" s="10"/>
      <c r="W33" s="7" t="str">
        <f>CONCATENATE("Help_Link_X",E33)</f>
        <v>Help_Link_X_004</v>
      </c>
      <c r="X33" s="10"/>
      <c r="Y33" s="13"/>
      <c r="Z33" s="12" t="str">
        <f>CONCATENATE("""",W33,""": {""parameters"": {""destinationLink"": {""url"": """, I33, """, ""tooltip"": """, J33,"""}, ""destinationType"": ""url"", ""fontSize"": ",M33,", ""includeState"": ", K33, ", ""text"": """, O33, """, ""textAlignment"": """, N33, """, ""textColor"": """, L33, """}, ""type"": ""link""},")</f>
        <v>"Help_Link_X_004": {"parameters": {"destinationLink": {"url": "https://{{coalesce(cell(BIG_TEST_9.result, 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33" s="17" t="s">
        <v>73</v>
      </c>
      <c r="AB33" s="13" t="str">
        <f>IF(Z33=AA33,"PASS","FAIL")</f>
        <v>FAIL</v>
      </c>
      <c r="AC33" s="13"/>
      <c r="AD33" s="12" t="str">
        <f t="shared" si="30"/>
        <v>{"colspan": 2, "column": 12, "name": "Help_Link_X_004", "row": 53, "rowspan": 2, "widgetStyle": {"backgroundColor": "#FFFFFF", "borderColor": "#FFFFFF", "borderEdges": [], "borderRadius": 0, "borderWidth": 1}},</v>
      </c>
      <c r="AE33" s="17" t="s">
        <v>65</v>
      </c>
      <c r="AF33" s="13" t="str">
        <f>IF(AD33=AE33,"PASS","FAIL")</f>
        <v>FAIL</v>
      </c>
    </row>
    <row r="34" spans="1:32" s="4" customFormat="1" ht="159" thickBot="1" x14ac:dyDescent="0.35">
      <c r="A34" s="25">
        <v>8</v>
      </c>
      <c r="B34" s="14" t="s">
        <v>7</v>
      </c>
      <c r="C34" s="14" t="s">
        <v>34</v>
      </c>
      <c r="D34" s="14" t="s">
        <v>61</v>
      </c>
      <c r="E34" s="11" t="str">
        <f t="shared" ref="E34" si="41">CONCATENATE("_",TEXT(F34+1,"000"))</f>
        <v>_004</v>
      </c>
      <c r="F34" s="22">
        <f t="shared" si="7"/>
        <v>3</v>
      </c>
      <c r="G34" s="6" t="s">
        <v>50</v>
      </c>
      <c r="H34" s="6" t="s">
        <v>50</v>
      </c>
      <c r="I34" s="18" t="str">
        <f>CONCATENATE("https://org62.my.salesforce.com/analytics/wave/wave.apexp#dashboard/{{coalesce(cell(BIG_TEST_9.result, ", $F34,", \""Detail_Dashboard_Name\""), \""0FK0M0000004J3fWAE\"").asString()}}")</f>
        <v>https://org62.my.salesforce.com/analytics/wave/wave.apexp#dashboard/{{coalesce(cell(BIG_TEST_9.result, 3, \"Detail_Dashboard_Name\"), \"0FK0M0000004J3fWAE\").asString()}}</v>
      </c>
      <c r="J34" s="18" t="s">
        <v>62</v>
      </c>
      <c r="K34" s="7" t="str">
        <f>"false"</f>
        <v>false</v>
      </c>
      <c r="L34" s="17" t="s">
        <v>57</v>
      </c>
      <c r="M34" s="8" t="s">
        <v>41</v>
      </c>
      <c r="N34" s="8" t="s">
        <v>21</v>
      </c>
      <c r="O34" s="8" t="s">
        <v>63</v>
      </c>
      <c r="P34" s="9" t="s">
        <v>29</v>
      </c>
      <c r="Q34" s="9" t="s">
        <v>36</v>
      </c>
      <c r="R34" s="26">
        <f>T34+3</f>
        <v>56</v>
      </c>
      <c r="S34" s="9" t="s">
        <v>28</v>
      </c>
      <c r="T34" s="22">
        <f t="shared" si="8"/>
        <v>53</v>
      </c>
      <c r="U34" s="16" t="s">
        <v>64</v>
      </c>
      <c r="V34" s="10"/>
      <c r="W34" s="7" t="str">
        <f>CONCATENATE("Explore_Link_X",E34)</f>
        <v>Explore_Link_X_004</v>
      </c>
      <c r="X34" s="10"/>
      <c r="Y34" s="13"/>
      <c r="Z34" s="12" t="str">
        <f>CONCATENATE("""",W34,""": {""parameters"": {""destinationLink"": {""url"": """, I34, """, ""tooltip"": """, J34,"""}, ""destinationType"": ""url"", ""fontSize"": ",M34,", ""includeState"": ", K34, ", ""text"": """, O34, """, ""textAlignment"": """, N34, """, ""textColor"": """, L34, """}, ""type"": ""link""},")</f>
        <v>"Explore_Link_X_004": {"parameters": {"destinationLink": {"url": "https://org62.my.salesforce.com/analytics/wave/wave.apexp#dashboard/{{coalesce(cell(BIG_TEST_9.result, 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34" s="17" t="s">
        <v>107</v>
      </c>
      <c r="AB34" s="13" t="str">
        <f t="shared" ref="AB34" si="42">IF(Z34=AA34,"PASS","FAIL")</f>
        <v>FAIL</v>
      </c>
      <c r="AC34" s="13"/>
      <c r="AD34" s="12" t="str">
        <f t="shared" si="30"/>
        <v>{"colspan": 4, "column": 10, "name": "Explore_Link_X_004", "row": 56, "rowspan": 3, "widgetStyle": {"backgroundColor": "#E3EBF3", "borderColor": "#FFFFFF", "borderEdges": ["all"], "borderRadius": 8, "borderWidth": 4}},</v>
      </c>
      <c r="AE34" s="17" t="s">
        <v>66</v>
      </c>
      <c r="AF34" s="13" t="str">
        <f t="shared" ref="AF34" si="43">IF(AD34=AE34,"PASS","FAIL")</f>
        <v>FAIL</v>
      </c>
    </row>
    <row r="35" spans="1:32" s="4" customFormat="1" ht="101.4" thickBot="1" x14ac:dyDescent="0.35">
      <c r="A35" s="23">
        <v>1</v>
      </c>
      <c r="B35" s="14" t="s">
        <v>7</v>
      </c>
      <c r="C35" s="14" t="s">
        <v>34</v>
      </c>
      <c r="D35" s="14" t="s">
        <v>9</v>
      </c>
      <c r="E35" s="11" t="str">
        <f>CONCATENATE("_",TEXT(F35+1,"000"))</f>
        <v>_005</v>
      </c>
      <c r="F35" s="22">
        <f t="shared" si="7"/>
        <v>4</v>
      </c>
      <c r="G35" s="6" t="s">
        <v>12</v>
      </c>
      <c r="H35" s="5" t="s">
        <v>13</v>
      </c>
      <c r="I35" s="20" t="s">
        <v>50</v>
      </c>
      <c r="J35" s="20" t="s">
        <v>50</v>
      </c>
      <c r="K35" s="20" t="s">
        <v>50</v>
      </c>
      <c r="L35" s="18" t="str">
        <f>CONCATENATE("{{coalesce(cell(BIG_TEST_9.result, ", $F35,", \""Text_Color_3\""), \""#E6ECF2\"").asString()}}")</f>
        <v>{{coalesce(cell(BIG_TEST_9.result, 4, \"Text_Color_3\"), \"#E6ECF2\").asString()}}</v>
      </c>
      <c r="M35" s="8" t="s">
        <v>41</v>
      </c>
      <c r="N35" s="8" t="s">
        <v>21</v>
      </c>
      <c r="O35" s="18" t="str">
        <f>CONCATENATE("{{coalesce(cell(BIG_TEST_9.result, ", $F35,", \""number_YTD_Formatted\""), \""--\"").asString()}}")</f>
        <v>{{coalesce(cell(BIG_TEST_9.result, 4, \"number_YTD_Formatted\"), \"--\").asString()}}</v>
      </c>
      <c r="P35" s="9" t="s">
        <v>28</v>
      </c>
      <c r="Q35" s="9" t="s">
        <v>42</v>
      </c>
      <c r="R35" s="9">
        <f>T35</f>
        <v>59</v>
      </c>
      <c r="S35" s="9" t="s">
        <v>32</v>
      </c>
      <c r="T35" s="22">
        <f t="shared" si="8"/>
        <v>59</v>
      </c>
      <c r="U35" s="16" t="s">
        <v>109</v>
      </c>
      <c r="V35" s="10"/>
      <c r="W35" s="7" t="str">
        <f>CONCATENATE("text_",H35,"_B",E35)</f>
        <v>text_YTD_B_005</v>
      </c>
      <c r="X35" s="10"/>
      <c r="Y35" s="13"/>
      <c r="Z35" s="12" t="str">
        <f>CONCATENATE("""",W35,""": {""type"": ""text"", ""parameters"": {""text"": """, O35, """, ""textAlignment"": """, N35, """, ""textColor"": """, L35, """, ""fontSize"": ",M35,"}},")</f>
        <v>"text_YTD_B_005": {"type": "text", "parameters": {"text": "{{coalesce(cell(BIG_TEST_9.result, 4, \"number_YTD_Formatted\"), \"--\").asString()}}", "textAlignment": "center", "textColor": "{{coalesce(cell(BIG_TEST_9.result, 4, \"Text_Color_3\"), \"#E6ECF2\").asString()}}", "fontSize": 12}},</v>
      </c>
      <c r="AA35" s="17" t="s">
        <v>112</v>
      </c>
      <c r="AB35" s="13" t="str">
        <f>IF(Z35=AA35,"PASS","FAIL")</f>
        <v>FAIL</v>
      </c>
      <c r="AC35" s="13"/>
      <c r="AD35" s="12" t="str">
        <f t="shared" si="30"/>
        <v>{"colspan": 3, "column": 21, "name": "text_YTD_B_005", "row": 59, "rowspan": 2, "widgetStyle": {"backgroundColor": "#E6ECF2", "borderColor": "#E6ECF2", "borderEdges": [], "borderRadius": 0, "borderWidth": 1}},</v>
      </c>
      <c r="AE35" s="17" t="s">
        <v>110</v>
      </c>
      <c r="AF35" s="13" t="str">
        <f>IF(AD35=AE35,"PASS","FAIL")</f>
        <v>FAIL</v>
      </c>
    </row>
    <row r="36" spans="1:32" s="4" customFormat="1" ht="115.8" thickBot="1" x14ac:dyDescent="0.35">
      <c r="A36" s="24">
        <v>2</v>
      </c>
      <c r="B36" s="14" t="s">
        <v>7</v>
      </c>
      <c r="C36" s="14" t="s">
        <v>34</v>
      </c>
      <c r="D36" s="14" t="s">
        <v>9</v>
      </c>
      <c r="E36" s="11" t="str">
        <f t="shared" ref="E36:E37" si="44">CONCATENATE("_",TEXT(F36+1,"000"))</f>
        <v>_005</v>
      </c>
      <c r="F36" s="22">
        <f t="shared" si="7"/>
        <v>4</v>
      </c>
      <c r="G36" s="5" t="s">
        <v>11</v>
      </c>
      <c r="H36" s="5" t="s">
        <v>38</v>
      </c>
      <c r="I36" s="20" t="s">
        <v>50</v>
      </c>
      <c r="J36" s="20" t="s">
        <v>50</v>
      </c>
      <c r="K36" s="20" t="s">
        <v>50</v>
      </c>
      <c r="L36" s="18" t="str">
        <f>CONCATENATE("{{coalesce(cell(BIG_TEST_9.result, ", $F36,", \""Text_Color_3\""), \""#E6ECF2\"").asString()}}")</f>
        <v>{{coalesce(cell(BIG_TEST_9.result, 4, \"Text_Color_3\"), \"#E6ECF2\").asString()}}</v>
      </c>
      <c r="M36" s="8" t="s">
        <v>41</v>
      </c>
      <c r="N36" s="8" t="s">
        <v>21</v>
      </c>
      <c r="O36" s="18" t="str">
        <f>CONCATENATE("{{coalesce(cell(BIG_TEST_9.result, ", $F36,", \""number_YTD_A_Formatted\""), \""--\"").asString()}}")</f>
        <v>{{coalesce(cell(BIG_TEST_9.result, 4, \"number_YTD_A_Formatted\"), \"--\").asString()}}</v>
      </c>
      <c r="P36" s="9" t="s">
        <v>28</v>
      </c>
      <c r="Q36" s="9" t="s">
        <v>42</v>
      </c>
      <c r="R36" s="26">
        <f>T36+4</f>
        <v>63</v>
      </c>
      <c r="S36" s="9" t="s">
        <v>32</v>
      </c>
      <c r="T36" s="22">
        <f t="shared" si="8"/>
        <v>59</v>
      </c>
      <c r="U36" s="19" t="str">
        <f>CONCATENATE("{""backgroundColor"": ""{{coalesce(cell(BIG_TEST_9.result, ",F36,", \""Colorization_Hex_Code\""), \""#E6ECF2\"").asString()}}"", ""borderColor"": ""#E6ECF2"", ""borderEdges"": [""left"", ""right"", ""bottom""], ""borderRadius"": 0, ""borderWidth"": 2}")</f>
        <v>{"backgroundColor": "{{coalesce(cell(BIG_TEST_9.result, 4, \"Colorization_Hex_Code\"), \"#E6ECF2\").asString()}}", "borderColor": "#E6ECF2", "borderEdges": ["left", "right", "bottom"], "borderRadius": 0, "borderWidth": 2}</v>
      </c>
      <c r="V36" s="10"/>
      <c r="W36" s="7" t="str">
        <f>CONCATENATE("text_",H36,"_B",E36)</f>
        <v>text_YTD_A_B_005</v>
      </c>
      <c r="X36" s="10"/>
      <c r="Y36" s="13"/>
      <c r="Z36" s="12" t="str">
        <f>CONCATENATE("""",W36,""": {""type"": ""text"", ""parameters"": {""text"": """, O36, """, ""textAlignment"": """, N36, """, ""textColor"": """, L36, """, ""fontSize"": ",M36,"}},")</f>
        <v>"text_YTD_A_B_005": {"type": "text", "parameters": {"text": "{{coalesce(cell(BIG_TEST_9.result, 4, \"number_YTD_A_Formatted\"), \"--\").asString()}}", "textAlignment": "center", "textColor": "{{coalesce(cell(BIG_TEST_9.result, 4, \"Text_Color_3\"), \"#E6ECF2\").asString()}}", "fontSize": 12}},</v>
      </c>
      <c r="AA36" s="17" t="s">
        <v>113</v>
      </c>
      <c r="AB36" s="13" t="str">
        <f t="shared" ref="AB36:AB37" si="45">IF(Z36=AA36,"PASS","FAIL")</f>
        <v>FAIL</v>
      </c>
      <c r="AC36" s="13"/>
      <c r="AD36" s="12" t="str">
        <f t="shared" si="30"/>
        <v>{"colspan": 3, "column": 21, "name": "text_YTD_A_B_005", "row": 63, "rowspan": 2, "widgetStyle": {"backgroundColor": "{{coalesce(cell(BIG_TEST_9.result, 4, \"Colorization_Hex_Code\"), \"#E6ECF2\").asString()}}", "borderColor": "#E6ECF2", "borderEdges": ["left", "right", "bottom"], "borderRadius": 0, "borderWidth": 2}},</v>
      </c>
      <c r="AE36" s="17" t="s">
        <v>108</v>
      </c>
      <c r="AF36" s="13" t="str">
        <f t="shared" ref="AF36:AF37" si="46">IF(AD36=AE36,"PASS","FAIL")</f>
        <v>FAIL</v>
      </c>
    </row>
    <row r="37" spans="1:32" s="4" customFormat="1" ht="101.4" thickBot="1" x14ac:dyDescent="0.35">
      <c r="A37" s="24">
        <v>3</v>
      </c>
      <c r="B37" s="14" t="s">
        <v>7</v>
      </c>
      <c r="C37" s="14" t="s">
        <v>34</v>
      </c>
      <c r="D37" s="14" t="s">
        <v>9</v>
      </c>
      <c r="E37" s="11" t="str">
        <f t="shared" si="44"/>
        <v>_005</v>
      </c>
      <c r="F37" s="22">
        <f t="shared" si="7"/>
        <v>4</v>
      </c>
      <c r="G37" s="5" t="s">
        <v>37</v>
      </c>
      <c r="H37" s="5" t="s">
        <v>39</v>
      </c>
      <c r="I37" s="20" t="s">
        <v>50</v>
      </c>
      <c r="J37" s="20" t="s">
        <v>50</v>
      </c>
      <c r="K37" s="20" t="s">
        <v>50</v>
      </c>
      <c r="L37" s="18" t="str">
        <f>CONCATENATE("{{coalesce(cell(BIG_TEST_9.result, ", $F37,", \""Text_Color_3\""), \""#E6ECF2\"").asString()}}")</f>
        <v>{{coalesce(cell(BIG_TEST_9.result, 4, \"Text_Color_3\"), \"#E6ECF2\").asString()}}</v>
      </c>
      <c r="M37" s="8" t="s">
        <v>41</v>
      </c>
      <c r="N37" s="8" t="s">
        <v>21</v>
      </c>
      <c r="O37" s="18" t="str">
        <f>CONCATENATE("{{coalesce(cell(BIG_TEST_9.result, ", $F37,", \""number_Target_Formatted\""), \""--\"").asString()}}")</f>
        <v>{{coalesce(cell(BIG_TEST_9.result, 4, \"number_Target_Formatted\"), \"--\").asString()}}</v>
      </c>
      <c r="P37" s="9" t="s">
        <v>28</v>
      </c>
      <c r="Q37" s="9" t="s">
        <v>42</v>
      </c>
      <c r="R37" s="26">
        <f>T37+2</f>
        <v>61</v>
      </c>
      <c r="S37" s="9" t="s">
        <v>32</v>
      </c>
      <c r="T37" s="22">
        <f t="shared" si="8"/>
        <v>59</v>
      </c>
      <c r="U37" s="16" t="s">
        <v>109</v>
      </c>
      <c r="V37" s="10"/>
      <c r="W37" s="7" t="str">
        <f>CONCATENATE("text_",H37,"_B",E37)</f>
        <v>text_Target_B_005</v>
      </c>
      <c r="X37" s="10"/>
      <c r="Y37" s="13"/>
      <c r="Z37" s="12" t="str">
        <f>CONCATENATE("""",W37,""": {""type"": ""text"", ""parameters"": {""text"": """, O37, """, ""textAlignment"": """, N37, """, ""textColor"": """, L37, """, ""fontSize"": ",M37,"}},")</f>
        <v>"text_Target_B_005": {"type": "text", "parameters": {"text": "{{coalesce(cell(BIG_TEST_9.result, 4, \"number_Target_Formatted\"), \"--\").asString()}}", "textAlignment": "center", "textColor": "{{coalesce(cell(BIG_TEST_9.result, 4, \"Text_Color_3\"), \"#E6ECF2\").asString()}}", "fontSize": 12}},</v>
      </c>
      <c r="AA37" s="17" t="s">
        <v>114</v>
      </c>
      <c r="AB37" s="13" t="str">
        <f t="shared" si="45"/>
        <v>FAIL</v>
      </c>
      <c r="AC37" s="13"/>
      <c r="AD37" s="12" t="str">
        <f t="shared" si="30"/>
        <v>{"colspan": 3, "column": 21, "name": "text_Target_B_005", "row": 61, "rowspan": 2, "widgetStyle": {"backgroundColor": "#E6ECF2", "borderColor": "#E6ECF2", "borderEdges": [], "borderRadius": 0, "borderWidth": 1}},</v>
      </c>
      <c r="AE37" s="17" t="s">
        <v>111</v>
      </c>
      <c r="AF37" s="13" t="str">
        <f t="shared" si="46"/>
        <v>FAIL</v>
      </c>
    </row>
    <row r="38" spans="1:32" s="4" customFormat="1" ht="101.4" thickBot="1" x14ac:dyDescent="0.35">
      <c r="A38" s="24">
        <v>4</v>
      </c>
      <c r="B38" s="14" t="s">
        <v>7</v>
      </c>
      <c r="C38" s="14" t="s">
        <v>34</v>
      </c>
      <c r="D38" s="14" t="s">
        <v>60</v>
      </c>
      <c r="E38" s="11" t="str">
        <f t="shared" ref="E38" si="47">CONCATENATE("_",TEXT(F38+1,"000"))</f>
        <v>_005</v>
      </c>
      <c r="F38" s="22">
        <f t="shared" si="7"/>
        <v>4</v>
      </c>
      <c r="G38" s="6" t="s">
        <v>50</v>
      </c>
      <c r="H38" s="6" t="s">
        <v>50</v>
      </c>
      <c r="I38" s="20" t="s">
        <v>50</v>
      </c>
      <c r="J38" s="20" t="s">
        <v>50</v>
      </c>
      <c r="K38" s="20" t="s">
        <v>50</v>
      </c>
      <c r="L38" s="18" t="str">
        <f>CONCATENATE("{{coalesce(cell(BIG_TEST_9.result, ", $F38,", \""Text_Color_1\""), \""#FFFFFF\"").asString()}}")</f>
        <v>{{coalesce(cell(BIG_TEST_9.result, 4, \"Text_Color_1\"), \"#FFFFFF\").asString()}}</v>
      </c>
      <c r="M38" s="8" t="s">
        <v>22</v>
      </c>
      <c r="N38" s="8" t="s">
        <v>53</v>
      </c>
      <c r="O38" s="18" t="str">
        <f>CONCATENATE("{{coalesce(cell(BIG_TEST_9.result, ", $F38,", \""Metric_Short\""), \""Error\"").asString()}}")</f>
        <v>{{coalesce(cell(BIG_TEST_9.result, 4, \"Metric_Short\"), \"Error\").asString()}}</v>
      </c>
      <c r="P38" s="9" t="s">
        <v>40</v>
      </c>
      <c r="Q38" s="9" t="s">
        <v>30</v>
      </c>
      <c r="R38" s="9">
        <f>T38</f>
        <v>59</v>
      </c>
      <c r="S38" s="9" t="s">
        <v>32</v>
      </c>
      <c r="T38" s="22">
        <f t="shared" si="8"/>
        <v>59</v>
      </c>
      <c r="U38" s="16" t="s">
        <v>48</v>
      </c>
      <c r="V38" s="10"/>
      <c r="W38" s="7" t="str">
        <f>CONCATENATE("Metric_Name_X",E38)</f>
        <v>Metric_Name_X_005</v>
      </c>
      <c r="X38" s="10"/>
      <c r="Y38" s="13"/>
      <c r="Z38" s="12" t="str">
        <f>CONCATENATE("""",W38,""": {""parameters"": {""fontSize"": ",M38,", ""text"": """, O38, """, ""textAlignment"": """, N38, """, ""textColor"": """, L38, """}, ""type"": ""text""},")</f>
        <v>"Metric_Name_X_005": {"parameters": {"fontSize": 14, "text": "{{coalesce(cell(BIG_TEST_9.result, 4, \"Metric_Short\"), \"Error\").asString()}}", "textAlignment": "left", "textColor": "{{coalesce(cell(BIG_TEST_9.result, 4, \"Text_Color_1\"), \"#FFFFFF\").asString()}}"}, "type": "text"},</v>
      </c>
      <c r="AA38" s="17" t="s">
        <v>74</v>
      </c>
      <c r="AB38" s="13" t="str">
        <f t="shared" ref="AB38:AB40" si="48">IF(Z38=AA38,"PASS","FAIL")</f>
        <v>FAIL</v>
      </c>
      <c r="AC38" s="13"/>
      <c r="AD38" s="12" t="str">
        <f t="shared" si="30"/>
        <v>{"colspan": 11, "column": 1, "name": "Metric_Name_X_005", "row": 59, "rowspan": 2, "widgetStyle": {"backgroundColor": "#FFFFFF", "borderColor": "#FFFFFF", "borderEdges": [], "borderRadius": 0, "borderWidth": 1}},</v>
      </c>
      <c r="AE38" s="17" t="s">
        <v>68</v>
      </c>
      <c r="AF38" s="13" t="str">
        <f t="shared" ref="AF38:AF40" si="49">IF(AD38=AE38,"PASS","FAIL")</f>
        <v>FAIL</v>
      </c>
    </row>
    <row r="39" spans="1:32" s="4" customFormat="1" ht="101.4" thickBot="1" x14ac:dyDescent="0.35">
      <c r="A39" s="24">
        <v>5</v>
      </c>
      <c r="B39" s="14" t="s">
        <v>7</v>
      </c>
      <c r="C39" s="14" t="s">
        <v>34</v>
      </c>
      <c r="D39" s="14" t="s">
        <v>44</v>
      </c>
      <c r="E39" s="11" t="str">
        <f>CONCATENATE("_",TEXT(F39+1,"000"))</f>
        <v>_005</v>
      </c>
      <c r="F39" s="22">
        <f t="shared" si="7"/>
        <v>4</v>
      </c>
      <c r="G39" s="6" t="s">
        <v>50</v>
      </c>
      <c r="H39" s="6" t="s">
        <v>50</v>
      </c>
      <c r="I39" s="20" t="s">
        <v>50</v>
      </c>
      <c r="J39" s="20" t="s">
        <v>50</v>
      </c>
      <c r="K39" s="20" t="s">
        <v>50</v>
      </c>
      <c r="L39" s="18" t="str">
        <f>CONCATENATE("{{coalesce(cell(BIG_TEST_9.result, ", $F39,", \""Text_Color_2\""), \""#FFFFFF\"").asString()}}")</f>
        <v>{{coalesce(cell(BIG_TEST_9.result, 4, \"Text_Color_2\"), \"#FFFFFF\").asString()}}</v>
      </c>
      <c r="M39" s="8" t="s">
        <v>41</v>
      </c>
      <c r="N39" s="8" t="s">
        <v>53</v>
      </c>
      <c r="O39" s="18" t="str">
        <f>CONCATENATE("{{coalesce(cell(BIG_TEST_9.result, ", $F39,", \""Type\""), \""Error\"").asString()}} Metric")</f>
        <v>{{coalesce(cell(BIG_TEST_9.result, 4, \"Type\"), \"Error\").asString()}} Metric</v>
      </c>
      <c r="P39" s="9" t="s">
        <v>67</v>
      </c>
      <c r="Q39" s="9" t="s">
        <v>30</v>
      </c>
      <c r="R39" s="26">
        <f>T39+2</f>
        <v>61</v>
      </c>
      <c r="S39" s="9" t="s">
        <v>32</v>
      </c>
      <c r="T39" s="22">
        <f t="shared" si="8"/>
        <v>59</v>
      </c>
      <c r="U39" s="16" t="s">
        <v>48</v>
      </c>
      <c r="V39" s="10"/>
      <c r="W39" s="7" t="str">
        <f>CONCATENATE("Type_Name_X",E39)</f>
        <v>Type_Name_X_005</v>
      </c>
      <c r="X39" s="10"/>
      <c r="Y39" s="13"/>
      <c r="Z39" s="12" t="str">
        <f>CONCATENATE("""",W39,""": {""parameters"": {""fontSize"": ",M39,", ""text"": """, O39, """, ""textAlignment"": """, N39, """, ""textColor"": """, L39, """}, ""type"": ""text""},")</f>
        <v>"Type_Name_X_005": {"parameters": {"fontSize": 12, "text": "{{coalesce(cell(BIG_TEST_9.result, 4, \"Type\"), \"Error\").asString()}} Metric", "textAlignment": "left", "textColor": "{{coalesce(cell(BIG_TEST_9.result, 4, \"Text_Color_2\"), \"#FFFFFF\").asString()}}"}, "type": "text"},</v>
      </c>
      <c r="AA39" s="17" t="s">
        <v>72</v>
      </c>
      <c r="AB39" s="13" t="str">
        <f t="shared" si="48"/>
        <v>FAIL</v>
      </c>
      <c r="AC39" s="13"/>
      <c r="AD39" s="12" t="str">
        <f t="shared" si="30"/>
        <v>{"colspan": 8, "column": 1, "name": "Type_Name_X_005", "row": 61, "rowspan": 2, "widgetStyle": {"backgroundColor": "#FFFFFF", "borderColor": "#FFFFFF", "borderEdges": [], "borderRadius": 0, "borderWidth": 1}},</v>
      </c>
      <c r="AE39" s="17" t="s">
        <v>69</v>
      </c>
      <c r="AF39" s="13" t="str">
        <f t="shared" si="49"/>
        <v>FAIL</v>
      </c>
    </row>
    <row r="40" spans="1:32" s="4" customFormat="1" ht="115.8" thickBot="1" x14ac:dyDescent="0.35">
      <c r="A40" s="24">
        <v>6</v>
      </c>
      <c r="B40" s="14" t="s">
        <v>7</v>
      </c>
      <c r="C40" s="14" t="s">
        <v>34</v>
      </c>
      <c r="D40" s="14" t="s">
        <v>59</v>
      </c>
      <c r="E40" s="11" t="str">
        <f>CONCATENATE("_",TEXT(F40+1,"000"))</f>
        <v>_005</v>
      </c>
      <c r="F40" s="22">
        <f t="shared" si="7"/>
        <v>4</v>
      </c>
      <c r="G40" s="6" t="s">
        <v>50</v>
      </c>
      <c r="H40" s="6" t="s">
        <v>50</v>
      </c>
      <c r="I40" s="20" t="s">
        <v>50</v>
      </c>
      <c r="J40" s="20" t="s">
        <v>50</v>
      </c>
      <c r="K40" s="20" t="s">
        <v>50</v>
      </c>
      <c r="L40" s="18" t="str">
        <f>CONCATENATE("{{coalesce(cell(BIG_TEST_9.result, ", $F40,", \""Text_Color_2\""), \""#FFFFFF\"").asString()}}")</f>
        <v>{{coalesce(cell(BIG_TEST_9.result, 4, \"Text_Color_2\"), \"#FFFFFF\").asString()}}</v>
      </c>
      <c r="M40" s="8" t="s">
        <v>41</v>
      </c>
      <c r="N40" s="8" t="s">
        <v>53</v>
      </c>
      <c r="O40" s="18" t="str">
        <f>CONCATENATE("As of {{coalesce(cell(BIG_TEST_9.result, ", $F40,", \""As_of_Date\""), \""Error\"").asString()}}")</f>
        <v>As of {{coalesce(cell(BIG_TEST_9.result, 4, \"As_of_Date\"), \"Error\").asString()}}</v>
      </c>
      <c r="P40" s="9" t="s">
        <v>67</v>
      </c>
      <c r="Q40" s="9" t="s">
        <v>30</v>
      </c>
      <c r="R40" s="26">
        <f>T40+4</f>
        <v>63</v>
      </c>
      <c r="S40" s="9" t="s">
        <v>32</v>
      </c>
      <c r="T40" s="22">
        <f t="shared" si="8"/>
        <v>59</v>
      </c>
      <c r="U40" s="16" t="s">
        <v>48</v>
      </c>
      <c r="V40" s="10"/>
      <c r="W40" s="7" t="str">
        <f>CONCATENATE("As_Of_Date_Name_X",E40)</f>
        <v>As_Of_Date_Name_X_005</v>
      </c>
      <c r="X40" s="10"/>
      <c r="Y40" s="13"/>
      <c r="Z40" s="12" t="str">
        <f>CONCATENATE("""",W40,""": {""parameters"": {""fontSize"": ",M40,", ""text"": """, O40, """, ""textAlignment"": """, N40, """, ""textColor"": """, L40, """}, ""type"": ""text""},")</f>
        <v>"As_Of_Date_Name_X_005": {"parameters": {"fontSize": 12, "text": "As of {{coalesce(cell(BIG_TEST_9.result, 4, \"As_of_Date\"), \"Error\").asString()}}", "textAlignment": "left", "textColor": "{{coalesce(cell(BIG_TEST_9.result, 4, \"Text_Color_2\"), \"#FFFFFF\").asString()}}"}, "type": "text"},</v>
      </c>
      <c r="AA40" s="17" t="s">
        <v>71</v>
      </c>
      <c r="AB40" s="13" t="str">
        <f t="shared" si="48"/>
        <v>FAIL</v>
      </c>
      <c r="AC40" s="13"/>
      <c r="AD40" s="12" t="str">
        <f t="shared" si="30"/>
        <v>{"colspan": 8, "column": 1, "name": "As_Of_Date_Name_X_005", "row": 63, "rowspan": 2, "widgetStyle": {"backgroundColor": "#FFFFFF", "borderColor": "#FFFFFF", "borderEdges": [], "borderRadius": 0, "borderWidth": 1}},</v>
      </c>
      <c r="AE40" s="17" t="s">
        <v>70</v>
      </c>
      <c r="AF40" s="13" t="str">
        <f t="shared" si="49"/>
        <v>FAIL</v>
      </c>
    </row>
    <row r="41" spans="1:32" s="4" customFormat="1" ht="144.6" thickBot="1" x14ac:dyDescent="0.35">
      <c r="A41" s="24">
        <v>7</v>
      </c>
      <c r="B41" s="14" t="s">
        <v>7</v>
      </c>
      <c r="C41" s="14" t="s">
        <v>34</v>
      </c>
      <c r="D41" s="14" t="s">
        <v>45</v>
      </c>
      <c r="E41" s="11" t="str">
        <f>CONCATENATE("_",TEXT(F41+1,"000"))</f>
        <v>_005</v>
      </c>
      <c r="F41" s="22">
        <f t="shared" si="7"/>
        <v>4</v>
      </c>
      <c r="G41" s="6" t="s">
        <v>50</v>
      </c>
      <c r="H41" s="6" t="s">
        <v>50</v>
      </c>
      <c r="I41" s="18" t="str">
        <f>CONCATENATE("https://{{coalesce(cell(BIG_TEST_9.result, ", $F41,", \""CSG_Insights_Central_Link\""), \""sites.google.com/salesforce.com/fy18-csg-insights-central/home\"").asString()}}")</f>
        <v>https://{{coalesce(cell(BIG_TEST_9.result, 4, \"CSG_Insights_Central_Link\"), \"sites.google.com/salesforce.com/fy18-csg-insights-central/home\").asString()}}</v>
      </c>
      <c r="J41" s="18" t="s">
        <v>56</v>
      </c>
      <c r="K41" s="7" t="str">
        <f>"false"</f>
        <v>false</v>
      </c>
      <c r="L41" s="17" t="s">
        <v>57</v>
      </c>
      <c r="M41" s="8" t="s">
        <v>22</v>
      </c>
      <c r="N41" s="8" t="s">
        <v>21</v>
      </c>
      <c r="O41" s="8" t="s">
        <v>52</v>
      </c>
      <c r="P41" s="9" t="s">
        <v>32</v>
      </c>
      <c r="Q41" s="9" t="s">
        <v>41</v>
      </c>
      <c r="R41" s="9">
        <f>T41</f>
        <v>59</v>
      </c>
      <c r="S41" s="9" t="s">
        <v>32</v>
      </c>
      <c r="T41" s="22">
        <f t="shared" si="8"/>
        <v>59</v>
      </c>
      <c r="U41" s="16" t="s">
        <v>48</v>
      </c>
      <c r="V41" s="10"/>
      <c r="W41" s="7" t="str">
        <f>CONCATENATE("Help_Link_X",E41)</f>
        <v>Help_Link_X_005</v>
      </c>
      <c r="X41" s="10"/>
      <c r="Y41" s="13"/>
      <c r="Z41" s="12" t="str">
        <f>CONCATENATE("""",W41,""": {""parameters"": {""destinationLink"": {""url"": """, I41, """, ""tooltip"": """, J41,"""}, ""destinationType"": ""url"", ""fontSize"": ",M41,", ""includeState"": ", K41, ", ""text"": """, O41, """, ""textAlignment"": """, N41, """, ""textColor"": """, L41, """}, ""type"": ""link""},")</f>
        <v>"Help_Link_X_005": {"parameters": {"destinationLink": {"url": "https://{{coalesce(cell(BIG_TEST_9.result, 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41" s="17" t="s">
        <v>73</v>
      </c>
      <c r="AB41" s="13" t="str">
        <f>IF(Z41=AA41,"PASS","FAIL")</f>
        <v>FAIL</v>
      </c>
      <c r="AC41" s="13"/>
      <c r="AD41" s="12" t="str">
        <f t="shared" si="30"/>
        <v>{"colspan": 2, "column": 12, "name": "Help_Link_X_005", "row": 59, "rowspan": 2, "widgetStyle": {"backgroundColor": "#FFFFFF", "borderColor": "#FFFFFF", "borderEdges": [], "borderRadius": 0, "borderWidth": 1}},</v>
      </c>
      <c r="AE41" s="17" t="s">
        <v>65</v>
      </c>
      <c r="AF41" s="13" t="str">
        <f>IF(AD41=AE41,"PASS","FAIL")</f>
        <v>FAIL</v>
      </c>
    </row>
    <row r="42" spans="1:32" s="4" customFormat="1" ht="159" thickBot="1" x14ac:dyDescent="0.35">
      <c r="A42" s="25">
        <v>8</v>
      </c>
      <c r="B42" s="14" t="s">
        <v>7</v>
      </c>
      <c r="C42" s="14" t="s">
        <v>34</v>
      </c>
      <c r="D42" s="14" t="s">
        <v>61</v>
      </c>
      <c r="E42" s="11" t="str">
        <f t="shared" ref="E42" si="50">CONCATENATE("_",TEXT(F42+1,"000"))</f>
        <v>_005</v>
      </c>
      <c r="F42" s="22">
        <f t="shared" si="7"/>
        <v>4</v>
      </c>
      <c r="G42" s="6" t="s">
        <v>50</v>
      </c>
      <c r="H42" s="6" t="s">
        <v>50</v>
      </c>
      <c r="I42" s="18" t="str">
        <f>CONCATENATE("https://org62.my.salesforce.com/analytics/wave/wave.apexp#dashboard/{{coalesce(cell(BIG_TEST_9.result, ", $F42,", \""Detail_Dashboard_Name\""), \""0FK0M0000004J3fWAE\"").asString()}}")</f>
        <v>https://org62.my.salesforce.com/analytics/wave/wave.apexp#dashboard/{{coalesce(cell(BIG_TEST_9.result, 4, \"Detail_Dashboard_Name\"), \"0FK0M0000004J3fWAE\").asString()}}</v>
      </c>
      <c r="J42" s="18" t="s">
        <v>62</v>
      </c>
      <c r="K42" s="7" t="str">
        <f>"false"</f>
        <v>false</v>
      </c>
      <c r="L42" s="17" t="s">
        <v>57</v>
      </c>
      <c r="M42" s="8" t="s">
        <v>41</v>
      </c>
      <c r="N42" s="8" t="s">
        <v>21</v>
      </c>
      <c r="O42" s="8" t="s">
        <v>63</v>
      </c>
      <c r="P42" s="9" t="s">
        <v>29</v>
      </c>
      <c r="Q42" s="9" t="s">
        <v>36</v>
      </c>
      <c r="R42" s="26">
        <f>T42+3</f>
        <v>62</v>
      </c>
      <c r="S42" s="9" t="s">
        <v>28</v>
      </c>
      <c r="T42" s="22">
        <f t="shared" si="8"/>
        <v>59</v>
      </c>
      <c r="U42" s="16" t="s">
        <v>64</v>
      </c>
      <c r="V42" s="10"/>
      <c r="W42" s="7" t="str">
        <f>CONCATENATE("Explore_Link_X",E42)</f>
        <v>Explore_Link_X_005</v>
      </c>
      <c r="X42" s="10"/>
      <c r="Y42" s="13"/>
      <c r="Z42" s="12" t="str">
        <f>CONCATENATE("""",W42,""": {""parameters"": {""destinationLink"": {""url"": """, I42, """, ""tooltip"": """, J42,"""}, ""destinationType"": ""url"", ""fontSize"": ",M42,", ""includeState"": ", K42, ", ""text"": """, O42, """, ""textAlignment"": """, N42, """, ""textColor"": """, L42, """}, ""type"": ""link""},")</f>
        <v>"Explore_Link_X_005": {"parameters": {"destinationLink": {"url": "https://org62.my.salesforce.com/analytics/wave/wave.apexp#dashboard/{{coalesce(cell(BIG_TEST_9.result, 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42" s="17" t="s">
        <v>107</v>
      </c>
      <c r="AB42" s="13" t="str">
        <f t="shared" ref="AB42" si="51">IF(Z42=AA42,"PASS","FAIL")</f>
        <v>FAIL</v>
      </c>
      <c r="AC42" s="13"/>
      <c r="AD42" s="12" t="str">
        <f t="shared" si="30"/>
        <v>{"colspan": 4, "column": 10, "name": "Explore_Link_X_005", "row": 62, "rowspan": 3, "widgetStyle": {"backgroundColor": "#E3EBF3", "borderColor": "#FFFFFF", "borderEdges": ["all"], "borderRadius": 8, "borderWidth": 4}},</v>
      </c>
      <c r="AE42" s="17" t="s">
        <v>66</v>
      </c>
      <c r="AF42" s="13" t="str">
        <f t="shared" ref="AF42" si="52">IF(AD42=AE42,"PASS","FAIL")</f>
        <v>FAIL</v>
      </c>
    </row>
    <row r="43" spans="1:32" s="4" customFormat="1" ht="101.4" thickBot="1" x14ac:dyDescent="0.35">
      <c r="A43" s="23">
        <v>1</v>
      </c>
      <c r="B43" s="14" t="s">
        <v>7</v>
      </c>
      <c r="C43" s="14" t="s">
        <v>34</v>
      </c>
      <c r="D43" s="14" t="s">
        <v>9</v>
      </c>
      <c r="E43" s="11" t="str">
        <f>CONCATENATE("_",TEXT(F43+1,"000"))</f>
        <v>_006</v>
      </c>
      <c r="F43" s="22">
        <f t="shared" si="7"/>
        <v>5</v>
      </c>
      <c r="G43" s="6" t="s">
        <v>12</v>
      </c>
      <c r="H43" s="5" t="s">
        <v>13</v>
      </c>
      <c r="I43" s="20" t="s">
        <v>50</v>
      </c>
      <c r="J43" s="20" t="s">
        <v>50</v>
      </c>
      <c r="K43" s="20" t="s">
        <v>50</v>
      </c>
      <c r="L43" s="18" t="str">
        <f>CONCATENATE("{{coalesce(cell(BIG_TEST_9.result, ", $F43,", \""Text_Color_3\""), \""#E6ECF2\"").asString()}}")</f>
        <v>{{coalesce(cell(BIG_TEST_9.result, 5, \"Text_Color_3\"), \"#E6ECF2\").asString()}}</v>
      </c>
      <c r="M43" s="8" t="s">
        <v>41</v>
      </c>
      <c r="N43" s="8" t="s">
        <v>21</v>
      </c>
      <c r="O43" s="18" t="str">
        <f>CONCATENATE("{{coalesce(cell(BIG_TEST_9.result, ", $F43,", \""number_YTD_Formatted\""), \""--\"").asString()}}")</f>
        <v>{{coalesce(cell(BIG_TEST_9.result, 5, \"number_YTD_Formatted\"), \"--\").asString()}}</v>
      </c>
      <c r="P43" s="9" t="s">
        <v>28</v>
      </c>
      <c r="Q43" s="9" t="s">
        <v>42</v>
      </c>
      <c r="R43" s="9">
        <f>T43</f>
        <v>65</v>
      </c>
      <c r="S43" s="9" t="s">
        <v>32</v>
      </c>
      <c r="T43" s="22">
        <f t="shared" si="8"/>
        <v>65</v>
      </c>
      <c r="U43" s="16" t="s">
        <v>109</v>
      </c>
      <c r="V43" s="10"/>
      <c r="W43" s="7" t="str">
        <f>CONCATENATE("text_",H43,"_B",E43)</f>
        <v>text_YTD_B_006</v>
      </c>
      <c r="X43" s="10"/>
      <c r="Y43" s="13"/>
      <c r="Z43" s="12" t="str">
        <f>CONCATENATE("""",W43,""": {""type"": ""text"", ""parameters"": {""text"": """, O43, """, ""textAlignment"": """, N43, """, ""textColor"": """, L43, """, ""fontSize"": ",M43,"}},")</f>
        <v>"text_YTD_B_006": {"type": "text", "parameters": {"text": "{{coalesce(cell(BIG_TEST_9.result, 5, \"number_YTD_Formatted\"), \"--\").asString()}}", "textAlignment": "center", "textColor": "{{coalesce(cell(BIG_TEST_9.result, 5, \"Text_Color_3\"), \"#E6ECF2\").asString()}}", "fontSize": 12}},</v>
      </c>
      <c r="AA43" s="17" t="s">
        <v>112</v>
      </c>
      <c r="AB43" s="13" t="str">
        <f>IF(Z43=AA43,"PASS","FAIL")</f>
        <v>FAIL</v>
      </c>
      <c r="AC43" s="13"/>
      <c r="AD43" s="12" t="str">
        <f t="shared" si="30"/>
        <v>{"colspan": 3, "column": 21, "name": "text_YTD_B_006", "row": 65, "rowspan": 2, "widgetStyle": {"backgroundColor": "#E6ECF2", "borderColor": "#E6ECF2", "borderEdges": [], "borderRadius": 0, "borderWidth": 1}},</v>
      </c>
      <c r="AE43" s="17" t="s">
        <v>110</v>
      </c>
      <c r="AF43" s="13" t="str">
        <f>IF(AD43=AE43,"PASS","FAIL")</f>
        <v>FAIL</v>
      </c>
    </row>
    <row r="44" spans="1:32" s="4" customFormat="1" ht="115.8" thickBot="1" x14ac:dyDescent="0.35">
      <c r="A44" s="24">
        <v>2</v>
      </c>
      <c r="B44" s="14" t="s">
        <v>7</v>
      </c>
      <c r="C44" s="14" t="s">
        <v>34</v>
      </c>
      <c r="D44" s="14" t="s">
        <v>9</v>
      </c>
      <c r="E44" s="11" t="str">
        <f t="shared" ref="E44:E45" si="53">CONCATENATE("_",TEXT(F44+1,"000"))</f>
        <v>_006</v>
      </c>
      <c r="F44" s="22">
        <f t="shared" si="7"/>
        <v>5</v>
      </c>
      <c r="G44" s="5" t="s">
        <v>11</v>
      </c>
      <c r="H44" s="5" t="s">
        <v>38</v>
      </c>
      <c r="I44" s="20" t="s">
        <v>50</v>
      </c>
      <c r="J44" s="20" t="s">
        <v>50</v>
      </c>
      <c r="K44" s="20" t="s">
        <v>50</v>
      </c>
      <c r="L44" s="18" t="str">
        <f>CONCATENATE("{{coalesce(cell(BIG_TEST_9.result, ", $F44,", \""Text_Color_3\""), \""#E6ECF2\"").asString()}}")</f>
        <v>{{coalesce(cell(BIG_TEST_9.result, 5, \"Text_Color_3\"), \"#E6ECF2\").asString()}}</v>
      </c>
      <c r="M44" s="8" t="s">
        <v>41</v>
      </c>
      <c r="N44" s="8" t="s">
        <v>21</v>
      </c>
      <c r="O44" s="18" t="str">
        <f>CONCATENATE("{{coalesce(cell(BIG_TEST_9.result, ", $F44,", \""number_YTD_A_Formatted\""), \""--\"").asString()}}")</f>
        <v>{{coalesce(cell(BIG_TEST_9.result, 5, \"number_YTD_A_Formatted\"), \"--\").asString()}}</v>
      </c>
      <c r="P44" s="9" t="s">
        <v>28</v>
      </c>
      <c r="Q44" s="9" t="s">
        <v>42</v>
      </c>
      <c r="R44" s="26">
        <f>T44+4</f>
        <v>69</v>
      </c>
      <c r="S44" s="9" t="s">
        <v>32</v>
      </c>
      <c r="T44" s="22">
        <f t="shared" si="8"/>
        <v>65</v>
      </c>
      <c r="U44" s="19" t="str">
        <f>CONCATENATE("{""backgroundColor"": ""{{coalesce(cell(BIG_TEST_9.result, ",F44,", \""Colorization_Hex_Code\""), \""#E6ECF2\"").asString()}}"", ""borderColor"": ""#E6ECF2"", ""borderEdges"": [""left"", ""right"", ""bottom""], ""borderRadius"": 0, ""borderWidth"": 2}")</f>
        <v>{"backgroundColor": "{{coalesce(cell(BIG_TEST_9.result, 5, \"Colorization_Hex_Code\"), \"#E6ECF2\").asString()}}", "borderColor": "#E6ECF2", "borderEdges": ["left", "right", "bottom"], "borderRadius": 0, "borderWidth": 2}</v>
      </c>
      <c r="V44" s="10"/>
      <c r="W44" s="7" t="str">
        <f>CONCATENATE("text_",H44,"_B",E44)</f>
        <v>text_YTD_A_B_006</v>
      </c>
      <c r="X44" s="10"/>
      <c r="Y44" s="13"/>
      <c r="Z44" s="12" t="str">
        <f>CONCATENATE("""",W44,""": {""type"": ""text"", ""parameters"": {""text"": """, O44, """, ""textAlignment"": """, N44, """, ""textColor"": """, L44, """, ""fontSize"": ",M44,"}},")</f>
        <v>"text_YTD_A_B_006": {"type": "text", "parameters": {"text": "{{coalesce(cell(BIG_TEST_9.result, 5, \"number_YTD_A_Formatted\"), \"--\").asString()}}", "textAlignment": "center", "textColor": "{{coalesce(cell(BIG_TEST_9.result, 5, \"Text_Color_3\"), \"#E6ECF2\").asString()}}", "fontSize": 12}},</v>
      </c>
      <c r="AA44" s="17" t="s">
        <v>113</v>
      </c>
      <c r="AB44" s="13" t="str">
        <f t="shared" ref="AB44:AB45" si="54">IF(Z44=AA44,"PASS","FAIL")</f>
        <v>FAIL</v>
      </c>
      <c r="AC44" s="13"/>
      <c r="AD44" s="12" t="str">
        <f t="shared" si="30"/>
        <v>{"colspan": 3, "column": 21, "name": "text_YTD_A_B_006", "row": 69, "rowspan": 2, "widgetStyle": {"backgroundColor": "{{coalesce(cell(BIG_TEST_9.result, 5, \"Colorization_Hex_Code\"), \"#E6ECF2\").asString()}}", "borderColor": "#E6ECF2", "borderEdges": ["left", "right", "bottom"], "borderRadius": 0, "borderWidth": 2}},</v>
      </c>
      <c r="AE44" s="17" t="s">
        <v>108</v>
      </c>
      <c r="AF44" s="13" t="str">
        <f t="shared" ref="AF44:AF45" si="55">IF(AD44=AE44,"PASS","FAIL")</f>
        <v>FAIL</v>
      </c>
    </row>
    <row r="45" spans="1:32" s="4" customFormat="1" ht="101.4" thickBot="1" x14ac:dyDescent="0.35">
      <c r="A45" s="24">
        <v>3</v>
      </c>
      <c r="B45" s="14" t="s">
        <v>7</v>
      </c>
      <c r="C45" s="14" t="s">
        <v>34</v>
      </c>
      <c r="D45" s="14" t="s">
        <v>9</v>
      </c>
      <c r="E45" s="11" t="str">
        <f t="shared" si="53"/>
        <v>_006</v>
      </c>
      <c r="F45" s="22">
        <f t="shared" si="7"/>
        <v>5</v>
      </c>
      <c r="G45" s="5" t="s">
        <v>37</v>
      </c>
      <c r="H45" s="5" t="s">
        <v>39</v>
      </c>
      <c r="I45" s="20" t="s">
        <v>50</v>
      </c>
      <c r="J45" s="20" t="s">
        <v>50</v>
      </c>
      <c r="K45" s="20" t="s">
        <v>50</v>
      </c>
      <c r="L45" s="18" t="str">
        <f>CONCATENATE("{{coalesce(cell(BIG_TEST_9.result, ", $F45,", \""Text_Color_3\""), \""#E6ECF2\"").asString()}}")</f>
        <v>{{coalesce(cell(BIG_TEST_9.result, 5, \"Text_Color_3\"), \"#E6ECF2\").asString()}}</v>
      </c>
      <c r="M45" s="8" t="s">
        <v>41</v>
      </c>
      <c r="N45" s="8" t="s">
        <v>21</v>
      </c>
      <c r="O45" s="18" t="str">
        <f>CONCATENATE("{{coalesce(cell(BIG_TEST_9.result, ", $F45,", \""number_Target_Formatted\""), \""--\"").asString()}}")</f>
        <v>{{coalesce(cell(BIG_TEST_9.result, 5, \"number_Target_Formatted\"), \"--\").asString()}}</v>
      </c>
      <c r="P45" s="9" t="s">
        <v>28</v>
      </c>
      <c r="Q45" s="9" t="s">
        <v>42</v>
      </c>
      <c r="R45" s="26">
        <f>T45+2</f>
        <v>67</v>
      </c>
      <c r="S45" s="9" t="s">
        <v>32</v>
      </c>
      <c r="T45" s="22">
        <f t="shared" si="8"/>
        <v>65</v>
      </c>
      <c r="U45" s="16" t="s">
        <v>109</v>
      </c>
      <c r="V45" s="10"/>
      <c r="W45" s="7" t="str">
        <f>CONCATENATE("text_",H45,"_B",E45)</f>
        <v>text_Target_B_006</v>
      </c>
      <c r="X45" s="10"/>
      <c r="Y45" s="13"/>
      <c r="Z45" s="12" t="str">
        <f>CONCATENATE("""",W45,""": {""type"": ""text"", ""parameters"": {""text"": """, O45, """, ""textAlignment"": """, N45, """, ""textColor"": """, L45, """, ""fontSize"": ",M45,"}},")</f>
        <v>"text_Target_B_006": {"type": "text", "parameters": {"text": "{{coalesce(cell(BIG_TEST_9.result, 5, \"number_Target_Formatted\"), \"--\").asString()}}", "textAlignment": "center", "textColor": "{{coalesce(cell(BIG_TEST_9.result, 5, \"Text_Color_3\"), \"#E6ECF2\").asString()}}", "fontSize": 12}},</v>
      </c>
      <c r="AA45" s="17" t="s">
        <v>114</v>
      </c>
      <c r="AB45" s="13" t="str">
        <f t="shared" si="54"/>
        <v>FAIL</v>
      </c>
      <c r="AC45" s="13"/>
      <c r="AD45" s="12" t="str">
        <f t="shared" si="30"/>
        <v>{"colspan": 3, "column": 21, "name": "text_Target_B_006", "row": 67, "rowspan": 2, "widgetStyle": {"backgroundColor": "#E6ECF2", "borderColor": "#E6ECF2", "borderEdges": [], "borderRadius": 0, "borderWidth": 1}},</v>
      </c>
      <c r="AE45" s="17" t="s">
        <v>111</v>
      </c>
      <c r="AF45" s="13" t="str">
        <f t="shared" si="55"/>
        <v>FAIL</v>
      </c>
    </row>
    <row r="46" spans="1:32" s="4" customFormat="1" ht="101.4" thickBot="1" x14ac:dyDescent="0.35">
      <c r="A46" s="24">
        <v>4</v>
      </c>
      <c r="B46" s="14" t="s">
        <v>7</v>
      </c>
      <c r="C46" s="14" t="s">
        <v>34</v>
      </c>
      <c r="D46" s="14" t="s">
        <v>60</v>
      </c>
      <c r="E46" s="11" t="str">
        <f t="shared" ref="E46" si="56">CONCATENATE("_",TEXT(F46+1,"000"))</f>
        <v>_006</v>
      </c>
      <c r="F46" s="22">
        <f t="shared" si="7"/>
        <v>5</v>
      </c>
      <c r="G46" s="6" t="s">
        <v>50</v>
      </c>
      <c r="H46" s="6" t="s">
        <v>50</v>
      </c>
      <c r="I46" s="20" t="s">
        <v>50</v>
      </c>
      <c r="J46" s="20" t="s">
        <v>50</v>
      </c>
      <c r="K46" s="20" t="s">
        <v>50</v>
      </c>
      <c r="L46" s="18" t="str">
        <f>CONCATENATE("{{coalesce(cell(BIG_TEST_9.result, ", $F46,", \""Text_Color_1\""), \""#FFFFFF\"").asString()}}")</f>
        <v>{{coalesce(cell(BIG_TEST_9.result, 5, \"Text_Color_1\"), \"#FFFFFF\").asString()}}</v>
      </c>
      <c r="M46" s="8" t="s">
        <v>22</v>
      </c>
      <c r="N46" s="8" t="s">
        <v>53</v>
      </c>
      <c r="O46" s="18" t="str">
        <f>CONCATENATE("{{coalesce(cell(BIG_TEST_9.result, ", $F46,", \""Metric_Short\""), \""Error\"").asString()}}")</f>
        <v>{{coalesce(cell(BIG_TEST_9.result, 5, \"Metric_Short\"), \"Error\").asString()}}</v>
      </c>
      <c r="P46" s="9" t="s">
        <v>40</v>
      </c>
      <c r="Q46" s="9" t="s">
        <v>30</v>
      </c>
      <c r="R46" s="9">
        <f>T46</f>
        <v>65</v>
      </c>
      <c r="S46" s="9" t="s">
        <v>32</v>
      </c>
      <c r="T46" s="22">
        <f t="shared" si="8"/>
        <v>65</v>
      </c>
      <c r="U46" s="16" t="s">
        <v>48</v>
      </c>
      <c r="V46" s="10"/>
      <c r="W46" s="7" t="str">
        <f>CONCATENATE("Metric_Name_X",E46)</f>
        <v>Metric_Name_X_006</v>
      </c>
      <c r="X46" s="10"/>
      <c r="Y46" s="13"/>
      <c r="Z46" s="12" t="str">
        <f>CONCATENATE("""",W46,""": {""parameters"": {""fontSize"": ",M46,", ""text"": """, O46, """, ""textAlignment"": """, N46, """, ""textColor"": """, L46, """}, ""type"": ""text""},")</f>
        <v>"Metric_Name_X_006": {"parameters": {"fontSize": 14, "text": "{{coalesce(cell(BIG_TEST_9.result, 5, \"Metric_Short\"), \"Error\").asString()}}", "textAlignment": "left", "textColor": "{{coalesce(cell(BIG_TEST_9.result, 5, \"Text_Color_1\"), \"#FFFFFF\").asString()}}"}, "type": "text"},</v>
      </c>
      <c r="AA46" s="17" t="s">
        <v>74</v>
      </c>
      <c r="AB46" s="13" t="str">
        <f t="shared" ref="AB46:AB48" si="57">IF(Z46=AA46,"PASS","FAIL")</f>
        <v>FAIL</v>
      </c>
      <c r="AC46" s="13"/>
      <c r="AD46" s="12" t="str">
        <f t="shared" si="30"/>
        <v>{"colspan": 11, "column": 1, "name": "Metric_Name_X_006", "row": 65, "rowspan": 2, "widgetStyle": {"backgroundColor": "#FFFFFF", "borderColor": "#FFFFFF", "borderEdges": [], "borderRadius": 0, "borderWidth": 1}},</v>
      </c>
      <c r="AE46" s="17" t="s">
        <v>68</v>
      </c>
      <c r="AF46" s="13" t="str">
        <f t="shared" ref="AF46:AF48" si="58">IF(AD46=AE46,"PASS","FAIL")</f>
        <v>FAIL</v>
      </c>
    </row>
    <row r="47" spans="1:32" s="4" customFormat="1" ht="101.4" thickBot="1" x14ac:dyDescent="0.35">
      <c r="A47" s="24">
        <v>5</v>
      </c>
      <c r="B47" s="14" t="s">
        <v>7</v>
      </c>
      <c r="C47" s="14" t="s">
        <v>34</v>
      </c>
      <c r="D47" s="14" t="s">
        <v>44</v>
      </c>
      <c r="E47" s="11" t="str">
        <f>CONCATENATE("_",TEXT(F47+1,"000"))</f>
        <v>_006</v>
      </c>
      <c r="F47" s="22">
        <f t="shared" si="7"/>
        <v>5</v>
      </c>
      <c r="G47" s="6" t="s">
        <v>50</v>
      </c>
      <c r="H47" s="6" t="s">
        <v>50</v>
      </c>
      <c r="I47" s="20" t="s">
        <v>50</v>
      </c>
      <c r="J47" s="20" t="s">
        <v>50</v>
      </c>
      <c r="K47" s="20" t="s">
        <v>50</v>
      </c>
      <c r="L47" s="18" t="str">
        <f>CONCATENATE("{{coalesce(cell(BIG_TEST_9.result, ", $F47,", \""Text_Color_2\""), \""#FFFFFF\"").asString()}}")</f>
        <v>{{coalesce(cell(BIG_TEST_9.result, 5, \"Text_Color_2\"), \"#FFFFFF\").asString()}}</v>
      </c>
      <c r="M47" s="8" t="s">
        <v>41</v>
      </c>
      <c r="N47" s="8" t="s">
        <v>53</v>
      </c>
      <c r="O47" s="18" t="str">
        <f>CONCATENATE("{{coalesce(cell(BIG_TEST_9.result, ", $F47,", \""Type\""), \""Error\"").asString()}} Metric")</f>
        <v>{{coalesce(cell(BIG_TEST_9.result, 5, \"Type\"), \"Error\").asString()}} Metric</v>
      </c>
      <c r="P47" s="9" t="s">
        <v>67</v>
      </c>
      <c r="Q47" s="9" t="s">
        <v>30</v>
      </c>
      <c r="R47" s="26">
        <f>T47+2</f>
        <v>67</v>
      </c>
      <c r="S47" s="9" t="s">
        <v>32</v>
      </c>
      <c r="T47" s="22">
        <f t="shared" si="8"/>
        <v>65</v>
      </c>
      <c r="U47" s="16" t="s">
        <v>48</v>
      </c>
      <c r="V47" s="10"/>
      <c r="W47" s="7" t="str">
        <f>CONCATENATE("Type_Name_X",E47)</f>
        <v>Type_Name_X_006</v>
      </c>
      <c r="X47" s="10"/>
      <c r="Y47" s="13"/>
      <c r="Z47" s="12" t="str">
        <f>CONCATENATE("""",W47,""": {""parameters"": {""fontSize"": ",M47,", ""text"": """, O47, """, ""textAlignment"": """, N47, """, ""textColor"": """, L47, """}, ""type"": ""text""},")</f>
        <v>"Type_Name_X_006": {"parameters": {"fontSize": 12, "text": "{{coalesce(cell(BIG_TEST_9.result, 5, \"Type\"), \"Error\").asString()}} Metric", "textAlignment": "left", "textColor": "{{coalesce(cell(BIG_TEST_9.result, 5, \"Text_Color_2\"), \"#FFFFFF\").asString()}}"}, "type": "text"},</v>
      </c>
      <c r="AA47" s="17" t="s">
        <v>72</v>
      </c>
      <c r="AB47" s="13" t="str">
        <f t="shared" si="57"/>
        <v>FAIL</v>
      </c>
      <c r="AC47" s="13"/>
      <c r="AD47" s="12" t="str">
        <f t="shared" si="30"/>
        <v>{"colspan": 8, "column": 1, "name": "Type_Name_X_006", "row": 67, "rowspan": 2, "widgetStyle": {"backgroundColor": "#FFFFFF", "borderColor": "#FFFFFF", "borderEdges": [], "borderRadius": 0, "borderWidth": 1}},</v>
      </c>
      <c r="AE47" s="17" t="s">
        <v>69</v>
      </c>
      <c r="AF47" s="13" t="str">
        <f t="shared" si="58"/>
        <v>FAIL</v>
      </c>
    </row>
    <row r="48" spans="1:32" s="4" customFormat="1" ht="115.8" thickBot="1" x14ac:dyDescent="0.35">
      <c r="A48" s="24">
        <v>6</v>
      </c>
      <c r="B48" s="14" t="s">
        <v>7</v>
      </c>
      <c r="C48" s="14" t="s">
        <v>34</v>
      </c>
      <c r="D48" s="14" t="s">
        <v>59</v>
      </c>
      <c r="E48" s="11" t="str">
        <f>CONCATENATE("_",TEXT(F48+1,"000"))</f>
        <v>_006</v>
      </c>
      <c r="F48" s="22">
        <f t="shared" si="7"/>
        <v>5</v>
      </c>
      <c r="G48" s="6" t="s">
        <v>50</v>
      </c>
      <c r="H48" s="6" t="s">
        <v>50</v>
      </c>
      <c r="I48" s="20" t="s">
        <v>50</v>
      </c>
      <c r="J48" s="20" t="s">
        <v>50</v>
      </c>
      <c r="K48" s="20" t="s">
        <v>50</v>
      </c>
      <c r="L48" s="18" t="str">
        <f>CONCATENATE("{{coalesce(cell(BIG_TEST_9.result, ", $F48,", \""Text_Color_2\""), \""#FFFFFF\"").asString()}}")</f>
        <v>{{coalesce(cell(BIG_TEST_9.result, 5, \"Text_Color_2\"), \"#FFFFFF\").asString()}}</v>
      </c>
      <c r="M48" s="8" t="s">
        <v>41</v>
      </c>
      <c r="N48" s="8" t="s">
        <v>53</v>
      </c>
      <c r="O48" s="18" t="str">
        <f>CONCATENATE("As of {{coalesce(cell(BIG_TEST_9.result, ", $F48,", \""As_of_Date\""), \""Error\"").asString()}}")</f>
        <v>As of {{coalesce(cell(BIG_TEST_9.result, 5, \"As_of_Date\"), \"Error\").asString()}}</v>
      </c>
      <c r="P48" s="9" t="s">
        <v>67</v>
      </c>
      <c r="Q48" s="9" t="s">
        <v>30</v>
      </c>
      <c r="R48" s="26">
        <f>T48+4</f>
        <v>69</v>
      </c>
      <c r="S48" s="9" t="s">
        <v>32</v>
      </c>
      <c r="T48" s="22">
        <f t="shared" si="8"/>
        <v>65</v>
      </c>
      <c r="U48" s="16" t="s">
        <v>48</v>
      </c>
      <c r="V48" s="10"/>
      <c r="W48" s="7" t="str">
        <f>CONCATENATE("As_Of_Date_Name_X",E48)</f>
        <v>As_Of_Date_Name_X_006</v>
      </c>
      <c r="X48" s="10"/>
      <c r="Y48" s="13"/>
      <c r="Z48" s="12" t="str">
        <f>CONCATENATE("""",W48,""": {""parameters"": {""fontSize"": ",M48,", ""text"": """, O48, """, ""textAlignment"": """, N48, """, ""textColor"": """, L48, """}, ""type"": ""text""},")</f>
        <v>"As_Of_Date_Name_X_006": {"parameters": {"fontSize": 12, "text": "As of {{coalesce(cell(BIG_TEST_9.result, 5, \"As_of_Date\"), \"Error\").asString()}}", "textAlignment": "left", "textColor": "{{coalesce(cell(BIG_TEST_9.result, 5, \"Text_Color_2\"), \"#FFFFFF\").asString()}}"}, "type": "text"},</v>
      </c>
      <c r="AA48" s="17" t="s">
        <v>71</v>
      </c>
      <c r="AB48" s="13" t="str">
        <f t="shared" si="57"/>
        <v>FAIL</v>
      </c>
      <c r="AC48" s="13"/>
      <c r="AD48" s="12" t="str">
        <f t="shared" si="30"/>
        <v>{"colspan": 8, "column": 1, "name": "As_Of_Date_Name_X_006", "row": 69, "rowspan": 2, "widgetStyle": {"backgroundColor": "#FFFFFF", "borderColor": "#FFFFFF", "borderEdges": [], "borderRadius": 0, "borderWidth": 1}},</v>
      </c>
      <c r="AE48" s="17" t="s">
        <v>70</v>
      </c>
      <c r="AF48" s="13" t="str">
        <f t="shared" si="58"/>
        <v>FAIL</v>
      </c>
    </row>
    <row r="49" spans="1:32" s="4" customFormat="1" ht="144.6" thickBot="1" x14ac:dyDescent="0.35">
      <c r="A49" s="24">
        <v>7</v>
      </c>
      <c r="B49" s="14" t="s">
        <v>7</v>
      </c>
      <c r="C49" s="14" t="s">
        <v>34</v>
      </c>
      <c r="D49" s="14" t="s">
        <v>45</v>
      </c>
      <c r="E49" s="11" t="str">
        <f>CONCATENATE("_",TEXT(F49+1,"000"))</f>
        <v>_006</v>
      </c>
      <c r="F49" s="22">
        <f t="shared" si="7"/>
        <v>5</v>
      </c>
      <c r="G49" s="6" t="s">
        <v>50</v>
      </c>
      <c r="H49" s="6" t="s">
        <v>50</v>
      </c>
      <c r="I49" s="18" t="str">
        <f>CONCATENATE("https://{{coalesce(cell(BIG_TEST_9.result, ", $F49,", \""CSG_Insights_Central_Link\""), \""sites.google.com/salesforce.com/fy18-csg-insights-central/home\"").asString()}}")</f>
        <v>https://{{coalesce(cell(BIG_TEST_9.result, 5, \"CSG_Insights_Central_Link\"), \"sites.google.com/salesforce.com/fy18-csg-insights-central/home\").asString()}}</v>
      </c>
      <c r="J49" s="18" t="s">
        <v>56</v>
      </c>
      <c r="K49" s="7" t="str">
        <f>"false"</f>
        <v>false</v>
      </c>
      <c r="L49" s="17" t="s">
        <v>57</v>
      </c>
      <c r="M49" s="8" t="s">
        <v>22</v>
      </c>
      <c r="N49" s="8" t="s">
        <v>21</v>
      </c>
      <c r="O49" s="8" t="s">
        <v>52</v>
      </c>
      <c r="P49" s="9" t="s">
        <v>32</v>
      </c>
      <c r="Q49" s="9" t="s">
        <v>41</v>
      </c>
      <c r="R49" s="9">
        <f>T49</f>
        <v>65</v>
      </c>
      <c r="S49" s="9" t="s">
        <v>32</v>
      </c>
      <c r="T49" s="22">
        <f t="shared" si="8"/>
        <v>65</v>
      </c>
      <c r="U49" s="16" t="s">
        <v>48</v>
      </c>
      <c r="V49" s="10"/>
      <c r="W49" s="7" t="str">
        <f>CONCATENATE("Help_Link_X",E49)</f>
        <v>Help_Link_X_006</v>
      </c>
      <c r="X49" s="10"/>
      <c r="Y49" s="13"/>
      <c r="Z49" s="12" t="str">
        <f>CONCATENATE("""",W49,""": {""parameters"": {""destinationLink"": {""url"": """, I49, """, ""tooltip"": """, J49,"""}, ""destinationType"": ""url"", ""fontSize"": ",M49,", ""includeState"": ", K49, ", ""text"": """, O49, """, ""textAlignment"": """, N49, """, ""textColor"": """, L49, """}, ""type"": ""link""},")</f>
        <v>"Help_Link_X_006": {"parameters": {"destinationLink": {"url": "https://{{coalesce(cell(BIG_TEST_9.result, 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49" s="17" t="s">
        <v>73</v>
      </c>
      <c r="AB49" s="13" t="str">
        <f>IF(Z49=AA49,"PASS","FAIL")</f>
        <v>FAIL</v>
      </c>
      <c r="AC49" s="13"/>
      <c r="AD49" s="12" t="str">
        <f t="shared" si="30"/>
        <v>{"colspan": 2, "column": 12, "name": "Help_Link_X_006", "row": 65, "rowspan": 2, "widgetStyle": {"backgroundColor": "#FFFFFF", "borderColor": "#FFFFFF", "borderEdges": [], "borderRadius": 0, "borderWidth": 1}},</v>
      </c>
      <c r="AE49" s="17" t="s">
        <v>65</v>
      </c>
      <c r="AF49" s="13" t="str">
        <f>IF(AD49=AE49,"PASS","FAIL")</f>
        <v>FAIL</v>
      </c>
    </row>
    <row r="50" spans="1:32" s="4" customFormat="1" ht="159" thickBot="1" x14ac:dyDescent="0.35">
      <c r="A50" s="25">
        <v>8</v>
      </c>
      <c r="B50" s="14" t="s">
        <v>7</v>
      </c>
      <c r="C50" s="14" t="s">
        <v>34</v>
      </c>
      <c r="D50" s="14" t="s">
        <v>61</v>
      </c>
      <c r="E50" s="11" t="str">
        <f t="shared" ref="E50" si="59">CONCATENATE("_",TEXT(F50+1,"000"))</f>
        <v>_006</v>
      </c>
      <c r="F50" s="22">
        <f t="shared" si="7"/>
        <v>5</v>
      </c>
      <c r="G50" s="6" t="s">
        <v>50</v>
      </c>
      <c r="H50" s="6" t="s">
        <v>50</v>
      </c>
      <c r="I50" s="18" t="str">
        <f>CONCATENATE("https://org62.my.salesforce.com/analytics/wave/wave.apexp#dashboard/{{coalesce(cell(BIG_TEST_9.result, ", $F50,", \""Detail_Dashboard_Name\""), \""0FK0M0000004J3fWAE\"").asString()}}")</f>
        <v>https://org62.my.salesforce.com/analytics/wave/wave.apexp#dashboard/{{coalesce(cell(BIG_TEST_9.result, 5, \"Detail_Dashboard_Name\"), \"0FK0M0000004J3fWAE\").asString()}}</v>
      </c>
      <c r="J50" s="18" t="s">
        <v>62</v>
      </c>
      <c r="K50" s="7" t="str">
        <f>"false"</f>
        <v>false</v>
      </c>
      <c r="L50" s="17" t="s">
        <v>57</v>
      </c>
      <c r="M50" s="8" t="s">
        <v>41</v>
      </c>
      <c r="N50" s="8" t="s">
        <v>21</v>
      </c>
      <c r="O50" s="8" t="s">
        <v>63</v>
      </c>
      <c r="P50" s="9" t="s">
        <v>29</v>
      </c>
      <c r="Q50" s="9" t="s">
        <v>36</v>
      </c>
      <c r="R50" s="26">
        <f>T50+3</f>
        <v>68</v>
      </c>
      <c r="S50" s="9" t="s">
        <v>28</v>
      </c>
      <c r="T50" s="22">
        <f t="shared" si="8"/>
        <v>65</v>
      </c>
      <c r="U50" s="16" t="s">
        <v>64</v>
      </c>
      <c r="V50" s="10"/>
      <c r="W50" s="7" t="str">
        <f>CONCATENATE("Explore_Link_X",E50)</f>
        <v>Explore_Link_X_006</v>
      </c>
      <c r="X50" s="10"/>
      <c r="Y50" s="13"/>
      <c r="Z50" s="12" t="str">
        <f>CONCATENATE("""",W50,""": {""parameters"": {""destinationLink"": {""url"": """, I50, """, ""tooltip"": """, J50,"""}, ""destinationType"": ""url"", ""fontSize"": ",M50,", ""includeState"": ", K50, ", ""text"": """, O50, """, ""textAlignment"": """, N50, """, ""textColor"": """, L50, """}, ""type"": ""link""},")</f>
        <v>"Explore_Link_X_006": {"parameters": {"destinationLink": {"url": "https://org62.my.salesforce.com/analytics/wave/wave.apexp#dashboard/{{coalesce(cell(BIG_TEST_9.result, 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50" s="17" t="s">
        <v>107</v>
      </c>
      <c r="AB50" s="13" t="str">
        <f t="shared" ref="AB50" si="60">IF(Z50=AA50,"PASS","FAIL")</f>
        <v>FAIL</v>
      </c>
      <c r="AC50" s="13"/>
      <c r="AD50" s="12" t="str">
        <f t="shared" si="30"/>
        <v>{"colspan": 4, "column": 10, "name": "Explore_Link_X_006", "row": 68, "rowspan": 3, "widgetStyle": {"backgroundColor": "#E3EBF3", "borderColor": "#FFFFFF", "borderEdges": ["all"], "borderRadius": 8, "borderWidth": 4}},</v>
      </c>
      <c r="AE50" s="17" t="s">
        <v>66</v>
      </c>
      <c r="AF50" s="13" t="str">
        <f t="shared" ref="AF50" si="61">IF(AD50=AE50,"PASS","FAIL")</f>
        <v>FAIL</v>
      </c>
    </row>
    <row r="51" spans="1:32" s="4" customFormat="1" ht="101.4" thickBot="1" x14ac:dyDescent="0.35">
      <c r="A51" s="23">
        <v>1</v>
      </c>
      <c r="B51" s="14" t="s">
        <v>7</v>
      </c>
      <c r="C51" s="14" t="s">
        <v>34</v>
      </c>
      <c r="D51" s="14" t="s">
        <v>9</v>
      </c>
      <c r="E51" s="11" t="str">
        <f>CONCATENATE("_",TEXT(F51+1,"000"))</f>
        <v>_007</v>
      </c>
      <c r="F51" s="22">
        <f t="shared" si="7"/>
        <v>6</v>
      </c>
      <c r="G51" s="6" t="s">
        <v>12</v>
      </c>
      <c r="H51" s="5" t="s">
        <v>13</v>
      </c>
      <c r="I51" s="20" t="s">
        <v>50</v>
      </c>
      <c r="J51" s="20" t="s">
        <v>50</v>
      </c>
      <c r="K51" s="20" t="s">
        <v>50</v>
      </c>
      <c r="L51" s="18" t="str">
        <f>CONCATENATE("{{coalesce(cell(BIG_TEST_9.result, ", $F51,", \""Text_Color_3\""), \""#E6ECF2\"").asString()}}")</f>
        <v>{{coalesce(cell(BIG_TEST_9.result, 6, \"Text_Color_3\"), \"#E6ECF2\").asString()}}</v>
      </c>
      <c r="M51" s="8" t="s">
        <v>41</v>
      </c>
      <c r="N51" s="8" t="s">
        <v>21</v>
      </c>
      <c r="O51" s="18" t="str">
        <f>CONCATENATE("{{coalesce(cell(BIG_TEST_9.result, ", $F51,", \""number_YTD_Formatted\""), \""--\"").asString()}}")</f>
        <v>{{coalesce(cell(BIG_TEST_9.result, 6, \"number_YTD_Formatted\"), \"--\").asString()}}</v>
      </c>
      <c r="P51" s="9" t="s">
        <v>28</v>
      </c>
      <c r="Q51" s="9" t="s">
        <v>42</v>
      </c>
      <c r="R51" s="9">
        <f>T51</f>
        <v>71</v>
      </c>
      <c r="S51" s="9" t="s">
        <v>32</v>
      </c>
      <c r="T51" s="22">
        <f t="shared" si="8"/>
        <v>71</v>
      </c>
      <c r="U51" s="16" t="s">
        <v>109</v>
      </c>
      <c r="V51" s="10"/>
      <c r="W51" s="7" t="str">
        <f>CONCATENATE("text_",H51,"_B",E51)</f>
        <v>text_YTD_B_007</v>
      </c>
      <c r="X51" s="10"/>
      <c r="Y51" s="13"/>
      <c r="Z51" s="12" t="str">
        <f>CONCATENATE("""",W51,""": {""type"": ""text"", ""parameters"": {""text"": """, O51, """, ""textAlignment"": """, N51, """, ""textColor"": """, L51, """, ""fontSize"": ",M51,"}},")</f>
        <v>"text_YTD_B_007": {"type": "text", "parameters": {"text": "{{coalesce(cell(BIG_TEST_9.result, 6, \"number_YTD_Formatted\"), \"--\").asString()}}", "textAlignment": "center", "textColor": "{{coalesce(cell(BIG_TEST_9.result, 6, \"Text_Color_3\"), \"#E6ECF2\").asString()}}", "fontSize": 12}},</v>
      </c>
      <c r="AA51" s="17" t="s">
        <v>112</v>
      </c>
      <c r="AB51" s="13" t="str">
        <f>IF(Z51=AA51,"PASS","FAIL")</f>
        <v>FAIL</v>
      </c>
      <c r="AC51" s="13"/>
      <c r="AD51" s="12" t="str">
        <f t="shared" si="30"/>
        <v>{"colspan": 3, "column": 21, "name": "text_YTD_B_007", "row": 71, "rowspan": 2, "widgetStyle": {"backgroundColor": "#E6ECF2", "borderColor": "#E6ECF2", "borderEdges": [], "borderRadius": 0, "borderWidth": 1}},</v>
      </c>
      <c r="AE51" s="17" t="s">
        <v>110</v>
      </c>
      <c r="AF51" s="13" t="str">
        <f>IF(AD51=AE51,"PASS","FAIL")</f>
        <v>FAIL</v>
      </c>
    </row>
    <row r="52" spans="1:32" s="4" customFormat="1" ht="115.8" thickBot="1" x14ac:dyDescent="0.35">
      <c r="A52" s="24">
        <v>2</v>
      </c>
      <c r="B52" s="14" t="s">
        <v>7</v>
      </c>
      <c r="C52" s="14" t="s">
        <v>34</v>
      </c>
      <c r="D52" s="14" t="s">
        <v>9</v>
      </c>
      <c r="E52" s="11" t="str">
        <f t="shared" ref="E52:E53" si="62">CONCATENATE("_",TEXT(F52+1,"000"))</f>
        <v>_007</v>
      </c>
      <c r="F52" s="22">
        <f t="shared" si="7"/>
        <v>6</v>
      </c>
      <c r="G52" s="5" t="s">
        <v>11</v>
      </c>
      <c r="H52" s="5" t="s">
        <v>38</v>
      </c>
      <c r="I52" s="20" t="s">
        <v>50</v>
      </c>
      <c r="J52" s="20" t="s">
        <v>50</v>
      </c>
      <c r="K52" s="20" t="s">
        <v>50</v>
      </c>
      <c r="L52" s="18" t="str">
        <f>CONCATENATE("{{coalesce(cell(BIG_TEST_9.result, ", $F52,", \""Text_Color_3\""), \""#E6ECF2\"").asString()}}")</f>
        <v>{{coalesce(cell(BIG_TEST_9.result, 6, \"Text_Color_3\"), \"#E6ECF2\").asString()}}</v>
      </c>
      <c r="M52" s="8" t="s">
        <v>41</v>
      </c>
      <c r="N52" s="8" t="s">
        <v>21</v>
      </c>
      <c r="O52" s="18" t="str">
        <f>CONCATENATE("{{coalesce(cell(BIG_TEST_9.result, ", $F52,", \""number_YTD_A_Formatted\""), \""--\"").asString()}}")</f>
        <v>{{coalesce(cell(BIG_TEST_9.result, 6, \"number_YTD_A_Formatted\"), \"--\").asString()}}</v>
      </c>
      <c r="P52" s="9" t="s">
        <v>28</v>
      </c>
      <c r="Q52" s="9" t="s">
        <v>42</v>
      </c>
      <c r="R52" s="26">
        <f>T52+4</f>
        <v>75</v>
      </c>
      <c r="S52" s="9" t="s">
        <v>32</v>
      </c>
      <c r="T52" s="22">
        <f t="shared" si="8"/>
        <v>71</v>
      </c>
      <c r="U52" s="19" t="str">
        <f>CONCATENATE("{""backgroundColor"": ""{{coalesce(cell(BIG_TEST_9.result, ",F52,", \""Colorization_Hex_Code\""), \""#E6ECF2\"").asString()}}"", ""borderColor"": ""#E6ECF2"", ""borderEdges"": [""left"", ""right"", ""bottom""], ""borderRadius"": 0, ""borderWidth"": 2}")</f>
        <v>{"backgroundColor": "{{coalesce(cell(BIG_TEST_9.result, 6, \"Colorization_Hex_Code\"), \"#E6ECF2\").asString()}}", "borderColor": "#E6ECF2", "borderEdges": ["left", "right", "bottom"], "borderRadius": 0, "borderWidth": 2}</v>
      </c>
      <c r="V52" s="10"/>
      <c r="W52" s="7" t="str">
        <f>CONCATENATE("text_",H52,"_B",E52)</f>
        <v>text_YTD_A_B_007</v>
      </c>
      <c r="X52" s="10"/>
      <c r="Y52" s="13"/>
      <c r="Z52" s="12" t="str">
        <f>CONCATENATE("""",W52,""": {""type"": ""text"", ""parameters"": {""text"": """, O52, """, ""textAlignment"": """, N52, """, ""textColor"": """, L52, """, ""fontSize"": ",M52,"}},")</f>
        <v>"text_YTD_A_B_007": {"type": "text", "parameters": {"text": "{{coalesce(cell(BIG_TEST_9.result, 6, \"number_YTD_A_Formatted\"), \"--\").asString()}}", "textAlignment": "center", "textColor": "{{coalesce(cell(BIG_TEST_9.result, 6, \"Text_Color_3\"), \"#E6ECF2\").asString()}}", "fontSize": 12}},</v>
      </c>
      <c r="AA52" s="17" t="s">
        <v>113</v>
      </c>
      <c r="AB52" s="13" t="str">
        <f t="shared" ref="AB52:AB53" si="63">IF(Z52=AA52,"PASS","FAIL")</f>
        <v>FAIL</v>
      </c>
      <c r="AC52" s="13"/>
      <c r="AD52" s="12" t="str">
        <f t="shared" si="30"/>
        <v>{"colspan": 3, "column": 21, "name": "text_YTD_A_B_007", "row": 75, "rowspan": 2, "widgetStyle": {"backgroundColor": "{{coalesce(cell(BIG_TEST_9.result, 6, \"Colorization_Hex_Code\"), \"#E6ECF2\").asString()}}", "borderColor": "#E6ECF2", "borderEdges": ["left", "right", "bottom"], "borderRadius": 0, "borderWidth": 2}},</v>
      </c>
      <c r="AE52" s="17" t="s">
        <v>108</v>
      </c>
      <c r="AF52" s="13" t="str">
        <f t="shared" ref="AF52:AF53" si="64">IF(AD52=AE52,"PASS","FAIL")</f>
        <v>FAIL</v>
      </c>
    </row>
    <row r="53" spans="1:32" s="4" customFormat="1" ht="101.4" thickBot="1" x14ac:dyDescent="0.35">
      <c r="A53" s="24">
        <v>3</v>
      </c>
      <c r="B53" s="14" t="s">
        <v>7</v>
      </c>
      <c r="C53" s="14" t="s">
        <v>34</v>
      </c>
      <c r="D53" s="14" t="s">
        <v>9</v>
      </c>
      <c r="E53" s="11" t="str">
        <f t="shared" si="62"/>
        <v>_007</v>
      </c>
      <c r="F53" s="22">
        <f t="shared" si="7"/>
        <v>6</v>
      </c>
      <c r="G53" s="5" t="s">
        <v>37</v>
      </c>
      <c r="H53" s="5" t="s">
        <v>39</v>
      </c>
      <c r="I53" s="20" t="s">
        <v>50</v>
      </c>
      <c r="J53" s="20" t="s">
        <v>50</v>
      </c>
      <c r="K53" s="20" t="s">
        <v>50</v>
      </c>
      <c r="L53" s="18" t="str">
        <f>CONCATENATE("{{coalesce(cell(BIG_TEST_9.result, ", $F53,", \""Text_Color_3\""), \""#E6ECF2\"").asString()}}")</f>
        <v>{{coalesce(cell(BIG_TEST_9.result, 6, \"Text_Color_3\"), \"#E6ECF2\").asString()}}</v>
      </c>
      <c r="M53" s="8" t="s">
        <v>41</v>
      </c>
      <c r="N53" s="8" t="s">
        <v>21</v>
      </c>
      <c r="O53" s="18" t="str">
        <f>CONCATENATE("{{coalesce(cell(BIG_TEST_9.result, ", $F53,", \""number_Target_Formatted\""), \""--\"").asString()}}")</f>
        <v>{{coalesce(cell(BIG_TEST_9.result, 6, \"number_Target_Formatted\"), \"--\").asString()}}</v>
      </c>
      <c r="P53" s="9" t="s">
        <v>28</v>
      </c>
      <c r="Q53" s="9" t="s">
        <v>42</v>
      </c>
      <c r="R53" s="26">
        <f>T53+2</f>
        <v>73</v>
      </c>
      <c r="S53" s="9" t="s">
        <v>32</v>
      </c>
      <c r="T53" s="22">
        <f t="shared" si="8"/>
        <v>71</v>
      </c>
      <c r="U53" s="16" t="s">
        <v>109</v>
      </c>
      <c r="V53" s="10"/>
      <c r="W53" s="7" t="str">
        <f>CONCATENATE("text_",H53,"_B",E53)</f>
        <v>text_Target_B_007</v>
      </c>
      <c r="X53" s="10"/>
      <c r="Y53" s="13"/>
      <c r="Z53" s="12" t="str">
        <f>CONCATENATE("""",W53,""": {""type"": ""text"", ""parameters"": {""text"": """, O53, """, ""textAlignment"": """, N53, """, ""textColor"": """, L53, """, ""fontSize"": ",M53,"}},")</f>
        <v>"text_Target_B_007": {"type": "text", "parameters": {"text": "{{coalesce(cell(BIG_TEST_9.result, 6, \"number_Target_Formatted\"), \"--\").asString()}}", "textAlignment": "center", "textColor": "{{coalesce(cell(BIG_TEST_9.result, 6, \"Text_Color_3\"), \"#E6ECF2\").asString()}}", "fontSize": 12}},</v>
      </c>
      <c r="AA53" s="17" t="s">
        <v>114</v>
      </c>
      <c r="AB53" s="13" t="str">
        <f t="shared" si="63"/>
        <v>FAIL</v>
      </c>
      <c r="AC53" s="13"/>
      <c r="AD53" s="12" t="str">
        <f t="shared" si="30"/>
        <v>{"colspan": 3, "column": 21, "name": "text_Target_B_007", "row": 73, "rowspan": 2, "widgetStyle": {"backgroundColor": "#E6ECF2", "borderColor": "#E6ECF2", "borderEdges": [], "borderRadius": 0, "borderWidth": 1}},</v>
      </c>
      <c r="AE53" s="17" t="s">
        <v>111</v>
      </c>
      <c r="AF53" s="13" t="str">
        <f t="shared" si="64"/>
        <v>FAIL</v>
      </c>
    </row>
    <row r="54" spans="1:32" s="4" customFormat="1" ht="101.4" thickBot="1" x14ac:dyDescent="0.35">
      <c r="A54" s="24">
        <v>4</v>
      </c>
      <c r="B54" s="14" t="s">
        <v>7</v>
      </c>
      <c r="C54" s="14" t="s">
        <v>34</v>
      </c>
      <c r="D54" s="14" t="s">
        <v>60</v>
      </c>
      <c r="E54" s="11" t="str">
        <f t="shared" ref="E54" si="65">CONCATENATE("_",TEXT(F54+1,"000"))</f>
        <v>_007</v>
      </c>
      <c r="F54" s="22">
        <f t="shared" si="7"/>
        <v>6</v>
      </c>
      <c r="G54" s="6" t="s">
        <v>50</v>
      </c>
      <c r="H54" s="6" t="s">
        <v>50</v>
      </c>
      <c r="I54" s="20" t="s">
        <v>50</v>
      </c>
      <c r="J54" s="20" t="s">
        <v>50</v>
      </c>
      <c r="K54" s="20" t="s">
        <v>50</v>
      </c>
      <c r="L54" s="18" t="str">
        <f>CONCATENATE("{{coalesce(cell(BIG_TEST_9.result, ", $F54,", \""Text_Color_1\""), \""#FFFFFF\"").asString()}}")</f>
        <v>{{coalesce(cell(BIG_TEST_9.result, 6, \"Text_Color_1\"), \"#FFFFFF\").asString()}}</v>
      </c>
      <c r="M54" s="8" t="s">
        <v>22</v>
      </c>
      <c r="N54" s="8" t="s">
        <v>53</v>
      </c>
      <c r="O54" s="18" t="str">
        <f>CONCATENATE("{{coalesce(cell(BIG_TEST_9.result, ", $F54,", \""Metric_Short\""), \""Error\"").asString()}}")</f>
        <v>{{coalesce(cell(BIG_TEST_9.result, 6, \"Metric_Short\"), \"Error\").asString()}}</v>
      </c>
      <c r="P54" s="9" t="s">
        <v>40</v>
      </c>
      <c r="Q54" s="9" t="s">
        <v>30</v>
      </c>
      <c r="R54" s="9">
        <f>T54</f>
        <v>71</v>
      </c>
      <c r="S54" s="9" t="s">
        <v>32</v>
      </c>
      <c r="T54" s="22">
        <f t="shared" si="8"/>
        <v>71</v>
      </c>
      <c r="U54" s="16" t="s">
        <v>48</v>
      </c>
      <c r="V54" s="10"/>
      <c r="W54" s="7" t="str">
        <f>CONCATENATE("Metric_Name_X",E54)</f>
        <v>Metric_Name_X_007</v>
      </c>
      <c r="X54" s="10"/>
      <c r="Y54" s="13"/>
      <c r="Z54" s="12" t="str">
        <f>CONCATENATE("""",W54,""": {""parameters"": {""fontSize"": ",M54,", ""text"": """, O54, """, ""textAlignment"": """, N54, """, ""textColor"": """, L54, """}, ""type"": ""text""},")</f>
        <v>"Metric_Name_X_007": {"parameters": {"fontSize": 14, "text": "{{coalesce(cell(BIG_TEST_9.result, 6, \"Metric_Short\"), \"Error\").asString()}}", "textAlignment": "left", "textColor": "{{coalesce(cell(BIG_TEST_9.result, 6, \"Text_Color_1\"), \"#FFFFFF\").asString()}}"}, "type": "text"},</v>
      </c>
      <c r="AA54" s="17" t="s">
        <v>74</v>
      </c>
      <c r="AB54" s="13" t="str">
        <f t="shared" ref="AB54:AB56" si="66">IF(Z54=AA54,"PASS","FAIL")</f>
        <v>FAIL</v>
      </c>
      <c r="AC54" s="13"/>
      <c r="AD54" s="12" t="str">
        <f t="shared" si="30"/>
        <v>{"colspan": 11, "column": 1, "name": "Metric_Name_X_007", "row": 71, "rowspan": 2, "widgetStyle": {"backgroundColor": "#FFFFFF", "borderColor": "#FFFFFF", "borderEdges": [], "borderRadius": 0, "borderWidth": 1}},</v>
      </c>
      <c r="AE54" s="17" t="s">
        <v>68</v>
      </c>
      <c r="AF54" s="13" t="str">
        <f t="shared" ref="AF54:AF56" si="67">IF(AD54=AE54,"PASS","FAIL")</f>
        <v>FAIL</v>
      </c>
    </row>
    <row r="55" spans="1:32" s="4" customFormat="1" ht="101.4" thickBot="1" x14ac:dyDescent="0.35">
      <c r="A55" s="24">
        <v>5</v>
      </c>
      <c r="B55" s="14" t="s">
        <v>7</v>
      </c>
      <c r="C55" s="14" t="s">
        <v>34</v>
      </c>
      <c r="D55" s="14" t="s">
        <v>44</v>
      </c>
      <c r="E55" s="11" t="str">
        <f>CONCATENATE("_",TEXT(F55+1,"000"))</f>
        <v>_007</v>
      </c>
      <c r="F55" s="22">
        <f t="shared" si="7"/>
        <v>6</v>
      </c>
      <c r="G55" s="6" t="s">
        <v>50</v>
      </c>
      <c r="H55" s="6" t="s">
        <v>50</v>
      </c>
      <c r="I55" s="20" t="s">
        <v>50</v>
      </c>
      <c r="J55" s="20" t="s">
        <v>50</v>
      </c>
      <c r="K55" s="20" t="s">
        <v>50</v>
      </c>
      <c r="L55" s="18" t="str">
        <f>CONCATENATE("{{coalesce(cell(BIG_TEST_9.result, ", $F55,", \""Text_Color_2\""), \""#FFFFFF\"").asString()}}")</f>
        <v>{{coalesce(cell(BIG_TEST_9.result, 6, \"Text_Color_2\"), \"#FFFFFF\").asString()}}</v>
      </c>
      <c r="M55" s="8" t="s">
        <v>41</v>
      </c>
      <c r="N55" s="8" t="s">
        <v>53</v>
      </c>
      <c r="O55" s="18" t="str">
        <f>CONCATENATE("{{coalesce(cell(BIG_TEST_9.result, ", $F55,", \""Type\""), \""Error\"").asString()}} Metric")</f>
        <v>{{coalesce(cell(BIG_TEST_9.result, 6, \"Type\"), \"Error\").asString()}} Metric</v>
      </c>
      <c r="P55" s="9" t="s">
        <v>67</v>
      </c>
      <c r="Q55" s="9" t="s">
        <v>30</v>
      </c>
      <c r="R55" s="26">
        <f>T55+2</f>
        <v>73</v>
      </c>
      <c r="S55" s="9" t="s">
        <v>32</v>
      </c>
      <c r="T55" s="22">
        <f t="shared" si="8"/>
        <v>71</v>
      </c>
      <c r="U55" s="16" t="s">
        <v>48</v>
      </c>
      <c r="V55" s="10"/>
      <c r="W55" s="7" t="str">
        <f>CONCATENATE("Type_Name_X",E55)</f>
        <v>Type_Name_X_007</v>
      </c>
      <c r="X55" s="10"/>
      <c r="Y55" s="13"/>
      <c r="Z55" s="12" t="str">
        <f>CONCATENATE("""",W55,""": {""parameters"": {""fontSize"": ",M55,", ""text"": """, O55, """, ""textAlignment"": """, N55, """, ""textColor"": """, L55, """}, ""type"": ""text""},")</f>
        <v>"Type_Name_X_007": {"parameters": {"fontSize": 12, "text": "{{coalesce(cell(BIG_TEST_9.result, 6, \"Type\"), \"Error\").asString()}} Metric", "textAlignment": "left", "textColor": "{{coalesce(cell(BIG_TEST_9.result, 6, \"Text_Color_2\"), \"#FFFFFF\").asString()}}"}, "type": "text"},</v>
      </c>
      <c r="AA55" s="17" t="s">
        <v>72</v>
      </c>
      <c r="AB55" s="13" t="str">
        <f t="shared" si="66"/>
        <v>FAIL</v>
      </c>
      <c r="AC55" s="13"/>
      <c r="AD55" s="12" t="str">
        <f t="shared" si="30"/>
        <v>{"colspan": 8, "column": 1, "name": "Type_Name_X_007", "row": 73, "rowspan": 2, "widgetStyle": {"backgroundColor": "#FFFFFF", "borderColor": "#FFFFFF", "borderEdges": [], "borderRadius": 0, "borderWidth": 1}},</v>
      </c>
      <c r="AE55" s="17" t="s">
        <v>69</v>
      </c>
      <c r="AF55" s="13" t="str">
        <f t="shared" si="67"/>
        <v>FAIL</v>
      </c>
    </row>
    <row r="56" spans="1:32" s="4" customFormat="1" ht="115.8" thickBot="1" x14ac:dyDescent="0.35">
      <c r="A56" s="24">
        <v>6</v>
      </c>
      <c r="B56" s="14" t="s">
        <v>7</v>
      </c>
      <c r="C56" s="14" t="s">
        <v>34</v>
      </c>
      <c r="D56" s="14" t="s">
        <v>59</v>
      </c>
      <c r="E56" s="11" t="str">
        <f>CONCATENATE("_",TEXT(F56+1,"000"))</f>
        <v>_007</v>
      </c>
      <c r="F56" s="22">
        <f t="shared" si="7"/>
        <v>6</v>
      </c>
      <c r="G56" s="6" t="s">
        <v>50</v>
      </c>
      <c r="H56" s="6" t="s">
        <v>50</v>
      </c>
      <c r="I56" s="20" t="s">
        <v>50</v>
      </c>
      <c r="J56" s="20" t="s">
        <v>50</v>
      </c>
      <c r="K56" s="20" t="s">
        <v>50</v>
      </c>
      <c r="L56" s="18" t="str">
        <f>CONCATENATE("{{coalesce(cell(BIG_TEST_9.result, ", $F56,", \""Text_Color_2\""), \""#FFFFFF\"").asString()}}")</f>
        <v>{{coalesce(cell(BIG_TEST_9.result, 6, \"Text_Color_2\"), \"#FFFFFF\").asString()}}</v>
      </c>
      <c r="M56" s="8" t="s">
        <v>41</v>
      </c>
      <c r="N56" s="8" t="s">
        <v>53</v>
      </c>
      <c r="O56" s="18" t="str">
        <f>CONCATENATE("As of {{coalesce(cell(BIG_TEST_9.result, ", $F56,", \""As_of_Date\""), \""Error\"").asString()}}")</f>
        <v>As of {{coalesce(cell(BIG_TEST_9.result, 6, \"As_of_Date\"), \"Error\").asString()}}</v>
      </c>
      <c r="P56" s="9" t="s">
        <v>67</v>
      </c>
      <c r="Q56" s="9" t="s">
        <v>30</v>
      </c>
      <c r="R56" s="26">
        <f>T56+4</f>
        <v>75</v>
      </c>
      <c r="S56" s="9" t="s">
        <v>32</v>
      </c>
      <c r="T56" s="22">
        <f t="shared" si="8"/>
        <v>71</v>
      </c>
      <c r="U56" s="16" t="s">
        <v>48</v>
      </c>
      <c r="V56" s="10"/>
      <c r="W56" s="7" t="str">
        <f>CONCATENATE("As_Of_Date_Name_X",E56)</f>
        <v>As_Of_Date_Name_X_007</v>
      </c>
      <c r="X56" s="10"/>
      <c r="Y56" s="13"/>
      <c r="Z56" s="12" t="str">
        <f>CONCATENATE("""",W56,""": {""parameters"": {""fontSize"": ",M56,", ""text"": """, O56, """, ""textAlignment"": """, N56, """, ""textColor"": """, L56, """}, ""type"": ""text""},")</f>
        <v>"As_Of_Date_Name_X_007": {"parameters": {"fontSize": 12, "text": "As of {{coalesce(cell(BIG_TEST_9.result, 6, \"As_of_Date\"), \"Error\").asString()}}", "textAlignment": "left", "textColor": "{{coalesce(cell(BIG_TEST_9.result, 6, \"Text_Color_2\"), \"#FFFFFF\").asString()}}"}, "type": "text"},</v>
      </c>
      <c r="AA56" s="17" t="s">
        <v>71</v>
      </c>
      <c r="AB56" s="13" t="str">
        <f t="shared" si="66"/>
        <v>FAIL</v>
      </c>
      <c r="AC56" s="13"/>
      <c r="AD56" s="12" t="str">
        <f t="shared" si="30"/>
        <v>{"colspan": 8, "column": 1, "name": "As_Of_Date_Name_X_007", "row": 75, "rowspan": 2, "widgetStyle": {"backgroundColor": "#FFFFFF", "borderColor": "#FFFFFF", "borderEdges": [], "borderRadius": 0, "borderWidth": 1}},</v>
      </c>
      <c r="AE56" s="17" t="s">
        <v>70</v>
      </c>
      <c r="AF56" s="13" t="str">
        <f t="shared" si="67"/>
        <v>FAIL</v>
      </c>
    </row>
    <row r="57" spans="1:32" s="4" customFormat="1" ht="144.6" thickBot="1" x14ac:dyDescent="0.35">
      <c r="A57" s="24">
        <v>7</v>
      </c>
      <c r="B57" s="14" t="s">
        <v>7</v>
      </c>
      <c r="C57" s="14" t="s">
        <v>34</v>
      </c>
      <c r="D57" s="14" t="s">
        <v>45</v>
      </c>
      <c r="E57" s="11" t="str">
        <f>CONCATENATE("_",TEXT(F57+1,"000"))</f>
        <v>_007</v>
      </c>
      <c r="F57" s="22">
        <f t="shared" si="7"/>
        <v>6</v>
      </c>
      <c r="G57" s="6" t="s">
        <v>50</v>
      </c>
      <c r="H57" s="6" t="s">
        <v>50</v>
      </c>
      <c r="I57" s="18" t="str">
        <f>CONCATENATE("https://{{coalesce(cell(BIG_TEST_9.result, ", $F57,", \""CSG_Insights_Central_Link\""), \""sites.google.com/salesforce.com/fy18-csg-insights-central/home\"").asString()}}")</f>
        <v>https://{{coalesce(cell(BIG_TEST_9.result, 6, \"CSG_Insights_Central_Link\"), \"sites.google.com/salesforce.com/fy18-csg-insights-central/home\").asString()}}</v>
      </c>
      <c r="J57" s="18" t="s">
        <v>56</v>
      </c>
      <c r="K57" s="7" t="str">
        <f>"false"</f>
        <v>false</v>
      </c>
      <c r="L57" s="17" t="s">
        <v>57</v>
      </c>
      <c r="M57" s="8" t="s">
        <v>22</v>
      </c>
      <c r="N57" s="8" t="s">
        <v>21</v>
      </c>
      <c r="O57" s="8" t="s">
        <v>52</v>
      </c>
      <c r="P57" s="9" t="s">
        <v>32</v>
      </c>
      <c r="Q57" s="9" t="s">
        <v>41</v>
      </c>
      <c r="R57" s="9">
        <f>T57</f>
        <v>71</v>
      </c>
      <c r="S57" s="9" t="s">
        <v>32</v>
      </c>
      <c r="T57" s="22">
        <f t="shared" si="8"/>
        <v>71</v>
      </c>
      <c r="U57" s="16" t="s">
        <v>48</v>
      </c>
      <c r="V57" s="10"/>
      <c r="W57" s="7" t="str">
        <f>CONCATENATE("Help_Link_X",E57)</f>
        <v>Help_Link_X_007</v>
      </c>
      <c r="X57" s="10"/>
      <c r="Y57" s="13"/>
      <c r="Z57" s="12" t="str">
        <f>CONCATENATE("""",W57,""": {""parameters"": {""destinationLink"": {""url"": """, I57, """, ""tooltip"": """, J57,"""}, ""destinationType"": ""url"", ""fontSize"": ",M57,", ""includeState"": ", K57, ", ""text"": """, O57, """, ""textAlignment"": """, N57, """, ""textColor"": """, L57, """}, ""type"": ""link""},")</f>
        <v>"Help_Link_X_007": {"parameters": {"destinationLink": {"url": "https://{{coalesce(cell(BIG_TEST_9.result, 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57" s="17" t="s">
        <v>73</v>
      </c>
      <c r="AB57" s="13" t="str">
        <f>IF(Z57=AA57,"PASS","FAIL")</f>
        <v>FAIL</v>
      </c>
      <c r="AC57" s="13"/>
      <c r="AD57" s="12" t="str">
        <f t="shared" si="30"/>
        <v>{"colspan": 2, "column": 12, "name": "Help_Link_X_007", "row": 71, "rowspan": 2, "widgetStyle": {"backgroundColor": "#FFFFFF", "borderColor": "#FFFFFF", "borderEdges": [], "borderRadius": 0, "borderWidth": 1}},</v>
      </c>
      <c r="AE57" s="17" t="s">
        <v>65</v>
      </c>
      <c r="AF57" s="13" t="str">
        <f>IF(AD57=AE57,"PASS","FAIL")</f>
        <v>FAIL</v>
      </c>
    </row>
    <row r="58" spans="1:32" s="4" customFormat="1" ht="159" thickBot="1" x14ac:dyDescent="0.35">
      <c r="A58" s="25">
        <v>8</v>
      </c>
      <c r="B58" s="14" t="s">
        <v>7</v>
      </c>
      <c r="C58" s="14" t="s">
        <v>34</v>
      </c>
      <c r="D58" s="14" t="s">
        <v>61</v>
      </c>
      <c r="E58" s="11" t="str">
        <f t="shared" ref="E58" si="68">CONCATENATE("_",TEXT(F58+1,"000"))</f>
        <v>_007</v>
      </c>
      <c r="F58" s="22">
        <f t="shared" si="7"/>
        <v>6</v>
      </c>
      <c r="G58" s="6" t="s">
        <v>50</v>
      </c>
      <c r="H58" s="6" t="s">
        <v>50</v>
      </c>
      <c r="I58" s="18" t="str">
        <f>CONCATENATE("https://org62.my.salesforce.com/analytics/wave/wave.apexp#dashboard/{{coalesce(cell(BIG_TEST_9.result, ", $F58,", \""Detail_Dashboard_Name\""), \""0FK0M0000004J3fWAE\"").asString()}}")</f>
        <v>https://org62.my.salesforce.com/analytics/wave/wave.apexp#dashboard/{{coalesce(cell(BIG_TEST_9.result, 6, \"Detail_Dashboard_Name\"), \"0FK0M0000004J3fWAE\").asString()}}</v>
      </c>
      <c r="J58" s="18" t="s">
        <v>62</v>
      </c>
      <c r="K58" s="7" t="str">
        <f>"false"</f>
        <v>false</v>
      </c>
      <c r="L58" s="17" t="s">
        <v>57</v>
      </c>
      <c r="M58" s="8" t="s">
        <v>41</v>
      </c>
      <c r="N58" s="8" t="s">
        <v>21</v>
      </c>
      <c r="O58" s="8" t="s">
        <v>63</v>
      </c>
      <c r="P58" s="9" t="s">
        <v>29</v>
      </c>
      <c r="Q58" s="9" t="s">
        <v>36</v>
      </c>
      <c r="R58" s="26">
        <f>T58+3</f>
        <v>74</v>
      </c>
      <c r="S58" s="9" t="s">
        <v>28</v>
      </c>
      <c r="T58" s="22">
        <f t="shared" si="8"/>
        <v>71</v>
      </c>
      <c r="U58" s="16" t="s">
        <v>64</v>
      </c>
      <c r="V58" s="10"/>
      <c r="W58" s="7" t="str">
        <f>CONCATENATE("Explore_Link_X",E58)</f>
        <v>Explore_Link_X_007</v>
      </c>
      <c r="X58" s="10"/>
      <c r="Y58" s="13"/>
      <c r="Z58" s="12" t="str">
        <f>CONCATENATE("""",W58,""": {""parameters"": {""destinationLink"": {""url"": """, I58, """, ""tooltip"": """, J58,"""}, ""destinationType"": ""url"", ""fontSize"": ",M58,", ""includeState"": ", K58, ", ""text"": """, O58, """, ""textAlignment"": """, N58, """, ""textColor"": """, L58, """}, ""type"": ""link""},")</f>
        <v>"Explore_Link_X_007": {"parameters": {"destinationLink": {"url": "https://org62.my.salesforce.com/analytics/wave/wave.apexp#dashboard/{{coalesce(cell(BIG_TEST_9.result, 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58" s="17" t="s">
        <v>107</v>
      </c>
      <c r="AB58" s="13" t="str">
        <f t="shared" ref="AB58" si="69">IF(Z58=AA58,"PASS","FAIL")</f>
        <v>FAIL</v>
      </c>
      <c r="AC58" s="13"/>
      <c r="AD58" s="12" t="str">
        <f t="shared" si="30"/>
        <v>{"colspan": 4, "column": 10, "name": "Explore_Link_X_007", "row": 74, "rowspan": 3, "widgetStyle": {"backgroundColor": "#E3EBF3", "borderColor": "#FFFFFF", "borderEdges": ["all"], "borderRadius": 8, "borderWidth": 4}},</v>
      </c>
      <c r="AE58" s="17" t="s">
        <v>66</v>
      </c>
      <c r="AF58" s="13" t="str">
        <f t="shared" ref="AF58" si="70">IF(AD58=AE58,"PASS","FAIL")</f>
        <v>FAIL</v>
      </c>
    </row>
    <row r="59" spans="1:32" s="4" customFormat="1" ht="101.4" thickBot="1" x14ac:dyDescent="0.35">
      <c r="A59" s="23">
        <v>1</v>
      </c>
      <c r="B59" s="14" t="s">
        <v>7</v>
      </c>
      <c r="C59" s="14" t="s">
        <v>34</v>
      </c>
      <c r="D59" s="14" t="s">
        <v>9</v>
      </c>
      <c r="E59" s="11" t="str">
        <f>CONCATENATE("_",TEXT(F59+1,"000"))</f>
        <v>_008</v>
      </c>
      <c r="F59" s="22">
        <f t="shared" si="7"/>
        <v>7</v>
      </c>
      <c r="G59" s="6" t="s">
        <v>12</v>
      </c>
      <c r="H59" s="5" t="s">
        <v>13</v>
      </c>
      <c r="I59" s="20" t="s">
        <v>50</v>
      </c>
      <c r="J59" s="20" t="s">
        <v>50</v>
      </c>
      <c r="K59" s="20" t="s">
        <v>50</v>
      </c>
      <c r="L59" s="18" t="str">
        <f>CONCATENATE("{{coalesce(cell(BIG_TEST_9.result, ", $F59,", \""Text_Color_3\""), \""#E6ECF2\"").asString()}}")</f>
        <v>{{coalesce(cell(BIG_TEST_9.result, 7, \"Text_Color_3\"), \"#E6ECF2\").asString()}}</v>
      </c>
      <c r="M59" s="8" t="s">
        <v>41</v>
      </c>
      <c r="N59" s="8" t="s">
        <v>21</v>
      </c>
      <c r="O59" s="18" t="str">
        <f>CONCATENATE("{{coalesce(cell(BIG_TEST_9.result, ", $F59,", \""number_YTD_Formatted\""), \""--\"").asString()}}")</f>
        <v>{{coalesce(cell(BIG_TEST_9.result, 7, \"number_YTD_Formatted\"), \"--\").asString()}}</v>
      </c>
      <c r="P59" s="9" t="s">
        <v>28</v>
      </c>
      <c r="Q59" s="9" t="s">
        <v>42</v>
      </c>
      <c r="R59" s="9">
        <f>T59</f>
        <v>77</v>
      </c>
      <c r="S59" s="9" t="s">
        <v>32</v>
      </c>
      <c r="T59" s="22">
        <f t="shared" si="8"/>
        <v>77</v>
      </c>
      <c r="U59" s="16" t="s">
        <v>109</v>
      </c>
      <c r="V59" s="10"/>
      <c r="W59" s="7" t="str">
        <f>CONCATENATE("text_",H59,"_B",E59)</f>
        <v>text_YTD_B_008</v>
      </c>
      <c r="X59" s="10"/>
      <c r="Y59" s="13"/>
      <c r="Z59" s="12" t="str">
        <f>CONCATENATE("""",W59,""": {""type"": ""text"", ""parameters"": {""text"": """, O59, """, ""textAlignment"": """, N59, """, ""textColor"": """, L59, """, ""fontSize"": ",M59,"}},")</f>
        <v>"text_YTD_B_008": {"type": "text", "parameters": {"text": "{{coalesce(cell(BIG_TEST_9.result, 7, \"number_YTD_Formatted\"), \"--\").asString()}}", "textAlignment": "center", "textColor": "{{coalesce(cell(BIG_TEST_9.result, 7, \"Text_Color_3\"), \"#E6ECF2\").asString()}}", "fontSize": 12}},</v>
      </c>
      <c r="AA59" s="17" t="s">
        <v>112</v>
      </c>
      <c r="AB59" s="13" t="str">
        <f>IF(Z59=AA59,"PASS","FAIL")</f>
        <v>FAIL</v>
      </c>
      <c r="AC59" s="13"/>
      <c r="AD59" s="12" t="str">
        <f t="shared" si="30"/>
        <v>{"colspan": 3, "column": 21, "name": "text_YTD_B_008", "row": 77, "rowspan": 2, "widgetStyle": {"backgroundColor": "#E6ECF2", "borderColor": "#E6ECF2", "borderEdges": [], "borderRadius": 0, "borderWidth": 1}},</v>
      </c>
      <c r="AE59" s="17" t="s">
        <v>110</v>
      </c>
      <c r="AF59" s="13" t="str">
        <f>IF(AD59=AE59,"PASS","FAIL")</f>
        <v>FAIL</v>
      </c>
    </row>
    <row r="60" spans="1:32" s="4" customFormat="1" ht="115.8" thickBot="1" x14ac:dyDescent="0.35">
      <c r="A60" s="24">
        <v>2</v>
      </c>
      <c r="B60" s="14" t="s">
        <v>7</v>
      </c>
      <c r="C60" s="14" t="s">
        <v>34</v>
      </c>
      <c r="D60" s="14" t="s">
        <v>9</v>
      </c>
      <c r="E60" s="11" t="str">
        <f t="shared" ref="E60:E61" si="71">CONCATENATE("_",TEXT(F60+1,"000"))</f>
        <v>_008</v>
      </c>
      <c r="F60" s="22">
        <f t="shared" si="7"/>
        <v>7</v>
      </c>
      <c r="G60" s="5" t="s">
        <v>11</v>
      </c>
      <c r="H60" s="5" t="s">
        <v>38</v>
      </c>
      <c r="I60" s="20" t="s">
        <v>50</v>
      </c>
      <c r="J60" s="20" t="s">
        <v>50</v>
      </c>
      <c r="K60" s="20" t="s">
        <v>50</v>
      </c>
      <c r="L60" s="18" t="str">
        <f>CONCATENATE("{{coalesce(cell(BIG_TEST_9.result, ", $F60,", \""Text_Color_3\""), \""#E6ECF2\"").asString()}}")</f>
        <v>{{coalesce(cell(BIG_TEST_9.result, 7, \"Text_Color_3\"), \"#E6ECF2\").asString()}}</v>
      </c>
      <c r="M60" s="8" t="s">
        <v>41</v>
      </c>
      <c r="N60" s="8" t="s">
        <v>21</v>
      </c>
      <c r="O60" s="18" t="str">
        <f>CONCATENATE("{{coalesce(cell(BIG_TEST_9.result, ", $F60,", \""number_YTD_A_Formatted\""), \""--\"").asString()}}")</f>
        <v>{{coalesce(cell(BIG_TEST_9.result, 7, \"number_YTD_A_Formatted\"), \"--\").asString()}}</v>
      </c>
      <c r="P60" s="9" t="s">
        <v>28</v>
      </c>
      <c r="Q60" s="9" t="s">
        <v>42</v>
      </c>
      <c r="R60" s="26">
        <f>T60+4</f>
        <v>81</v>
      </c>
      <c r="S60" s="9" t="s">
        <v>32</v>
      </c>
      <c r="T60" s="22">
        <f t="shared" si="8"/>
        <v>77</v>
      </c>
      <c r="U60" s="19" t="str">
        <f>CONCATENATE("{""backgroundColor"": ""{{coalesce(cell(BIG_TEST_9.result, ",F60,", \""Colorization_Hex_Code\""), \""#E6ECF2\"").asString()}}"", ""borderColor"": ""#E6ECF2"", ""borderEdges"": [""left"", ""right"", ""bottom""], ""borderRadius"": 0, ""borderWidth"": 2}")</f>
        <v>{"backgroundColor": "{{coalesce(cell(BIG_TEST_9.result, 7, \"Colorization_Hex_Code\"), \"#E6ECF2\").asString()}}", "borderColor": "#E6ECF2", "borderEdges": ["left", "right", "bottom"], "borderRadius": 0, "borderWidth": 2}</v>
      </c>
      <c r="V60" s="10"/>
      <c r="W60" s="7" t="str">
        <f>CONCATENATE("text_",H60,"_B",E60)</f>
        <v>text_YTD_A_B_008</v>
      </c>
      <c r="X60" s="10"/>
      <c r="Y60" s="13"/>
      <c r="Z60" s="12" t="str">
        <f>CONCATENATE("""",W60,""": {""type"": ""text"", ""parameters"": {""text"": """, O60, """, ""textAlignment"": """, N60, """, ""textColor"": """, L60, """, ""fontSize"": ",M60,"}},")</f>
        <v>"text_YTD_A_B_008": {"type": "text", "parameters": {"text": "{{coalesce(cell(BIG_TEST_9.result, 7, \"number_YTD_A_Formatted\"), \"--\").asString()}}", "textAlignment": "center", "textColor": "{{coalesce(cell(BIG_TEST_9.result, 7, \"Text_Color_3\"), \"#E6ECF2\").asString()}}", "fontSize": 12}},</v>
      </c>
      <c r="AA60" s="17" t="s">
        <v>113</v>
      </c>
      <c r="AB60" s="13" t="str">
        <f t="shared" ref="AB60:AB61" si="72">IF(Z60=AA60,"PASS","FAIL")</f>
        <v>FAIL</v>
      </c>
      <c r="AC60" s="13"/>
      <c r="AD60" s="12" t="str">
        <f t="shared" si="30"/>
        <v>{"colspan": 3, "column": 21, "name": "text_YTD_A_B_008", "row": 81, "rowspan": 2, "widgetStyle": {"backgroundColor": "{{coalesce(cell(BIG_TEST_9.result, 7, \"Colorization_Hex_Code\"), \"#E6ECF2\").asString()}}", "borderColor": "#E6ECF2", "borderEdges": ["left", "right", "bottom"], "borderRadius": 0, "borderWidth": 2}},</v>
      </c>
      <c r="AE60" s="17" t="s">
        <v>108</v>
      </c>
      <c r="AF60" s="13" t="str">
        <f t="shared" ref="AF60:AF61" si="73">IF(AD60=AE60,"PASS","FAIL")</f>
        <v>FAIL</v>
      </c>
    </row>
    <row r="61" spans="1:32" s="4" customFormat="1" ht="101.4" thickBot="1" x14ac:dyDescent="0.35">
      <c r="A61" s="24">
        <v>3</v>
      </c>
      <c r="B61" s="14" t="s">
        <v>7</v>
      </c>
      <c r="C61" s="14" t="s">
        <v>34</v>
      </c>
      <c r="D61" s="14" t="s">
        <v>9</v>
      </c>
      <c r="E61" s="11" t="str">
        <f t="shared" si="71"/>
        <v>_008</v>
      </c>
      <c r="F61" s="22">
        <f t="shared" si="7"/>
        <v>7</v>
      </c>
      <c r="G61" s="5" t="s">
        <v>37</v>
      </c>
      <c r="H61" s="5" t="s">
        <v>39</v>
      </c>
      <c r="I61" s="20" t="s">
        <v>50</v>
      </c>
      <c r="J61" s="20" t="s">
        <v>50</v>
      </c>
      <c r="K61" s="20" t="s">
        <v>50</v>
      </c>
      <c r="L61" s="18" t="str">
        <f>CONCATENATE("{{coalesce(cell(BIG_TEST_9.result, ", $F61,", \""Text_Color_3\""), \""#E6ECF2\"").asString()}}")</f>
        <v>{{coalesce(cell(BIG_TEST_9.result, 7, \"Text_Color_3\"), \"#E6ECF2\").asString()}}</v>
      </c>
      <c r="M61" s="8" t="s">
        <v>41</v>
      </c>
      <c r="N61" s="8" t="s">
        <v>21</v>
      </c>
      <c r="O61" s="18" t="str">
        <f>CONCATENATE("{{coalesce(cell(BIG_TEST_9.result, ", $F61,", \""number_Target_Formatted\""), \""--\"").asString()}}")</f>
        <v>{{coalesce(cell(BIG_TEST_9.result, 7, \"number_Target_Formatted\"), \"--\").asString()}}</v>
      </c>
      <c r="P61" s="9" t="s">
        <v>28</v>
      </c>
      <c r="Q61" s="9" t="s">
        <v>42</v>
      </c>
      <c r="R61" s="26">
        <f>T61+2</f>
        <v>79</v>
      </c>
      <c r="S61" s="9" t="s">
        <v>32</v>
      </c>
      <c r="T61" s="22">
        <f t="shared" si="8"/>
        <v>77</v>
      </c>
      <c r="U61" s="16" t="s">
        <v>109</v>
      </c>
      <c r="V61" s="10"/>
      <c r="W61" s="7" t="str">
        <f>CONCATENATE("text_",H61,"_B",E61)</f>
        <v>text_Target_B_008</v>
      </c>
      <c r="X61" s="10"/>
      <c r="Y61" s="13"/>
      <c r="Z61" s="12" t="str">
        <f>CONCATENATE("""",W61,""": {""type"": ""text"", ""parameters"": {""text"": """, O61, """, ""textAlignment"": """, N61, """, ""textColor"": """, L61, """, ""fontSize"": ",M61,"}},")</f>
        <v>"text_Target_B_008": {"type": "text", "parameters": {"text": "{{coalesce(cell(BIG_TEST_9.result, 7, \"number_Target_Formatted\"), \"--\").asString()}}", "textAlignment": "center", "textColor": "{{coalesce(cell(BIG_TEST_9.result, 7, \"Text_Color_3\"), \"#E6ECF2\").asString()}}", "fontSize": 12}},</v>
      </c>
      <c r="AA61" s="17" t="s">
        <v>114</v>
      </c>
      <c r="AB61" s="13" t="str">
        <f t="shared" si="72"/>
        <v>FAIL</v>
      </c>
      <c r="AC61" s="13"/>
      <c r="AD61" s="12" t="str">
        <f t="shared" si="30"/>
        <v>{"colspan": 3, "column": 21, "name": "text_Target_B_008", "row": 79, "rowspan": 2, "widgetStyle": {"backgroundColor": "#E6ECF2", "borderColor": "#E6ECF2", "borderEdges": [], "borderRadius": 0, "borderWidth": 1}},</v>
      </c>
      <c r="AE61" s="17" t="s">
        <v>111</v>
      </c>
      <c r="AF61" s="13" t="str">
        <f t="shared" si="73"/>
        <v>FAIL</v>
      </c>
    </row>
    <row r="62" spans="1:32" s="4" customFormat="1" ht="101.4" thickBot="1" x14ac:dyDescent="0.35">
      <c r="A62" s="24">
        <v>4</v>
      </c>
      <c r="B62" s="14" t="s">
        <v>7</v>
      </c>
      <c r="C62" s="14" t="s">
        <v>34</v>
      </c>
      <c r="D62" s="14" t="s">
        <v>60</v>
      </c>
      <c r="E62" s="11" t="str">
        <f t="shared" ref="E62" si="74">CONCATENATE("_",TEXT(F62+1,"000"))</f>
        <v>_008</v>
      </c>
      <c r="F62" s="22">
        <f t="shared" si="7"/>
        <v>7</v>
      </c>
      <c r="G62" s="6" t="s">
        <v>50</v>
      </c>
      <c r="H62" s="6" t="s">
        <v>50</v>
      </c>
      <c r="I62" s="20" t="s">
        <v>50</v>
      </c>
      <c r="J62" s="20" t="s">
        <v>50</v>
      </c>
      <c r="K62" s="20" t="s">
        <v>50</v>
      </c>
      <c r="L62" s="18" t="str">
        <f>CONCATENATE("{{coalesce(cell(BIG_TEST_9.result, ", $F62,", \""Text_Color_1\""), \""#FFFFFF\"").asString()}}")</f>
        <v>{{coalesce(cell(BIG_TEST_9.result, 7, \"Text_Color_1\"), \"#FFFFFF\").asString()}}</v>
      </c>
      <c r="M62" s="8" t="s">
        <v>22</v>
      </c>
      <c r="N62" s="8" t="s">
        <v>53</v>
      </c>
      <c r="O62" s="18" t="str">
        <f>CONCATENATE("{{coalesce(cell(BIG_TEST_9.result, ", $F62,", \""Metric_Short\""), \""Error\"").asString()}}")</f>
        <v>{{coalesce(cell(BIG_TEST_9.result, 7, \"Metric_Short\"), \"Error\").asString()}}</v>
      </c>
      <c r="P62" s="9" t="s">
        <v>40</v>
      </c>
      <c r="Q62" s="9" t="s">
        <v>30</v>
      </c>
      <c r="R62" s="9">
        <f>T62</f>
        <v>77</v>
      </c>
      <c r="S62" s="9" t="s">
        <v>32</v>
      </c>
      <c r="T62" s="22">
        <f t="shared" si="8"/>
        <v>77</v>
      </c>
      <c r="U62" s="16" t="s">
        <v>48</v>
      </c>
      <c r="V62" s="10"/>
      <c r="W62" s="7" t="str">
        <f>CONCATENATE("Metric_Name_X",E62)</f>
        <v>Metric_Name_X_008</v>
      </c>
      <c r="X62" s="10"/>
      <c r="Y62" s="13"/>
      <c r="Z62" s="12" t="str">
        <f>CONCATENATE("""",W62,""": {""parameters"": {""fontSize"": ",M62,", ""text"": """, O62, """, ""textAlignment"": """, N62, """, ""textColor"": """, L62, """}, ""type"": ""text""},")</f>
        <v>"Metric_Name_X_008": {"parameters": {"fontSize": 14, "text": "{{coalesce(cell(BIG_TEST_9.result, 7, \"Metric_Short\"), \"Error\").asString()}}", "textAlignment": "left", "textColor": "{{coalesce(cell(BIG_TEST_9.result, 7, \"Text_Color_1\"), \"#FFFFFF\").asString()}}"}, "type": "text"},</v>
      </c>
      <c r="AA62" s="17" t="s">
        <v>74</v>
      </c>
      <c r="AB62" s="13" t="str">
        <f t="shared" ref="AB62:AB64" si="75">IF(Z62=AA62,"PASS","FAIL")</f>
        <v>FAIL</v>
      </c>
      <c r="AC62" s="13"/>
      <c r="AD62" s="12" t="str">
        <f t="shared" si="30"/>
        <v>{"colspan": 11, "column": 1, "name": "Metric_Name_X_008", "row": 77, "rowspan": 2, "widgetStyle": {"backgroundColor": "#FFFFFF", "borderColor": "#FFFFFF", "borderEdges": [], "borderRadius": 0, "borderWidth": 1}},</v>
      </c>
      <c r="AE62" s="17" t="s">
        <v>68</v>
      </c>
      <c r="AF62" s="13" t="str">
        <f t="shared" ref="AF62:AF64" si="76">IF(AD62=AE62,"PASS","FAIL")</f>
        <v>FAIL</v>
      </c>
    </row>
    <row r="63" spans="1:32" s="4" customFormat="1" ht="101.4" thickBot="1" x14ac:dyDescent="0.35">
      <c r="A63" s="24">
        <v>5</v>
      </c>
      <c r="B63" s="14" t="s">
        <v>7</v>
      </c>
      <c r="C63" s="14" t="s">
        <v>34</v>
      </c>
      <c r="D63" s="14" t="s">
        <v>44</v>
      </c>
      <c r="E63" s="11" t="str">
        <f>CONCATENATE("_",TEXT(F63+1,"000"))</f>
        <v>_008</v>
      </c>
      <c r="F63" s="22">
        <f t="shared" si="7"/>
        <v>7</v>
      </c>
      <c r="G63" s="6" t="s">
        <v>50</v>
      </c>
      <c r="H63" s="6" t="s">
        <v>50</v>
      </c>
      <c r="I63" s="20" t="s">
        <v>50</v>
      </c>
      <c r="J63" s="20" t="s">
        <v>50</v>
      </c>
      <c r="K63" s="20" t="s">
        <v>50</v>
      </c>
      <c r="L63" s="18" t="str">
        <f>CONCATENATE("{{coalesce(cell(BIG_TEST_9.result, ", $F63,", \""Text_Color_2\""), \""#FFFFFF\"").asString()}}")</f>
        <v>{{coalesce(cell(BIG_TEST_9.result, 7, \"Text_Color_2\"), \"#FFFFFF\").asString()}}</v>
      </c>
      <c r="M63" s="8" t="s">
        <v>41</v>
      </c>
      <c r="N63" s="8" t="s">
        <v>53</v>
      </c>
      <c r="O63" s="18" t="str">
        <f>CONCATENATE("{{coalesce(cell(BIG_TEST_9.result, ", $F63,", \""Type\""), \""Error\"").asString()}} Metric")</f>
        <v>{{coalesce(cell(BIG_TEST_9.result, 7, \"Type\"), \"Error\").asString()}} Metric</v>
      </c>
      <c r="P63" s="9" t="s">
        <v>67</v>
      </c>
      <c r="Q63" s="9" t="s">
        <v>30</v>
      </c>
      <c r="R63" s="26">
        <f>T63+2</f>
        <v>79</v>
      </c>
      <c r="S63" s="9" t="s">
        <v>32</v>
      </c>
      <c r="T63" s="22">
        <f t="shared" si="8"/>
        <v>77</v>
      </c>
      <c r="U63" s="16" t="s">
        <v>48</v>
      </c>
      <c r="V63" s="10"/>
      <c r="W63" s="7" t="str">
        <f>CONCATENATE("Type_Name_X",E63)</f>
        <v>Type_Name_X_008</v>
      </c>
      <c r="X63" s="10"/>
      <c r="Y63" s="13"/>
      <c r="Z63" s="12" t="str">
        <f>CONCATENATE("""",W63,""": {""parameters"": {""fontSize"": ",M63,", ""text"": """, O63, """, ""textAlignment"": """, N63, """, ""textColor"": """, L63, """}, ""type"": ""text""},")</f>
        <v>"Type_Name_X_008": {"parameters": {"fontSize": 12, "text": "{{coalesce(cell(BIG_TEST_9.result, 7, \"Type\"), \"Error\").asString()}} Metric", "textAlignment": "left", "textColor": "{{coalesce(cell(BIG_TEST_9.result, 7, \"Text_Color_2\"), \"#FFFFFF\").asString()}}"}, "type": "text"},</v>
      </c>
      <c r="AA63" s="17" t="s">
        <v>72</v>
      </c>
      <c r="AB63" s="13" t="str">
        <f t="shared" si="75"/>
        <v>FAIL</v>
      </c>
      <c r="AC63" s="13"/>
      <c r="AD63" s="12" t="str">
        <f t="shared" si="30"/>
        <v>{"colspan": 8, "column": 1, "name": "Type_Name_X_008", "row": 79, "rowspan": 2, "widgetStyle": {"backgroundColor": "#FFFFFF", "borderColor": "#FFFFFF", "borderEdges": [], "borderRadius": 0, "borderWidth": 1}},</v>
      </c>
      <c r="AE63" s="17" t="s">
        <v>69</v>
      </c>
      <c r="AF63" s="13" t="str">
        <f t="shared" si="76"/>
        <v>FAIL</v>
      </c>
    </row>
    <row r="64" spans="1:32" s="4" customFormat="1" ht="115.8" thickBot="1" x14ac:dyDescent="0.35">
      <c r="A64" s="24">
        <v>6</v>
      </c>
      <c r="B64" s="14" t="s">
        <v>7</v>
      </c>
      <c r="C64" s="14" t="s">
        <v>34</v>
      </c>
      <c r="D64" s="14" t="s">
        <v>59</v>
      </c>
      <c r="E64" s="11" t="str">
        <f>CONCATENATE("_",TEXT(F64+1,"000"))</f>
        <v>_008</v>
      </c>
      <c r="F64" s="22">
        <f t="shared" si="7"/>
        <v>7</v>
      </c>
      <c r="G64" s="6" t="s">
        <v>50</v>
      </c>
      <c r="H64" s="6" t="s">
        <v>50</v>
      </c>
      <c r="I64" s="20" t="s">
        <v>50</v>
      </c>
      <c r="J64" s="20" t="s">
        <v>50</v>
      </c>
      <c r="K64" s="20" t="s">
        <v>50</v>
      </c>
      <c r="L64" s="18" t="str">
        <f>CONCATENATE("{{coalesce(cell(BIG_TEST_9.result, ", $F64,", \""Text_Color_2\""), \""#FFFFFF\"").asString()}}")</f>
        <v>{{coalesce(cell(BIG_TEST_9.result, 7, \"Text_Color_2\"), \"#FFFFFF\").asString()}}</v>
      </c>
      <c r="M64" s="8" t="s">
        <v>41</v>
      </c>
      <c r="N64" s="8" t="s">
        <v>53</v>
      </c>
      <c r="O64" s="18" t="str">
        <f>CONCATENATE("As of {{coalesce(cell(BIG_TEST_9.result, ", $F64,", \""As_of_Date\""), \""Error\"").asString()}}")</f>
        <v>As of {{coalesce(cell(BIG_TEST_9.result, 7, \"As_of_Date\"), \"Error\").asString()}}</v>
      </c>
      <c r="P64" s="9" t="s">
        <v>67</v>
      </c>
      <c r="Q64" s="9" t="s">
        <v>30</v>
      </c>
      <c r="R64" s="26">
        <f>T64+4</f>
        <v>81</v>
      </c>
      <c r="S64" s="9" t="s">
        <v>32</v>
      </c>
      <c r="T64" s="22">
        <f t="shared" si="8"/>
        <v>77</v>
      </c>
      <c r="U64" s="16" t="s">
        <v>48</v>
      </c>
      <c r="V64" s="10"/>
      <c r="W64" s="7" t="str">
        <f>CONCATENATE("As_Of_Date_Name_X",E64)</f>
        <v>As_Of_Date_Name_X_008</v>
      </c>
      <c r="X64" s="10"/>
      <c r="Y64" s="13"/>
      <c r="Z64" s="12" t="str">
        <f>CONCATENATE("""",W64,""": {""parameters"": {""fontSize"": ",M64,", ""text"": """, O64, """, ""textAlignment"": """, N64, """, ""textColor"": """, L64, """}, ""type"": ""text""},")</f>
        <v>"As_Of_Date_Name_X_008": {"parameters": {"fontSize": 12, "text": "As of {{coalesce(cell(BIG_TEST_9.result, 7, \"As_of_Date\"), \"Error\").asString()}}", "textAlignment": "left", "textColor": "{{coalesce(cell(BIG_TEST_9.result, 7, \"Text_Color_2\"), \"#FFFFFF\").asString()}}"}, "type": "text"},</v>
      </c>
      <c r="AA64" s="17" t="s">
        <v>71</v>
      </c>
      <c r="AB64" s="13" t="str">
        <f t="shared" si="75"/>
        <v>FAIL</v>
      </c>
      <c r="AC64" s="13"/>
      <c r="AD64" s="12" t="str">
        <f t="shared" si="30"/>
        <v>{"colspan": 8, "column": 1, "name": "As_Of_Date_Name_X_008", "row": 81, "rowspan": 2, "widgetStyle": {"backgroundColor": "#FFFFFF", "borderColor": "#FFFFFF", "borderEdges": [], "borderRadius": 0, "borderWidth": 1}},</v>
      </c>
      <c r="AE64" s="17" t="s">
        <v>70</v>
      </c>
      <c r="AF64" s="13" t="str">
        <f t="shared" si="76"/>
        <v>FAIL</v>
      </c>
    </row>
    <row r="65" spans="1:32" s="4" customFormat="1" ht="144.6" thickBot="1" x14ac:dyDescent="0.35">
      <c r="A65" s="24">
        <v>7</v>
      </c>
      <c r="B65" s="14" t="s">
        <v>7</v>
      </c>
      <c r="C65" s="14" t="s">
        <v>34</v>
      </c>
      <c r="D65" s="14" t="s">
        <v>45</v>
      </c>
      <c r="E65" s="11" t="str">
        <f>CONCATENATE("_",TEXT(F65+1,"000"))</f>
        <v>_008</v>
      </c>
      <c r="F65" s="22">
        <f t="shared" si="7"/>
        <v>7</v>
      </c>
      <c r="G65" s="6" t="s">
        <v>50</v>
      </c>
      <c r="H65" s="6" t="s">
        <v>50</v>
      </c>
      <c r="I65" s="18" t="str">
        <f>CONCATENATE("https://{{coalesce(cell(BIG_TEST_9.result, ", $F65,", \""CSG_Insights_Central_Link\""), \""sites.google.com/salesforce.com/fy18-csg-insights-central/home\"").asString()}}")</f>
        <v>https://{{coalesce(cell(BIG_TEST_9.result, 7, \"CSG_Insights_Central_Link\"), \"sites.google.com/salesforce.com/fy18-csg-insights-central/home\").asString()}}</v>
      </c>
      <c r="J65" s="18" t="s">
        <v>56</v>
      </c>
      <c r="K65" s="7" t="str">
        <f>"false"</f>
        <v>false</v>
      </c>
      <c r="L65" s="17" t="s">
        <v>57</v>
      </c>
      <c r="M65" s="8" t="s">
        <v>22</v>
      </c>
      <c r="N65" s="8" t="s">
        <v>21</v>
      </c>
      <c r="O65" s="8" t="s">
        <v>52</v>
      </c>
      <c r="P65" s="9" t="s">
        <v>32</v>
      </c>
      <c r="Q65" s="9" t="s">
        <v>41</v>
      </c>
      <c r="R65" s="9">
        <f>T65</f>
        <v>77</v>
      </c>
      <c r="S65" s="9" t="s">
        <v>32</v>
      </c>
      <c r="T65" s="22">
        <f t="shared" si="8"/>
        <v>77</v>
      </c>
      <c r="U65" s="16" t="s">
        <v>48</v>
      </c>
      <c r="V65" s="10"/>
      <c r="W65" s="7" t="str">
        <f>CONCATENATE("Help_Link_X",E65)</f>
        <v>Help_Link_X_008</v>
      </c>
      <c r="X65" s="10"/>
      <c r="Y65" s="13"/>
      <c r="Z65" s="12" t="str">
        <f>CONCATENATE("""",W65,""": {""parameters"": {""destinationLink"": {""url"": """, I65, """, ""tooltip"": """, J65,"""}, ""destinationType"": ""url"", ""fontSize"": ",M65,", ""includeState"": ", K65, ", ""text"": """, O65, """, ""textAlignment"": """, N65, """, ""textColor"": """, L65, """}, ""type"": ""link""},")</f>
        <v>"Help_Link_X_008": {"parameters": {"destinationLink": {"url": "https://{{coalesce(cell(BIG_TEST_9.result, 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65" s="17" t="s">
        <v>73</v>
      </c>
      <c r="AB65" s="13" t="str">
        <f>IF(Z65=AA65,"PASS","FAIL")</f>
        <v>FAIL</v>
      </c>
      <c r="AC65" s="13"/>
      <c r="AD65" s="12" t="str">
        <f t="shared" si="30"/>
        <v>{"colspan": 2, "column": 12, "name": "Help_Link_X_008", "row": 77, "rowspan": 2, "widgetStyle": {"backgroundColor": "#FFFFFF", "borderColor": "#FFFFFF", "borderEdges": [], "borderRadius": 0, "borderWidth": 1}},</v>
      </c>
      <c r="AE65" s="17" t="s">
        <v>65</v>
      </c>
      <c r="AF65" s="13" t="str">
        <f>IF(AD65=AE65,"PASS","FAIL")</f>
        <v>FAIL</v>
      </c>
    </row>
    <row r="66" spans="1:32" s="4" customFormat="1" ht="159" thickBot="1" x14ac:dyDescent="0.35">
      <c r="A66" s="25">
        <v>8</v>
      </c>
      <c r="B66" s="14" t="s">
        <v>7</v>
      </c>
      <c r="C66" s="14" t="s">
        <v>34</v>
      </c>
      <c r="D66" s="14" t="s">
        <v>61</v>
      </c>
      <c r="E66" s="11" t="str">
        <f t="shared" ref="E66" si="77">CONCATENATE("_",TEXT(F66+1,"000"))</f>
        <v>_008</v>
      </c>
      <c r="F66" s="22">
        <f t="shared" si="7"/>
        <v>7</v>
      </c>
      <c r="G66" s="6" t="s">
        <v>50</v>
      </c>
      <c r="H66" s="6" t="s">
        <v>50</v>
      </c>
      <c r="I66" s="18" t="str">
        <f>CONCATENATE("https://org62.my.salesforce.com/analytics/wave/wave.apexp#dashboard/{{coalesce(cell(BIG_TEST_9.result, ", $F66,", \""Detail_Dashboard_Name\""), \""0FK0M0000004J3fWAE\"").asString()}}")</f>
        <v>https://org62.my.salesforce.com/analytics/wave/wave.apexp#dashboard/{{coalesce(cell(BIG_TEST_9.result, 7, \"Detail_Dashboard_Name\"), \"0FK0M0000004J3fWAE\").asString()}}</v>
      </c>
      <c r="J66" s="18" t="s">
        <v>62</v>
      </c>
      <c r="K66" s="7" t="str">
        <f>"false"</f>
        <v>false</v>
      </c>
      <c r="L66" s="17" t="s">
        <v>57</v>
      </c>
      <c r="M66" s="8" t="s">
        <v>41</v>
      </c>
      <c r="N66" s="8" t="s">
        <v>21</v>
      </c>
      <c r="O66" s="8" t="s">
        <v>63</v>
      </c>
      <c r="P66" s="9" t="s">
        <v>29</v>
      </c>
      <c r="Q66" s="9" t="s">
        <v>36</v>
      </c>
      <c r="R66" s="26">
        <f>T66+3</f>
        <v>80</v>
      </c>
      <c r="S66" s="9" t="s">
        <v>28</v>
      </c>
      <c r="T66" s="22">
        <f t="shared" si="8"/>
        <v>77</v>
      </c>
      <c r="U66" s="16" t="s">
        <v>64</v>
      </c>
      <c r="V66" s="10"/>
      <c r="W66" s="7" t="str">
        <f>CONCATENATE("Explore_Link_X",E66)</f>
        <v>Explore_Link_X_008</v>
      </c>
      <c r="X66" s="10"/>
      <c r="Y66" s="13"/>
      <c r="Z66" s="12" t="str">
        <f>CONCATENATE("""",W66,""": {""parameters"": {""destinationLink"": {""url"": """, I66, """, ""tooltip"": """, J66,"""}, ""destinationType"": ""url"", ""fontSize"": ",M66,", ""includeState"": ", K66, ", ""text"": """, O66, """, ""textAlignment"": """, N66, """, ""textColor"": """, L66, """}, ""type"": ""link""},")</f>
        <v>"Explore_Link_X_008": {"parameters": {"destinationLink": {"url": "https://org62.my.salesforce.com/analytics/wave/wave.apexp#dashboard/{{coalesce(cell(BIG_TEST_9.result, 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66" s="17" t="s">
        <v>107</v>
      </c>
      <c r="AB66" s="13" t="str">
        <f t="shared" ref="AB66" si="78">IF(Z66=AA66,"PASS","FAIL")</f>
        <v>FAIL</v>
      </c>
      <c r="AC66" s="13"/>
      <c r="AD66" s="12" t="str">
        <f t="shared" si="30"/>
        <v>{"colspan": 4, "column": 10, "name": "Explore_Link_X_008", "row": 80, "rowspan": 3, "widgetStyle": {"backgroundColor": "#E3EBF3", "borderColor": "#FFFFFF", "borderEdges": ["all"], "borderRadius": 8, "borderWidth": 4}},</v>
      </c>
      <c r="AE66" s="17" t="s">
        <v>66</v>
      </c>
      <c r="AF66" s="13" t="str">
        <f t="shared" ref="AF66" si="79">IF(AD66=AE66,"PASS","FAIL")</f>
        <v>FAIL</v>
      </c>
    </row>
    <row r="67" spans="1:32" s="4" customFormat="1" ht="101.4" thickBot="1" x14ac:dyDescent="0.35">
      <c r="A67" s="23">
        <v>1</v>
      </c>
      <c r="B67" s="14" t="s">
        <v>7</v>
      </c>
      <c r="C67" s="14" t="s">
        <v>34</v>
      </c>
      <c r="D67" s="14" t="s">
        <v>9</v>
      </c>
      <c r="E67" s="11" t="str">
        <f>CONCATENATE("_",TEXT(F67+1,"000"))</f>
        <v>_009</v>
      </c>
      <c r="F67" s="22">
        <f t="shared" si="7"/>
        <v>8</v>
      </c>
      <c r="G67" s="6" t="s">
        <v>12</v>
      </c>
      <c r="H67" s="5" t="s">
        <v>13</v>
      </c>
      <c r="I67" s="20" t="s">
        <v>50</v>
      </c>
      <c r="J67" s="20" t="s">
        <v>50</v>
      </c>
      <c r="K67" s="20" t="s">
        <v>50</v>
      </c>
      <c r="L67" s="18" t="str">
        <f>CONCATENATE("{{coalesce(cell(BIG_TEST_9.result, ", $F67,", \""Text_Color_3\""), \""#E6ECF2\"").asString()}}")</f>
        <v>{{coalesce(cell(BIG_TEST_9.result, 8, \"Text_Color_3\"), \"#E6ECF2\").asString()}}</v>
      </c>
      <c r="M67" s="8" t="s">
        <v>41</v>
      </c>
      <c r="N67" s="8" t="s">
        <v>21</v>
      </c>
      <c r="O67" s="18" t="str">
        <f>CONCATENATE("{{coalesce(cell(BIG_TEST_9.result, ", $F67,", \""number_YTD_Formatted\""), \""--\"").asString()}}")</f>
        <v>{{coalesce(cell(BIG_TEST_9.result, 8, \"number_YTD_Formatted\"), \"--\").asString()}}</v>
      </c>
      <c r="P67" s="9" t="s">
        <v>28</v>
      </c>
      <c r="Q67" s="9" t="s">
        <v>42</v>
      </c>
      <c r="R67" s="9">
        <f>T67</f>
        <v>83</v>
      </c>
      <c r="S67" s="9" t="s">
        <v>32</v>
      </c>
      <c r="T67" s="22">
        <f t="shared" si="8"/>
        <v>83</v>
      </c>
      <c r="U67" s="16" t="s">
        <v>109</v>
      </c>
      <c r="V67" s="10"/>
      <c r="W67" s="7" t="str">
        <f>CONCATENATE("text_",H67,"_B",E67)</f>
        <v>text_YTD_B_009</v>
      </c>
      <c r="X67" s="10"/>
      <c r="Y67" s="13"/>
      <c r="Z67" s="12" t="str">
        <f>CONCATENATE("""",W67,""": {""type"": ""text"", ""parameters"": {""text"": """, O67, """, ""textAlignment"": """, N67, """, ""textColor"": """, L67, """, ""fontSize"": ",M67,"}},")</f>
        <v>"text_YTD_B_009": {"type": "text", "parameters": {"text": "{{coalesce(cell(BIG_TEST_9.result, 8, \"number_YTD_Formatted\"), \"--\").asString()}}", "textAlignment": "center", "textColor": "{{coalesce(cell(BIG_TEST_9.result, 8, \"Text_Color_3\"), \"#E6ECF2\").asString()}}", "fontSize": 12}},</v>
      </c>
      <c r="AA67" s="17" t="s">
        <v>112</v>
      </c>
      <c r="AB67" s="13" t="str">
        <f>IF(Z67=AA67,"PASS","FAIL")</f>
        <v>FAIL</v>
      </c>
      <c r="AC67" s="13"/>
      <c r="AD67" s="12" t="str">
        <f t="shared" si="30"/>
        <v>{"colspan": 3, "column": 21, "name": "text_YTD_B_009", "row": 83, "rowspan": 2, "widgetStyle": {"backgroundColor": "#E6ECF2", "borderColor": "#E6ECF2", "borderEdges": [], "borderRadius": 0, "borderWidth": 1}},</v>
      </c>
      <c r="AE67" s="17" t="s">
        <v>110</v>
      </c>
      <c r="AF67" s="13" t="str">
        <f>IF(AD67=AE67,"PASS","FAIL")</f>
        <v>FAIL</v>
      </c>
    </row>
    <row r="68" spans="1:32" s="4" customFormat="1" ht="115.8" thickBot="1" x14ac:dyDescent="0.35">
      <c r="A68" s="24">
        <v>2</v>
      </c>
      <c r="B68" s="14" t="s">
        <v>7</v>
      </c>
      <c r="C68" s="14" t="s">
        <v>34</v>
      </c>
      <c r="D68" s="14" t="s">
        <v>9</v>
      </c>
      <c r="E68" s="11" t="str">
        <f t="shared" ref="E68:E69" si="80">CONCATENATE("_",TEXT(F68+1,"000"))</f>
        <v>_009</v>
      </c>
      <c r="F68" s="22">
        <f t="shared" si="7"/>
        <v>8</v>
      </c>
      <c r="G68" s="5" t="s">
        <v>11</v>
      </c>
      <c r="H68" s="5" t="s">
        <v>38</v>
      </c>
      <c r="I68" s="20" t="s">
        <v>50</v>
      </c>
      <c r="J68" s="20" t="s">
        <v>50</v>
      </c>
      <c r="K68" s="20" t="s">
        <v>50</v>
      </c>
      <c r="L68" s="18" t="str">
        <f>CONCATENATE("{{coalesce(cell(BIG_TEST_9.result, ", $F68,", \""Text_Color_3\""), \""#E6ECF2\"").asString()}}")</f>
        <v>{{coalesce(cell(BIG_TEST_9.result, 8, \"Text_Color_3\"), \"#E6ECF2\").asString()}}</v>
      </c>
      <c r="M68" s="8" t="s">
        <v>41</v>
      </c>
      <c r="N68" s="8" t="s">
        <v>21</v>
      </c>
      <c r="O68" s="18" t="str">
        <f>CONCATENATE("{{coalesce(cell(BIG_TEST_9.result, ", $F68,", \""number_YTD_A_Formatted\""), \""--\"").asString()}}")</f>
        <v>{{coalesce(cell(BIG_TEST_9.result, 8, \"number_YTD_A_Formatted\"), \"--\").asString()}}</v>
      </c>
      <c r="P68" s="9" t="s">
        <v>28</v>
      </c>
      <c r="Q68" s="9" t="s">
        <v>42</v>
      </c>
      <c r="R68" s="26">
        <f>T68+4</f>
        <v>87</v>
      </c>
      <c r="S68" s="9" t="s">
        <v>32</v>
      </c>
      <c r="T68" s="22">
        <f t="shared" si="8"/>
        <v>83</v>
      </c>
      <c r="U68" s="19" t="str">
        <f>CONCATENATE("{""backgroundColor"": ""{{coalesce(cell(BIG_TEST_9.result, ",F68,", \""Colorization_Hex_Code\""), \""#E6ECF2\"").asString()}}"", ""borderColor"": ""#E6ECF2"", ""borderEdges"": [""left"", ""right"", ""bottom""], ""borderRadius"": 0, ""borderWidth"": 2}")</f>
        <v>{"backgroundColor": "{{coalesce(cell(BIG_TEST_9.result, 8, \"Colorization_Hex_Code\"), \"#E6ECF2\").asString()}}", "borderColor": "#E6ECF2", "borderEdges": ["left", "right", "bottom"], "borderRadius": 0, "borderWidth": 2}</v>
      </c>
      <c r="V68" s="10"/>
      <c r="W68" s="7" t="str">
        <f>CONCATENATE("text_",H68,"_B",E68)</f>
        <v>text_YTD_A_B_009</v>
      </c>
      <c r="X68" s="10"/>
      <c r="Y68" s="13"/>
      <c r="Z68" s="12" t="str">
        <f>CONCATENATE("""",W68,""": {""type"": ""text"", ""parameters"": {""text"": """, O68, """, ""textAlignment"": """, N68, """, ""textColor"": """, L68, """, ""fontSize"": ",M68,"}},")</f>
        <v>"text_YTD_A_B_009": {"type": "text", "parameters": {"text": "{{coalesce(cell(BIG_TEST_9.result, 8, \"number_YTD_A_Formatted\"), \"--\").asString()}}", "textAlignment": "center", "textColor": "{{coalesce(cell(BIG_TEST_9.result, 8, \"Text_Color_3\"), \"#E6ECF2\").asString()}}", "fontSize": 12}},</v>
      </c>
      <c r="AA68" s="17" t="s">
        <v>113</v>
      </c>
      <c r="AB68" s="13" t="str">
        <f t="shared" ref="AB68:AB69" si="81">IF(Z68=AA68,"PASS","FAIL")</f>
        <v>FAIL</v>
      </c>
      <c r="AC68" s="13"/>
      <c r="AD68" s="12" t="str">
        <f t="shared" si="30"/>
        <v>{"colspan": 3, "column": 21, "name": "text_YTD_A_B_009", "row": 87, "rowspan": 2, "widgetStyle": {"backgroundColor": "{{coalesce(cell(BIG_TEST_9.result, 8, \"Colorization_Hex_Code\"), \"#E6ECF2\").asString()}}", "borderColor": "#E6ECF2", "borderEdges": ["left", "right", "bottom"], "borderRadius": 0, "borderWidth": 2}},</v>
      </c>
      <c r="AE68" s="17" t="s">
        <v>108</v>
      </c>
      <c r="AF68" s="13" t="str">
        <f t="shared" ref="AF68:AF69" si="82">IF(AD68=AE68,"PASS","FAIL")</f>
        <v>FAIL</v>
      </c>
    </row>
    <row r="69" spans="1:32" s="4" customFormat="1" ht="101.4" thickBot="1" x14ac:dyDescent="0.35">
      <c r="A69" s="24">
        <v>3</v>
      </c>
      <c r="B69" s="14" t="s">
        <v>7</v>
      </c>
      <c r="C69" s="14" t="s">
        <v>34</v>
      </c>
      <c r="D69" s="14" t="s">
        <v>9</v>
      </c>
      <c r="E69" s="11" t="str">
        <f t="shared" si="80"/>
        <v>_009</v>
      </c>
      <c r="F69" s="22">
        <f t="shared" ref="F69" si="83">IF($A68=8,F68+1,F68)</f>
        <v>8</v>
      </c>
      <c r="G69" s="5" t="s">
        <v>37</v>
      </c>
      <c r="H69" s="5" t="s">
        <v>39</v>
      </c>
      <c r="I69" s="20" t="s">
        <v>50</v>
      </c>
      <c r="J69" s="20" t="s">
        <v>50</v>
      </c>
      <c r="K69" s="20" t="s">
        <v>50</v>
      </c>
      <c r="L69" s="18" t="str">
        <f>CONCATENATE("{{coalesce(cell(BIG_TEST_9.result, ", $F69,", \""Text_Color_3\""), \""#E6ECF2\"").asString()}}")</f>
        <v>{{coalesce(cell(BIG_TEST_9.result, 8, \"Text_Color_3\"), \"#E6ECF2\").asString()}}</v>
      </c>
      <c r="M69" s="8" t="s">
        <v>41</v>
      </c>
      <c r="N69" s="8" t="s">
        <v>21</v>
      </c>
      <c r="O69" s="18" t="str">
        <f>CONCATENATE("{{coalesce(cell(BIG_TEST_9.result, ", $F69,", \""number_Target_Formatted\""), \""--\"").asString()}}")</f>
        <v>{{coalesce(cell(BIG_TEST_9.result, 8, \"number_Target_Formatted\"), \"--\").asString()}}</v>
      </c>
      <c r="P69" s="9" t="s">
        <v>28</v>
      </c>
      <c r="Q69" s="9" t="s">
        <v>42</v>
      </c>
      <c r="R69" s="26">
        <f>T69+2</f>
        <v>85</v>
      </c>
      <c r="S69" s="9" t="s">
        <v>32</v>
      </c>
      <c r="T69" s="22">
        <f t="shared" ref="T69" si="84">IF($A68=8,T68+6,T68)</f>
        <v>83</v>
      </c>
      <c r="U69" s="16" t="s">
        <v>109</v>
      </c>
      <c r="V69" s="10"/>
      <c r="W69" s="7" t="str">
        <f>CONCATENATE("text_",H69,"_B",E69)</f>
        <v>text_Target_B_009</v>
      </c>
      <c r="X69" s="10"/>
      <c r="Y69" s="13"/>
      <c r="Z69" s="12" t="str">
        <f>CONCATENATE("""",W69,""": {""type"": ""text"", ""parameters"": {""text"": """, O69, """, ""textAlignment"": """, N69, """, ""textColor"": """, L69, """, ""fontSize"": ",M69,"}},")</f>
        <v>"text_Target_B_009": {"type": "text", "parameters": {"text": "{{coalesce(cell(BIG_TEST_9.result, 8, \"number_Target_Formatted\"), \"--\").asString()}}", "textAlignment": "center", "textColor": "{{coalesce(cell(BIG_TEST_9.result, 8, \"Text_Color_3\"), \"#E6ECF2\").asString()}}", "fontSize": 12}},</v>
      </c>
      <c r="AA69" s="17" t="s">
        <v>114</v>
      </c>
      <c r="AB69" s="13" t="str">
        <f t="shared" si="81"/>
        <v>FAIL</v>
      </c>
      <c r="AC69" s="13"/>
      <c r="AD69" s="12" t="str">
        <f t="shared" si="30"/>
        <v>{"colspan": 3, "column": 21, "name": "text_Target_B_009", "row": 85, "rowspan": 2, "widgetStyle": {"backgroundColor": "#E6ECF2", "borderColor": "#E6ECF2", "borderEdges": [], "borderRadius": 0, "borderWidth": 1}},</v>
      </c>
      <c r="AE69" s="17" t="s">
        <v>111</v>
      </c>
      <c r="AF69" s="13" t="str">
        <f t="shared" si="82"/>
        <v>FAIL</v>
      </c>
    </row>
    <row r="70" spans="1:32" s="4" customFormat="1" ht="101.4" thickBot="1" x14ac:dyDescent="0.35">
      <c r="A70" s="24">
        <v>4</v>
      </c>
      <c r="B70" s="14" t="s">
        <v>7</v>
      </c>
      <c r="C70" s="14" t="s">
        <v>34</v>
      </c>
      <c r="D70" s="14" t="s">
        <v>60</v>
      </c>
      <c r="E70" s="11" t="str">
        <f t="shared" ref="E70" si="85">CONCATENATE("_",TEXT(F70+1,"000"))</f>
        <v>_009</v>
      </c>
      <c r="F70" s="22">
        <f t="shared" ref="F70:F132" si="86">IF($A69=8,F69+1,F69)</f>
        <v>8</v>
      </c>
      <c r="G70" s="6" t="s">
        <v>50</v>
      </c>
      <c r="H70" s="6" t="s">
        <v>50</v>
      </c>
      <c r="I70" s="20" t="s">
        <v>50</v>
      </c>
      <c r="J70" s="20" t="s">
        <v>50</v>
      </c>
      <c r="K70" s="20" t="s">
        <v>50</v>
      </c>
      <c r="L70" s="18" t="str">
        <f>CONCATENATE("{{coalesce(cell(BIG_TEST_9.result, ", $F70,", \""Text_Color_1\""), \""#FFFFFF\"").asString()}}")</f>
        <v>{{coalesce(cell(BIG_TEST_9.result, 8, \"Text_Color_1\"), \"#FFFFFF\").asString()}}</v>
      </c>
      <c r="M70" s="8" t="s">
        <v>22</v>
      </c>
      <c r="N70" s="8" t="s">
        <v>53</v>
      </c>
      <c r="O70" s="18" t="str">
        <f>CONCATENATE("{{coalesce(cell(BIG_TEST_9.result, ", $F70,", \""Metric_Short\""), \""Error\"").asString()}}")</f>
        <v>{{coalesce(cell(BIG_TEST_9.result, 8, \"Metric_Short\"), \"Error\").asString()}}</v>
      </c>
      <c r="P70" s="9" t="s">
        <v>40</v>
      </c>
      <c r="Q70" s="9" t="s">
        <v>30</v>
      </c>
      <c r="R70" s="9">
        <f>T70</f>
        <v>83</v>
      </c>
      <c r="S70" s="9" t="s">
        <v>32</v>
      </c>
      <c r="T70" s="22">
        <f t="shared" ref="T70:T132" si="87">IF($A69=8,T69+6,T69)</f>
        <v>83</v>
      </c>
      <c r="U70" s="16" t="s">
        <v>48</v>
      </c>
      <c r="V70" s="10"/>
      <c r="W70" s="7" t="str">
        <f>CONCATENATE("Metric_Name_X",E70)</f>
        <v>Metric_Name_X_009</v>
      </c>
      <c r="X70" s="10"/>
      <c r="Y70" s="13"/>
      <c r="Z70" s="12" t="str">
        <f>CONCATENATE("""",W70,""": {""parameters"": {""fontSize"": ",M70,", ""text"": """, O70, """, ""textAlignment"": """, N70, """, ""textColor"": """, L70, """}, ""type"": ""text""},")</f>
        <v>"Metric_Name_X_009": {"parameters": {"fontSize": 14, "text": "{{coalesce(cell(BIG_TEST_9.result, 8, \"Metric_Short\"), \"Error\").asString()}}", "textAlignment": "left", "textColor": "{{coalesce(cell(BIG_TEST_9.result, 8, \"Text_Color_1\"), \"#FFFFFF\").asString()}}"}, "type": "text"},</v>
      </c>
      <c r="AA70" s="17" t="s">
        <v>74</v>
      </c>
      <c r="AB70" s="13" t="str">
        <f t="shared" ref="AB70:AB72" si="88">IF(Z70=AA70,"PASS","FAIL")</f>
        <v>FAIL</v>
      </c>
      <c r="AC70" s="13"/>
      <c r="AD70" s="12" t="str">
        <f t="shared" si="30"/>
        <v>{"colspan": 11, "column": 1, "name": "Metric_Name_X_009", "row": 83, "rowspan": 2, "widgetStyle": {"backgroundColor": "#FFFFFF", "borderColor": "#FFFFFF", "borderEdges": [], "borderRadius": 0, "borderWidth": 1}},</v>
      </c>
      <c r="AE70" s="17" t="s">
        <v>68</v>
      </c>
      <c r="AF70" s="13" t="str">
        <f t="shared" ref="AF70:AF72" si="89">IF(AD70=AE70,"PASS","FAIL")</f>
        <v>FAIL</v>
      </c>
    </row>
    <row r="71" spans="1:32" s="4" customFormat="1" ht="101.4" thickBot="1" x14ac:dyDescent="0.35">
      <c r="A71" s="24">
        <v>5</v>
      </c>
      <c r="B71" s="14" t="s">
        <v>7</v>
      </c>
      <c r="C71" s="14" t="s">
        <v>34</v>
      </c>
      <c r="D71" s="14" t="s">
        <v>44</v>
      </c>
      <c r="E71" s="11" t="str">
        <f>CONCATENATE("_",TEXT(F71+1,"000"))</f>
        <v>_009</v>
      </c>
      <c r="F71" s="22">
        <f t="shared" si="86"/>
        <v>8</v>
      </c>
      <c r="G71" s="6" t="s">
        <v>50</v>
      </c>
      <c r="H71" s="6" t="s">
        <v>50</v>
      </c>
      <c r="I71" s="20" t="s">
        <v>50</v>
      </c>
      <c r="J71" s="20" t="s">
        <v>50</v>
      </c>
      <c r="K71" s="20" t="s">
        <v>50</v>
      </c>
      <c r="L71" s="18" t="str">
        <f>CONCATENATE("{{coalesce(cell(BIG_TEST_9.result, ", $F71,", \""Text_Color_2\""), \""#FFFFFF\"").asString()}}")</f>
        <v>{{coalesce(cell(BIG_TEST_9.result, 8, \"Text_Color_2\"), \"#FFFFFF\").asString()}}</v>
      </c>
      <c r="M71" s="8" t="s">
        <v>41</v>
      </c>
      <c r="N71" s="8" t="s">
        <v>53</v>
      </c>
      <c r="O71" s="18" t="str">
        <f>CONCATENATE("{{coalesce(cell(BIG_TEST_9.result, ", $F71,", \""Type\""), \""Error\"").asString()}} Metric")</f>
        <v>{{coalesce(cell(BIG_TEST_9.result, 8, \"Type\"), \"Error\").asString()}} Metric</v>
      </c>
      <c r="P71" s="9" t="s">
        <v>67</v>
      </c>
      <c r="Q71" s="9" t="s">
        <v>30</v>
      </c>
      <c r="R71" s="26">
        <f>T71+2</f>
        <v>85</v>
      </c>
      <c r="S71" s="9" t="s">
        <v>32</v>
      </c>
      <c r="T71" s="22">
        <f t="shared" si="87"/>
        <v>83</v>
      </c>
      <c r="U71" s="16" t="s">
        <v>48</v>
      </c>
      <c r="V71" s="10"/>
      <c r="W71" s="7" t="str">
        <f>CONCATENATE("Type_Name_X",E71)</f>
        <v>Type_Name_X_009</v>
      </c>
      <c r="X71" s="10"/>
      <c r="Y71" s="13"/>
      <c r="Z71" s="12" t="str">
        <f>CONCATENATE("""",W71,""": {""parameters"": {""fontSize"": ",M71,", ""text"": """, O71, """, ""textAlignment"": """, N71, """, ""textColor"": """, L71, """}, ""type"": ""text""},")</f>
        <v>"Type_Name_X_009": {"parameters": {"fontSize": 12, "text": "{{coalesce(cell(BIG_TEST_9.result, 8, \"Type\"), \"Error\").asString()}} Metric", "textAlignment": "left", "textColor": "{{coalesce(cell(BIG_TEST_9.result, 8, \"Text_Color_2\"), \"#FFFFFF\").asString()}}"}, "type": "text"},</v>
      </c>
      <c r="AA71" s="17" t="s">
        <v>72</v>
      </c>
      <c r="AB71" s="13" t="str">
        <f t="shared" si="88"/>
        <v>FAIL</v>
      </c>
      <c r="AC71" s="13"/>
      <c r="AD71" s="12" t="str">
        <f t="shared" si="30"/>
        <v>{"colspan": 8, "column": 1, "name": "Type_Name_X_009", "row": 85, "rowspan": 2, "widgetStyle": {"backgroundColor": "#FFFFFF", "borderColor": "#FFFFFF", "borderEdges": [], "borderRadius": 0, "borderWidth": 1}},</v>
      </c>
      <c r="AE71" s="17" t="s">
        <v>69</v>
      </c>
      <c r="AF71" s="13" t="str">
        <f t="shared" si="89"/>
        <v>FAIL</v>
      </c>
    </row>
    <row r="72" spans="1:32" s="4" customFormat="1" ht="115.8" thickBot="1" x14ac:dyDescent="0.35">
      <c r="A72" s="24">
        <v>6</v>
      </c>
      <c r="B72" s="14" t="s">
        <v>7</v>
      </c>
      <c r="C72" s="14" t="s">
        <v>34</v>
      </c>
      <c r="D72" s="14" t="s">
        <v>59</v>
      </c>
      <c r="E72" s="11" t="str">
        <f>CONCATENATE("_",TEXT(F72+1,"000"))</f>
        <v>_009</v>
      </c>
      <c r="F72" s="22">
        <f t="shared" si="86"/>
        <v>8</v>
      </c>
      <c r="G72" s="6" t="s">
        <v>50</v>
      </c>
      <c r="H72" s="6" t="s">
        <v>50</v>
      </c>
      <c r="I72" s="20" t="s">
        <v>50</v>
      </c>
      <c r="J72" s="20" t="s">
        <v>50</v>
      </c>
      <c r="K72" s="20" t="s">
        <v>50</v>
      </c>
      <c r="L72" s="18" t="str">
        <f>CONCATENATE("{{coalesce(cell(BIG_TEST_9.result, ", $F72,", \""Text_Color_2\""), \""#FFFFFF\"").asString()}}")</f>
        <v>{{coalesce(cell(BIG_TEST_9.result, 8, \"Text_Color_2\"), \"#FFFFFF\").asString()}}</v>
      </c>
      <c r="M72" s="8" t="s">
        <v>41</v>
      </c>
      <c r="N72" s="8" t="s">
        <v>53</v>
      </c>
      <c r="O72" s="18" t="str">
        <f>CONCATENATE("As of {{coalesce(cell(BIG_TEST_9.result, ", $F72,", \""As_of_Date\""), \""Error\"").asString()}}")</f>
        <v>As of {{coalesce(cell(BIG_TEST_9.result, 8, \"As_of_Date\"), \"Error\").asString()}}</v>
      </c>
      <c r="P72" s="9" t="s">
        <v>67</v>
      </c>
      <c r="Q72" s="9" t="s">
        <v>30</v>
      </c>
      <c r="R72" s="26">
        <f>T72+4</f>
        <v>87</v>
      </c>
      <c r="S72" s="9" t="s">
        <v>32</v>
      </c>
      <c r="T72" s="22">
        <f t="shared" si="87"/>
        <v>83</v>
      </c>
      <c r="U72" s="16" t="s">
        <v>48</v>
      </c>
      <c r="V72" s="10"/>
      <c r="W72" s="7" t="str">
        <f>CONCATENATE("As_Of_Date_Name_X",E72)</f>
        <v>As_Of_Date_Name_X_009</v>
      </c>
      <c r="X72" s="10"/>
      <c r="Y72" s="13"/>
      <c r="Z72" s="12" t="str">
        <f>CONCATENATE("""",W72,""": {""parameters"": {""fontSize"": ",M72,", ""text"": """, O72, """, ""textAlignment"": """, N72, """, ""textColor"": """, L72, """}, ""type"": ""text""},")</f>
        <v>"As_Of_Date_Name_X_009": {"parameters": {"fontSize": 12, "text": "As of {{coalesce(cell(BIG_TEST_9.result, 8, \"As_of_Date\"), \"Error\").asString()}}", "textAlignment": "left", "textColor": "{{coalesce(cell(BIG_TEST_9.result, 8, \"Text_Color_2\"), \"#FFFFFF\").asString()}}"}, "type": "text"},</v>
      </c>
      <c r="AA72" s="17" t="s">
        <v>71</v>
      </c>
      <c r="AB72" s="13" t="str">
        <f t="shared" si="88"/>
        <v>FAIL</v>
      </c>
      <c r="AC72" s="13"/>
      <c r="AD72" s="12" t="str">
        <f t="shared" si="30"/>
        <v>{"colspan": 8, "column": 1, "name": "As_Of_Date_Name_X_009", "row": 87, "rowspan": 2, "widgetStyle": {"backgroundColor": "#FFFFFF", "borderColor": "#FFFFFF", "borderEdges": [], "borderRadius": 0, "borderWidth": 1}},</v>
      </c>
      <c r="AE72" s="17" t="s">
        <v>70</v>
      </c>
      <c r="AF72" s="13" t="str">
        <f t="shared" si="89"/>
        <v>FAIL</v>
      </c>
    </row>
    <row r="73" spans="1:32" s="4" customFormat="1" ht="144.6" thickBot="1" x14ac:dyDescent="0.35">
      <c r="A73" s="24">
        <v>7</v>
      </c>
      <c r="B73" s="14" t="s">
        <v>7</v>
      </c>
      <c r="C73" s="14" t="s">
        <v>34</v>
      </c>
      <c r="D73" s="14" t="s">
        <v>45</v>
      </c>
      <c r="E73" s="11" t="str">
        <f>CONCATENATE("_",TEXT(F73+1,"000"))</f>
        <v>_009</v>
      </c>
      <c r="F73" s="22">
        <f t="shared" si="86"/>
        <v>8</v>
      </c>
      <c r="G73" s="6" t="s">
        <v>50</v>
      </c>
      <c r="H73" s="6" t="s">
        <v>50</v>
      </c>
      <c r="I73" s="18" t="str">
        <f>CONCATENATE("https://{{coalesce(cell(BIG_TEST_9.result, ", $F73,", \""CSG_Insights_Central_Link\""), \""sites.google.com/salesforce.com/fy18-csg-insights-central/home\"").asString()}}")</f>
        <v>https://{{coalesce(cell(BIG_TEST_9.result, 8, \"CSG_Insights_Central_Link\"), \"sites.google.com/salesforce.com/fy18-csg-insights-central/home\").asString()}}</v>
      </c>
      <c r="J73" s="18" t="s">
        <v>56</v>
      </c>
      <c r="K73" s="7" t="str">
        <f>"false"</f>
        <v>false</v>
      </c>
      <c r="L73" s="17" t="s">
        <v>57</v>
      </c>
      <c r="M73" s="8" t="s">
        <v>22</v>
      </c>
      <c r="N73" s="8" t="s">
        <v>21</v>
      </c>
      <c r="O73" s="8" t="s">
        <v>52</v>
      </c>
      <c r="P73" s="9" t="s">
        <v>32</v>
      </c>
      <c r="Q73" s="9" t="s">
        <v>41</v>
      </c>
      <c r="R73" s="9">
        <f>T73</f>
        <v>83</v>
      </c>
      <c r="S73" s="9" t="s">
        <v>32</v>
      </c>
      <c r="T73" s="22">
        <f t="shared" si="87"/>
        <v>83</v>
      </c>
      <c r="U73" s="16" t="s">
        <v>48</v>
      </c>
      <c r="V73" s="10"/>
      <c r="W73" s="7" t="str">
        <f>CONCATENATE("Help_Link_X",E73)</f>
        <v>Help_Link_X_009</v>
      </c>
      <c r="X73" s="10"/>
      <c r="Y73" s="13"/>
      <c r="Z73" s="12" t="str">
        <f>CONCATENATE("""",W73,""": {""parameters"": {""destinationLink"": {""url"": """, I73, """, ""tooltip"": """, J73,"""}, ""destinationType"": ""url"", ""fontSize"": ",M73,", ""includeState"": ", K73, ", ""text"": """, O73, """, ""textAlignment"": """, N73, """, ""textColor"": """, L73, """}, ""type"": ""link""},")</f>
        <v>"Help_Link_X_009": {"parameters": {"destinationLink": {"url": "https://{{coalesce(cell(BIG_TEST_9.result, 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73" s="17" t="s">
        <v>73</v>
      </c>
      <c r="AB73" s="13" t="str">
        <f>IF(Z73=AA73,"PASS","FAIL")</f>
        <v>FAIL</v>
      </c>
      <c r="AC73" s="13"/>
      <c r="AD73" s="12" t="str">
        <f t="shared" si="30"/>
        <v>{"colspan": 2, "column": 12, "name": "Help_Link_X_009", "row": 83, "rowspan": 2, "widgetStyle": {"backgroundColor": "#FFFFFF", "borderColor": "#FFFFFF", "borderEdges": [], "borderRadius": 0, "borderWidth": 1}},</v>
      </c>
      <c r="AE73" s="17" t="s">
        <v>65</v>
      </c>
      <c r="AF73" s="13" t="str">
        <f>IF(AD73=AE73,"PASS","FAIL")</f>
        <v>FAIL</v>
      </c>
    </row>
    <row r="74" spans="1:32" s="4" customFormat="1" ht="159" thickBot="1" x14ac:dyDescent="0.35">
      <c r="A74" s="25">
        <v>8</v>
      </c>
      <c r="B74" s="14" t="s">
        <v>7</v>
      </c>
      <c r="C74" s="14" t="s">
        <v>34</v>
      </c>
      <c r="D74" s="14" t="s">
        <v>61</v>
      </c>
      <c r="E74" s="11" t="str">
        <f t="shared" ref="E74" si="90">CONCATENATE("_",TEXT(F74+1,"000"))</f>
        <v>_009</v>
      </c>
      <c r="F74" s="22">
        <f t="shared" si="86"/>
        <v>8</v>
      </c>
      <c r="G74" s="6" t="s">
        <v>50</v>
      </c>
      <c r="H74" s="6" t="s">
        <v>50</v>
      </c>
      <c r="I74" s="18" t="str">
        <f>CONCATENATE("https://org62.my.salesforce.com/analytics/wave/wave.apexp#dashboard/{{coalesce(cell(BIG_TEST_9.result, ", $F74,", \""Detail_Dashboard_Name\""), \""0FK0M0000004J3fWAE\"").asString()}}")</f>
        <v>https://org62.my.salesforce.com/analytics/wave/wave.apexp#dashboard/{{coalesce(cell(BIG_TEST_9.result, 8, \"Detail_Dashboard_Name\"), \"0FK0M0000004J3fWAE\").asString()}}</v>
      </c>
      <c r="J74" s="18" t="s">
        <v>62</v>
      </c>
      <c r="K74" s="7" t="str">
        <f>"false"</f>
        <v>false</v>
      </c>
      <c r="L74" s="17" t="s">
        <v>57</v>
      </c>
      <c r="M74" s="8" t="s">
        <v>41</v>
      </c>
      <c r="N74" s="8" t="s">
        <v>21</v>
      </c>
      <c r="O74" s="8" t="s">
        <v>63</v>
      </c>
      <c r="P74" s="9" t="s">
        <v>29</v>
      </c>
      <c r="Q74" s="9" t="s">
        <v>36</v>
      </c>
      <c r="R74" s="26">
        <f>T74+3</f>
        <v>86</v>
      </c>
      <c r="S74" s="9" t="s">
        <v>28</v>
      </c>
      <c r="T74" s="22">
        <f t="shared" si="87"/>
        <v>83</v>
      </c>
      <c r="U74" s="16" t="s">
        <v>64</v>
      </c>
      <c r="V74" s="10"/>
      <c r="W74" s="7" t="str">
        <f>CONCATENATE("Explore_Link_X",E74)</f>
        <v>Explore_Link_X_009</v>
      </c>
      <c r="X74" s="10"/>
      <c r="Y74" s="13"/>
      <c r="Z74" s="12" t="str">
        <f>CONCATENATE("""",W74,""": {""parameters"": {""destinationLink"": {""url"": """, I74, """, ""tooltip"": """, J74,"""}, ""destinationType"": ""url"", ""fontSize"": ",M74,", ""includeState"": ", K74, ", ""text"": """, O74, """, ""textAlignment"": """, N74, """, ""textColor"": """, L74, """}, ""type"": ""link""},")</f>
        <v>"Explore_Link_X_009": {"parameters": {"destinationLink": {"url": "https://org62.my.salesforce.com/analytics/wave/wave.apexp#dashboard/{{coalesce(cell(BIG_TEST_9.result, 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74" s="17" t="s">
        <v>107</v>
      </c>
      <c r="AB74" s="13" t="str">
        <f t="shared" ref="AB74" si="91">IF(Z74=AA74,"PASS","FAIL")</f>
        <v>FAIL</v>
      </c>
      <c r="AC74" s="13"/>
      <c r="AD74" s="12" t="str">
        <f t="shared" si="30"/>
        <v>{"colspan": 4, "column": 10, "name": "Explore_Link_X_009", "row": 86, "rowspan": 3, "widgetStyle": {"backgroundColor": "#E3EBF3", "borderColor": "#FFFFFF", "borderEdges": ["all"], "borderRadius": 8, "borderWidth": 4}},</v>
      </c>
      <c r="AE74" s="17" t="s">
        <v>66</v>
      </c>
      <c r="AF74" s="13" t="str">
        <f t="shared" ref="AF74" si="92">IF(AD74=AE74,"PASS","FAIL")</f>
        <v>FAIL</v>
      </c>
    </row>
    <row r="75" spans="1:32" s="4" customFormat="1" ht="101.4" thickBot="1" x14ac:dyDescent="0.35">
      <c r="A75" s="23">
        <v>1</v>
      </c>
      <c r="B75" s="14" t="s">
        <v>7</v>
      </c>
      <c r="C75" s="14" t="s">
        <v>34</v>
      </c>
      <c r="D75" s="14" t="s">
        <v>9</v>
      </c>
      <c r="E75" s="11" t="str">
        <f>CONCATENATE("_",TEXT(F75+1,"000"))</f>
        <v>_010</v>
      </c>
      <c r="F75" s="22">
        <f t="shared" si="86"/>
        <v>9</v>
      </c>
      <c r="G75" s="6" t="s">
        <v>12</v>
      </c>
      <c r="H75" s="5" t="s">
        <v>13</v>
      </c>
      <c r="I75" s="20" t="s">
        <v>50</v>
      </c>
      <c r="J75" s="20" t="s">
        <v>50</v>
      </c>
      <c r="K75" s="20" t="s">
        <v>50</v>
      </c>
      <c r="L75" s="18" t="str">
        <f>CONCATENATE("{{coalesce(cell(BIG_TEST_9.result, ", $F75,", \""Text_Color_3\""), \""#E6ECF2\"").asString()}}")</f>
        <v>{{coalesce(cell(BIG_TEST_9.result, 9, \"Text_Color_3\"), \"#E6ECF2\").asString()}}</v>
      </c>
      <c r="M75" s="8" t="s">
        <v>41</v>
      </c>
      <c r="N75" s="8" t="s">
        <v>21</v>
      </c>
      <c r="O75" s="18" t="str">
        <f>CONCATENATE("{{coalesce(cell(BIG_TEST_9.result, ", $F75,", \""number_YTD_Formatted\""), \""--\"").asString()}}")</f>
        <v>{{coalesce(cell(BIG_TEST_9.result, 9, \"number_YTD_Formatted\"), \"--\").asString()}}</v>
      </c>
      <c r="P75" s="9" t="s">
        <v>28</v>
      </c>
      <c r="Q75" s="9" t="s">
        <v>42</v>
      </c>
      <c r="R75" s="9">
        <f>T75</f>
        <v>89</v>
      </c>
      <c r="S75" s="9" t="s">
        <v>32</v>
      </c>
      <c r="T75" s="22">
        <f t="shared" si="87"/>
        <v>89</v>
      </c>
      <c r="U75" s="16" t="s">
        <v>109</v>
      </c>
      <c r="V75" s="10"/>
      <c r="W75" s="7" t="str">
        <f>CONCATENATE("text_",H75,"_B",E75)</f>
        <v>text_YTD_B_010</v>
      </c>
      <c r="X75" s="10"/>
      <c r="Y75" s="13"/>
      <c r="Z75" s="12" t="str">
        <f>CONCATENATE("""",W75,""": {""type"": ""text"", ""parameters"": {""text"": """, O75, """, ""textAlignment"": """, N75, """, ""textColor"": """, L75, """, ""fontSize"": ",M75,"}},")</f>
        <v>"text_YTD_B_010": {"type": "text", "parameters": {"text": "{{coalesce(cell(BIG_TEST_9.result, 9, \"number_YTD_Formatted\"), \"--\").asString()}}", "textAlignment": "center", "textColor": "{{coalesce(cell(BIG_TEST_9.result, 9, \"Text_Color_3\"), \"#E6ECF2\").asString()}}", "fontSize": 12}},</v>
      </c>
      <c r="AA75" s="17" t="s">
        <v>112</v>
      </c>
      <c r="AB75" s="13" t="str">
        <f>IF(Z75=AA75,"PASS","FAIL")</f>
        <v>FAIL</v>
      </c>
      <c r="AC75" s="13"/>
      <c r="AD75" s="12" t="str">
        <f t="shared" si="30"/>
        <v>{"colspan": 3, "column": 21, "name": "text_YTD_B_010", "row": 89, "rowspan": 2, "widgetStyle": {"backgroundColor": "#E6ECF2", "borderColor": "#E6ECF2", "borderEdges": [], "borderRadius": 0, "borderWidth": 1}},</v>
      </c>
      <c r="AE75" s="17" t="s">
        <v>110</v>
      </c>
      <c r="AF75" s="13" t="str">
        <f>IF(AD75=AE75,"PASS","FAIL")</f>
        <v>FAIL</v>
      </c>
    </row>
    <row r="76" spans="1:32" s="4" customFormat="1" ht="115.8" thickBot="1" x14ac:dyDescent="0.35">
      <c r="A76" s="24">
        <v>2</v>
      </c>
      <c r="B76" s="14" t="s">
        <v>7</v>
      </c>
      <c r="C76" s="14" t="s">
        <v>34</v>
      </c>
      <c r="D76" s="14" t="s">
        <v>9</v>
      </c>
      <c r="E76" s="11" t="str">
        <f t="shared" ref="E76:E77" si="93">CONCATENATE("_",TEXT(F76+1,"000"))</f>
        <v>_010</v>
      </c>
      <c r="F76" s="22">
        <f t="shared" si="86"/>
        <v>9</v>
      </c>
      <c r="G76" s="5" t="s">
        <v>11</v>
      </c>
      <c r="H76" s="5" t="s">
        <v>38</v>
      </c>
      <c r="I76" s="20" t="s">
        <v>50</v>
      </c>
      <c r="J76" s="20" t="s">
        <v>50</v>
      </c>
      <c r="K76" s="20" t="s">
        <v>50</v>
      </c>
      <c r="L76" s="18" t="str">
        <f>CONCATENATE("{{coalesce(cell(BIG_TEST_9.result, ", $F76,", \""Text_Color_3\""), \""#E6ECF2\"").asString()}}")</f>
        <v>{{coalesce(cell(BIG_TEST_9.result, 9, \"Text_Color_3\"), \"#E6ECF2\").asString()}}</v>
      </c>
      <c r="M76" s="8" t="s">
        <v>41</v>
      </c>
      <c r="N76" s="8" t="s">
        <v>21</v>
      </c>
      <c r="O76" s="18" t="str">
        <f>CONCATENATE("{{coalesce(cell(BIG_TEST_9.result, ", $F76,", \""number_YTD_A_Formatted\""), \""--\"").asString()}}")</f>
        <v>{{coalesce(cell(BIG_TEST_9.result, 9, \"number_YTD_A_Formatted\"), \"--\").asString()}}</v>
      </c>
      <c r="P76" s="9" t="s">
        <v>28</v>
      </c>
      <c r="Q76" s="9" t="s">
        <v>42</v>
      </c>
      <c r="R76" s="26">
        <f>T76+4</f>
        <v>93</v>
      </c>
      <c r="S76" s="9" t="s">
        <v>32</v>
      </c>
      <c r="T76" s="22">
        <f t="shared" si="87"/>
        <v>89</v>
      </c>
      <c r="U76" s="19" t="str">
        <f>CONCATENATE("{""backgroundColor"": ""{{coalesce(cell(BIG_TEST_9.result, ",F76,", \""Colorization_Hex_Code\""), \""#E6ECF2\"").asString()}}"", ""borderColor"": ""#E6ECF2"", ""borderEdges"": [""left"", ""right"", ""bottom""], ""borderRadius"": 0, ""borderWidth"": 2}")</f>
        <v>{"backgroundColor": "{{coalesce(cell(BIG_TEST_9.result, 9, \"Colorization_Hex_Code\"), \"#E6ECF2\").asString()}}", "borderColor": "#E6ECF2", "borderEdges": ["left", "right", "bottom"], "borderRadius": 0, "borderWidth": 2}</v>
      </c>
      <c r="V76" s="10"/>
      <c r="W76" s="7" t="str">
        <f>CONCATENATE("text_",H76,"_B",E76)</f>
        <v>text_YTD_A_B_010</v>
      </c>
      <c r="X76" s="10"/>
      <c r="Y76" s="13"/>
      <c r="Z76" s="12" t="str">
        <f>CONCATENATE("""",W76,""": {""type"": ""text"", ""parameters"": {""text"": """, O76, """, ""textAlignment"": """, N76, """, ""textColor"": """, L76, """, ""fontSize"": ",M76,"}},")</f>
        <v>"text_YTD_A_B_010": {"type": "text", "parameters": {"text": "{{coalesce(cell(BIG_TEST_9.result, 9, \"number_YTD_A_Formatted\"), \"--\").asString()}}", "textAlignment": "center", "textColor": "{{coalesce(cell(BIG_TEST_9.result, 9, \"Text_Color_3\"), \"#E6ECF2\").asString()}}", "fontSize": 12}},</v>
      </c>
      <c r="AA76" s="17" t="s">
        <v>113</v>
      </c>
      <c r="AB76" s="13" t="str">
        <f t="shared" ref="AB76:AB77" si="94">IF(Z76=AA76,"PASS","FAIL")</f>
        <v>FAIL</v>
      </c>
      <c r="AC76" s="13"/>
      <c r="AD76" s="12" t="str">
        <f t="shared" si="30"/>
        <v>{"colspan": 3, "column": 21, "name": "text_YTD_A_B_010", "row": 93, "rowspan": 2, "widgetStyle": {"backgroundColor": "{{coalesce(cell(BIG_TEST_9.result, 9, \"Colorization_Hex_Code\"), \"#E6ECF2\").asString()}}", "borderColor": "#E6ECF2", "borderEdges": ["left", "right", "bottom"], "borderRadius": 0, "borderWidth": 2}},</v>
      </c>
      <c r="AE76" s="17" t="s">
        <v>108</v>
      </c>
      <c r="AF76" s="13" t="str">
        <f t="shared" ref="AF76:AF77" si="95">IF(AD76=AE76,"PASS","FAIL")</f>
        <v>FAIL</v>
      </c>
    </row>
    <row r="77" spans="1:32" s="4" customFormat="1" ht="101.4" thickBot="1" x14ac:dyDescent="0.35">
      <c r="A77" s="24">
        <v>3</v>
      </c>
      <c r="B77" s="14" t="s">
        <v>7</v>
      </c>
      <c r="C77" s="14" t="s">
        <v>34</v>
      </c>
      <c r="D77" s="14" t="s">
        <v>9</v>
      </c>
      <c r="E77" s="11" t="str">
        <f t="shared" si="93"/>
        <v>_010</v>
      </c>
      <c r="F77" s="22">
        <f t="shared" si="86"/>
        <v>9</v>
      </c>
      <c r="G77" s="5" t="s">
        <v>37</v>
      </c>
      <c r="H77" s="5" t="s">
        <v>39</v>
      </c>
      <c r="I77" s="20" t="s">
        <v>50</v>
      </c>
      <c r="J77" s="20" t="s">
        <v>50</v>
      </c>
      <c r="K77" s="20" t="s">
        <v>50</v>
      </c>
      <c r="L77" s="18" t="str">
        <f>CONCATENATE("{{coalesce(cell(BIG_TEST_9.result, ", $F77,", \""Text_Color_3\""), \""#E6ECF2\"").asString()}}")</f>
        <v>{{coalesce(cell(BIG_TEST_9.result, 9, \"Text_Color_3\"), \"#E6ECF2\").asString()}}</v>
      </c>
      <c r="M77" s="8" t="s">
        <v>41</v>
      </c>
      <c r="N77" s="8" t="s">
        <v>21</v>
      </c>
      <c r="O77" s="18" t="str">
        <f>CONCATENATE("{{coalesce(cell(BIG_TEST_9.result, ", $F77,", \""number_Target_Formatted\""), \""--\"").asString()}}")</f>
        <v>{{coalesce(cell(BIG_TEST_9.result, 9, \"number_Target_Formatted\"), \"--\").asString()}}</v>
      </c>
      <c r="P77" s="9" t="s">
        <v>28</v>
      </c>
      <c r="Q77" s="9" t="s">
        <v>42</v>
      </c>
      <c r="R77" s="26">
        <f>T77+2</f>
        <v>91</v>
      </c>
      <c r="S77" s="9" t="s">
        <v>32</v>
      </c>
      <c r="T77" s="22">
        <f t="shared" si="87"/>
        <v>89</v>
      </c>
      <c r="U77" s="16" t="s">
        <v>109</v>
      </c>
      <c r="V77" s="10"/>
      <c r="W77" s="7" t="str">
        <f>CONCATENATE("text_",H77,"_B",E77)</f>
        <v>text_Target_B_010</v>
      </c>
      <c r="X77" s="10"/>
      <c r="Y77" s="13"/>
      <c r="Z77" s="12" t="str">
        <f>CONCATENATE("""",W77,""": {""type"": ""text"", ""parameters"": {""text"": """, O77, """, ""textAlignment"": """, N77, """, ""textColor"": """, L77, """, ""fontSize"": ",M77,"}},")</f>
        <v>"text_Target_B_010": {"type": "text", "parameters": {"text": "{{coalesce(cell(BIG_TEST_9.result, 9, \"number_Target_Formatted\"), \"--\").asString()}}", "textAlignment": "center", "textColor": "{{coalesce(cell(BIG_TEST_9.result, 9, \"Text_Color_3\"), \"#E6ECF2\").asString()}}", "fontSize": 12}},</v>
      </c>
      <c r="AA77" s="17" t="s">
        <v>114</v>
      </c>
      <c r="AB77" s="13" t="str">
        <f t="shared" si="94"/>
        <v>FAIL</v>
      </c>
      <c r="AC77" s="13"/>
      <c r="AD77" s="12" t="str">
        <f t="shared" si="30"/>
        <v>{"colspan": 3, "column": 21, "name": "text_Target_B_010", "row": 91, "rowspan": 2, "widgetStyle": {"backgroundColor": "#E6ECF2", "borderColor": "#E6ECF2", "borderEdges": [], "borderRadius": 0, "borderWidth": 1}},</v>
      </c>
      <c r="AE77" s="17" t="s">
        <v>111</v>
      </c>
      <c r="AF77" s="13" t="str">
        <f t="shared" si="95"/>
        <v>FAIL</v>
      </c>
    </row>
    <row r="78" spans="1:32" s="4" customFormat="1" ht="101.4" thickBot="1" x14ac:dyDescent="0.35">
      <c r="A78" s="24">
        <v>4</v>
      </c>
      <c r="B78" s="14" t="s">
        <v>7</v>
      </c>
      <c r="C78" s="14" t="s">
        <v>34</v>
      </c>
      <c r="D78" s="14" t="s">
        <v>60</v>
      </c>
      <c r="E78" s="11" t="str">
        <f t="shared" ref="E78" si="96">CONCATENATE("_",TEXT(F78+1,"000"))</f>
        <v>_010</v>
      </c>
      <c r="F78" s="22">
        <f t="shared" si="86"/>
        <v>9</v>
      </c>
      <c r="G78" s="6" t="s">
        <v>50</v>
      </c>
      <c r="H78" s="6" t="s">
        <v>50</v>
      </c>
      <c r="I78" s="20" t="s">
        <v>50</v>
      </c>
      <c r="J78" s="20" t="s">
        <v>50</v>
      </c>
      <c r="K78" s="20" t="s">
        <v>50</v>
      </c>
      <c r="L78" s="18" t="str">
        <f>CONCATENATE("{{coalesce(cell(BIG_TEST_9.result, ", $F78,", \""Text_Color_1\""), \""#FFFFFF\"").asString()}}")</f>
        <v>{{coalesce(cell(BIG_TEST_9.result, 9, \"Text_Color_1\"), \"#FFFFFF\").asString()}}</v>
      </c>
      <c r="M78" s="8" t="s">
        <v>22</v>
      </c>
      <c r="N78" s="8" t="s">
        <v>53</v>
      </c>
      <c r="O78" s="18" t="str">
        <f>CONCATENATE("{{coalesce(cell(BIG_TEST_9.result, ", $F78,", \""Metric_Short\""), \""Error\"").asString()}}")</f>
        <v>{{coalesce(cell(BIG_TEST_9.result, 9, \"Metric_Short\"), \"Error\").asString()}}</v>
      </c>
      <c r="P78" s="9" t="s">
        <v>40</v>
      </c>
      <c r="Q78" s="9" t="s">
        <v>30</v>
      </c>
      <c r="R78" s="9">
        <f>T78</f>
        <v>89</v>
      </c>
      <c r="S78" s="9" t="s">
        <v>32</v>
      </c>
      <c r="T78" s="22">
        <f t="shared" si="87"/>
        <v>89</v>
      </c>
      <c r="U78" s="16" t="s">
        <v>48</v>
      </c>
      <c r="V78" s="10"/>
      <c r="W78" s="7" t="str">
        <f>CONCATENATE("Metric_Name_X",E78)</f>
        <v>Metric_Name_X_010</v>
      </c>
      <c r="X78" s="10"/>
      <c r="Y78" s="13"/>
      <c r="Z78" s="12" t="str">
        <f>CONCATENATE("""",W78,""": {""parameters"": {""fontSize"": ",M78,", ""text"": """, O78, """, ""textAlignment"": """, N78, """, ""textColor"": """, L78, """}, ""type"": ""text""},")</f>
        <v>"Metric_Name_X_010": {"parameters": {"fontSize": 14, "text": "{{coalesce(cell(BIG_TEST_9.result, 9, \"Metric_Short\"), \"Error\").asString()}}", "textAlignment": "left", "textColor": "{{coalesce(cell(BIG_TEST_9.result, 9, \"Text_Color_1\"), \"#FFFFFF\").asString()}}"}, "type": "text"},</v>
      </c>
      <c r="AA78" s="17" t="s">
        <v>74</v>
      </c>
      <c r="AB78" s="13" t="str">
        <f t="shared" ref="AB78:AB80" si="97">IF(Z78=AA78,"PASS","FAIL")</f>
        <v>FAIL</v>
      </c>
      <c r="AC78" s="13"/>
      <c r="AD78" s="12" t="str">
        <f t="shared" si="30"/>
        <v>{"colspan": 11, "column": 1, "name": "Metric_Name_X_010", "row": 89, "rowspan": 2, "widgetStyle": {"backgroundColor": "#FFFFFF", "borderColor": "#FFFFFF", "borderEdges": [], "borderRadius": 0, "borderWidth": 1}},</v>
      </c>
      <c r="AE78" s="17" t="s">
        <v>68</v>
      </c>
      <c r="AF78" s="13" t="str">
        <f t="shared" ref="AF78:AF80" si="98">IF(AD78=AE78,"PASS","FAIL")</f>
        <v>FAIL</v>
      </c>
    </row>
    <row r="79" spans="1:32" s="4" customFormat="1" ht="101.4" thickBot="1" x14ac:dyDescent="0.35">
      <c r="A79" s="24">
        <v>5</v>
      </c>
      <c r="B79" s="14" t="s">
        <v>7</v>
      </c>
      <c r="C79" s="14" t="s">
        <v>34</v>
      </c>
      <c r="D79" s="14" t="s">
        <v>44</v>
      </c>
      <c r="E79" s="11" t="str">
        <f>CONCATENATE("_",TEXT(F79+1,"000"))</f>
        <v>_010</v>
      </c>
      <c r="F79" s="22">
        <f t="shared" si="86"/>
        <v>9</v>
      </c>
      <c r="G79" s="6" t="s">
        <v>50</v>
      </c>
      <c r="H79" s="6" t="s">
        <v>50</v>
      </c>
      <c r="I79" s="20" t="s">
        <v>50</v>
      </c>
      <c r="J79" s="20" t="s">
        <v>50</v>
      </c>
      <c r="K79" s="20" t="s">
        <v>50</v>
      </c>
      <c r="L79" s="18" t="str">
        <f>CONCATENATE("{{coalesce(cell(BIG_TEST_9.result, ", $F79,", \""Text_Color_2\""), \""#FFFFFF\"").asString()}}")</f>
        <v>{{coalesce(cell(BIG_TEST_9.result, 9, \"Text_Color_2\"), \"#FFFFFF\").asString()}}</v>
      </c>
      <c r="M79" s="8" t="s">
        <v>41</v>
      </c>
      <c r="N79" s="8" t="s">
        <v>53</v>
      </c>
      <c r="O79" s="18" t="str">
        <f>CONCATENATE("{{coalesce(cell(BIG_TEST_9.result, ", $F79,", \""Type\""), \""Error\"").asString()}} Metric")</f>
        <v>{{coalesce(cell(BIG_TEST_9.result, 9, \"Type\"), \"Error\").asString()}} Metric</v>
      </c>
      <c r="P79" s="9" t="s">
        <v>67</v>
      </c>
      <c r="Q79" s="9" t="s">
        <v>30</v>
      </c>
      <c r="R79" s="26">
        <f>T79+2</f>
        <v>91</v>
      </c>
      <c r="S79" s="9" t="s">
        <v>32</v>
      </c>
      <c r="T79" s="22">
        <f t="shared" si="87"/>
        <v>89</v>
      </c>
      <c r="U79" s="16" t="s">
        <v>48</v>
      </c>
      <c r="V79" s="10"/>
      <c r="W79" s="7" t="str">
        <f>CONCATENATE("Type_Name_X",E79)</f>
        <v>Type_Name_X_010</v>
      </c>
      <c r="X79" s="10"/>
      <c r="Y79" s="13"/>
      <c r="Z79" s="12" t="str">
        <f>CONCATENATE("""",W79,""": {""parameters"": {""fontSize"": ",M79,", ""text"": """, O79, """, ""textAlignment"": """, N79, """, ""textColor"": """, L79, """}, ""type"": ""text""},")</f>
        <v>"Type_Name_X_010": {"parameters": {"fontSize": 12, "text": "{{coalesce(cell(BIG_TEST_9.result, 9, \"Type\"), \"Error\").asString()}} Metric", "textAlignment": "left", "textColor": "{{coalesce(cell(BIG_TEST_9.result, 9, \"Text_Color_2\"), \"#FFFFFF\").asString()}}"}, "type": "text"},</v>
      </c>
      <c r="AA79" s="17" t="s">
        <v>72</v>
      </c>
      <c r="AB79" s="13" t="str">
        <f t="shared" si="97"/>
        <v>FAIL</v>
      </c>
      <c r="AC79" s="13"/>
      <c r="AD79" s="12" t="str">
        <f t="shared" si="30"/>
        <v>{"colspan": 8, "column": 1, "name": "Type_Name_X_010", "row": 91, "rowspan": 2, "widgetStyle": {"backgroundColor": "#FFFFFF", "borderColor": "#FFFFFF", "borderEdges": [], "borderRadius": 0, "borderWidth": 1}},</v>
      </c>
      <c r="AE79" s="17" t="s">
        <v>69</v>
      </c>
      <c r="AF79" s="13" t="str">
        <f t="shared" si="98"/>
        <v>FAIL</v>
      </c>
    </row>
    <row r="80" spans="1:32" s="4" customFormat="1" ht="115.8" thickBot="1" x14ac:dyDescent="0.35">
      <c r="A80" s="24">
        <v>6</v>
      </c>
      <c r="B80" s="14" t="s">
        <v>7</v>
      </c>
      <c r="C80" s="14" t="s">
        <v>34</v>
      </c>
      <c r="D80" s="14" t="s">
        <v>59</v>
      </c>
      <c r="E80" s="11" t="str">
        <f>CONCATENATE("_",TEXT(F80+1,"000"))</f>
        <v>_010</v>
      </c>
      <c r="F80" s="22">
        <f t="shared" si="86"/>
        <v>9</v>
      </c>
      <c r="G80" s="6" t="s">
        <v>50</v>
      </c>
      <c r="H80" s="6" t="s">
        <v>50</v>
      </c>
      <c r="I80" s="20" t="s">
        <v>50</v>
      </c>
      <c r="J80" s="20" t="s">
        <v>50</v>
      </c>
      <c r="K80" s="20" t="s">
        <v>50</v>
      </c>
      <c r="L80" s="18" t="str">
        <f>CONCATENATE("{{coalesce(cell(BIG_TEST_9.result, ", $F80,", \""Text_Color_2\""), \""#FFFFFF\"").asString()}}")</f>
        <v>{{coalesce(cell(BIG_TEST_9.result, 9, \"Text_Color_2\"), \"#FFFFFF\").asString()}}</v>
      </c>
      <c r="M80" s="8" t="s">
        <v>41</v>
      </c>
      <c r="N80" s="8" t="s">
        <v>53</v>
      </c>
      <c r="O80" s="18" t="str">
        <f>CONCATENATE("As of {{coalesce(cell(BIG_TEST_9.result, ", $F80,", \""As_of_Date\""), \""Error\"").asString()}}")</f>
        <v>As of {{coalesce(cell(BIG_TEST_9.result, 9, \"As_of_Date\"), \"Error\").asString()}}</v>
      </c>
      <c r="P80" s="9" t="s">
        <v>67</v>
      </c>
      <c r="Q80" s="9" t="s">
        <v>30</v>
      </c>
      <c r="R80" s="26">
        <f>T80+4</f>
        <v>93</v>
      </c>
      <c r="S80" s="9" t="s">
        <v>32</v>
      </c>
      <c r="T80" s="22">
        <f t="shared" si="87"/>
        <v>89</v>
      </c>
      <c r="U80" s="16" t="s">
        <v>48</v>
      </c>
      <c r="V80" s="10"/>
      <c r="W80" s="7" t="str">
        <f>CONCATENATE("As_Of_Date_Name_X",E80)</f>
        <v>As_Of_Date_Name_X_010</v>
      </c>
      <c r="X80" s="10"/>
      <c r="Y80" s="13"/>
      <c r="Z80" s="12" t="str">
        <f>CONCATENATE("""",W80,""": {""parameters"": {""fontSize"": ",M80,", ""text"": """, O80, """, ""textAlignment"": """, N80, """, ""textColor"": """, L80, """}, ""type"": ""text""},")</f>
        <v>"As_Of_Date_Name_X_010": {"parameters": {"fontSize": 12, "text": "As of {{coalesce(cell(BIG_TEST_9.result, 9, \"As_of_Date\"), \"Error\").asString()}}", "textAlignment": "left", "textColor": "{{coalesce(cell(BIG_TEST_9.result, 9, \"Text_Color_2\"), \"#FFFFFF\").asString()}}"}, "type": "text"},</v>
      </c>
      <c r="AA80" s="17" t="s">
        <v>71</v>
      </c>
      <c r="AB80" s="13" t="str">
        <f t="shared" si="97"/>
        <v>FAIL</v>
      </c>
      <c r="AC80" s="13"/>
      <c r="AD80" s="12" t="str">
        <f t="shared" si="30"/>
        <v>{"colspan": 8, "column": 1, "name": "As_Of_Date_Name_X_010", "row": 93, "rowspan": 2, "widgetStyle": {"backgroundColor": "#FFFFFF", "borderColor": "#FFFFFF", "borderEdges": [], "borderRadius": 0, "borderWidth": 1}},</v>
      </c>
      <c r="AE80" s="17" t="s">
        <v>70</v>
      </c>
      <c r="AF80" s="13" t="str">
        <f t="shared" si="98"/>
        <v>FAIL</v>
      </c>
    </row>
    <row r="81" spans="1:32" s="4" customFormat="1" ht="144.6" thickBot="1" x14ac:dyDescent="0.35">
      <c r="A81" s="24">
        <v>7</v>
      </c>
      <c r="B81" s="14" t="s">
        <v>7</v>
      </c>
      <c r="C81" s="14" t="s">
        <v>34</v>
      </c>
      <c r="D81" s="14" t="s">
        <v>45</v>
      </c>
      <c r="E81" s="11" t="str">
        <f>CONCATENATE("_",TEXT(F81+1,"000"))</f>
        <v>_010</v>
      </c>
      <c r="F81" s="22">
        <f t="shared" si="86"/>
        <v>9</v>
      </c>
      <c r="G81" s="6" t="s">
        <v>50</v>
      </c>
      <c r="H81" s="6" t="s">
        <v>50</v>
      </c>
      <c r="I81" s="18" t="str">
        <f>CONCATENATE("https://{{coalesce(cell(BIG_TEST_9.result, ", $F81,", \""CSG_Insights_Central_Link\""), \""sites.google.com/salesforce.com/fy18-csg-insights-central/home\"").asString()}}")</f>
        <v>https://{{coalesce(cell(BIG_TEST_9.result, 9, \"CSG_Insights_Central_Link\"), \"sites.google.com/salesforce.com/fy18-csg-insights-central/home\").asString()}}</v>
      </c>
      <c r="J81" s="18" t="s">
        <v>56</v>
      </c>
      <c r="K81" s="7" t="str">
        <f>"false"</f>
        <v>false</v>
      </c>
      <c r="L81" s="17" t="s">
        <v>57</v>
      </c>
      <c r="M81" s="8" t="s">
        <v>22</v>
      </c>
      <c r="N81" s="8" t="s">
        <v>21</v>
      </c>
      <c r="O81" s="8" t="s">
        <v>52</v>
      </c>
      <c r="P81" s="9" t="s">
        <v>32</v>
      </c>
      <c r="Q81" s="9" t="s">
        <v>41</v>
      </c>
      <c r="R81" s="9">
        <f>T81</f>
        <v>89</v>
      </c>
      <c r="S81" s="9" t="s">
        <v>32</v>
      </c>
      <c r="T81" s="22">
        <f t="shared" si="87"/>
        <v>89</v>
      </c>
      <c r="U81" s="16" t="s">
        <v>48</v>
      </c>
      <c r="V81" s="10"/>
      <c r="W81" s="7" t="str">
        <f>CONCATENATE("Help_Link_X",E81)</f>
        <v>Help_Link_X_010</v>
      </c>
      <c r="X81" s="10"/>
      <c r="Y81" s="13"/>
      <c r="Z81" s="12" t="str">
        <f>CONCATENATE("""",W81,""": {""parameters"": {""destinationLink"": {""url"": """, I81, """, ""tooltip"": """, J81,"""}, ""destinationType"": ""url"", ""fontSize"": ",M81,", ""includeState"": ", K81, ", ""text"": """, O81, """, ""textAlignment"": """, N81, """, ""textColor"": """, L81, """}, ""type"": ""link""},")</f>
        <v>"Help_Link_X_010": {"parameters": {"destinationLink": {"url": "https://{{coalesce(cell(BIG_TEST_9.result, 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81" s="17" t="s">
        <v>73</v>
      </c>
      <c r="AB81" s="13" t="str">
        <f>IF(Z81=AA81,"PASS","FAIL")</f>
        <v>FAIL</v>
      </c>
      <c r="AC81" s="13"/>
      <c r="AD81" s="12" t="str">
        <f t="shared" si="30"/>
        <v>{"colspan": 2, "column": 12, "name": "Help_Link_X_010", "row": 89, "rowspan": 2, "widgetStyle": {"backgroundColor": "#FFFFFF", "borderColor": "#FFFFFF", "borderEdges": [], "borderRadius": 0, "borderWidth": 1}},</v>
      </c>
      <c r="AE81" s="17" t="s">
        <v>65</v>
      </c>
      <c r="AF81" s="13" t="str">
        <f>IF(AD81=AE81,"PASS","FAIL")</f>
        <v>FAIL</v>
      </c>
    </row>
    <row r="82" spans="1:32" s="4" customFormat="1" ht="159" thickBot="1" x14ac:dyDescent="0.35">
      <c r="A82" s="25">
        <v>8</v>
      </c>
      <c r="B82" s="14" t="s">
        <v>7</v>
      </c>
      <c r="C82" s="14" t="s">
        <v>34</v>
      </c>
      <c r="D82" s="14" t="s">
        <v>61</v>
      </c>
      <c r="E82" s="11" t="str">
        <f t="shared" ref="E82" si="99">CONCATENATE("_",TEXT(F82+1,"000"))</f>
        <v>_010</v>
      </c>
      <c r="F82" s="22">
        <f t="shared" si="86"/>
        <v>9</v>
      </c>
      <c r="G82" s="6" t="s">
        <v>50</v>
      </c>
      <c r="H82" s="6" t="s">
        <v>50</v>
      </c>
      <c r="I82" s="18" t="str">
        <f>CONCATENATE("https://org62.my.salesforce.com/analytics/wave/wave.apexp#dashboard/{{coalesce(cell(BIG_TEST_9.result, ", $F82,", \""Detail_Dashboard_Name\""), \""0FK0M0000004J3fWAE\"").asString()}}")</f>
        <v>https://org62.my.salesforce.com/analytics/wave/wave.apexp#dashboard/{{coalesce(cell(BIG_TEST_9.result, 9, \"Detail_Dashboard_Name\"), \"0FK0M0000004J3fWAE\").asString()}}</v>
      </c>
      <c r="J82" s="18" t="s">
        <v>62</v>
      </c>
      <c r="K82" s="7" t="str">
        <f>"false"</f>
        <v>false</v>
      </c>
      <c r="L82" s="17" t="s">
        <v>57</v>
      </c>
      <c r="M82" s="8" t="s">
        <v>41</v>
      </c>
      <c r="N82" s="8" t="s">
        <v>21</v>
      </c>
      <c r="O82" s="8" t="s">
        <v>63</v>
      </c>
      <c r="P82" s="9" t="s">
        <v>29</v>
      </c>
      <c r="Q82" s="9" t="s">
        <v>36</v>
      </c>
      <c r="R82" s="26">
        <f>T82+3</f>
        <v>92</v>
      </c>
      <c r="S82" s="9" t="s">
        <v>28</v>
      </c>
      <c r="T82" s="22">
        <f t="shared" si="87"/>
        <v>89</v>
      </c>
      <c r="U82" s="16" t="s">
        <v>64</v>
      </c>
      <c r="V82" s="10"/>
      <c r="W82" s="7" t="str">
        <f>CONCATENATE("Explore_Link_X",E82)</f>
        <v>Explore_Link_X_010</v>
      </c>
      <c r="X82" s="10"/>
      <c r="Y82" s="13"/>
      <c r="Z82" s="12" t="str">
        <f>CONCATENATE("""",W82,""": {""parameters"": {""destinationLink"": {""url"": """, I82, """, ""tooltip"": """, J82,"""}, ""destinationType"": ""url"", ""fontSize"": ",M82,", ""includeState"": ", K82, ", ""text"": """, O82, """, ""textAlignment"": """, N82, """, ""textColor"": """, L82, """}, ""type"": ""link""},")</f>
        <v>"Explore_Link_X_010": {"parameters": {"destinationLink": {"url": "https://org62.my.salesforce.com/analytics/wave/wave.apexp#dashboard/{{coalesce(cell(BIG_TEST_9.result, 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82" s="17" t="s">
        <v>107</v>
      </c>
      <c r="AB82" s="13" t="str">
        <f t="shared" ref="AB82" si="100">IF(Z82=AA82,"PASS","FAIL")</f>
        <v>FAIL</v>
      </c>
      <c r="AC82" s="13"/>
      <c r="AD82" s="12" t="str">
        <f t="shared" si="30"/>
        <v>{"colspan": 4, "column": 10, "name": "Explore_Link_X_010", "row": 92, "rowspan": 3, "widgetStyle": {"backgroundColor": "#E3EBF3", "borderColor": "#FFFFFF", "borderEdges": ["all"], "borderRadius": 8, "borderWidth": 4}},</v>
      </c>
      <c r="AE82" s="17" t="s">
        <v>66</v>
      </c>
      <c r="AF82" s="13" t="str">
        <f t="shared" ref="AF82" si="101">IF(AD82=AE82,"PASS","FAIL")</f>
        <v>FAIL</v>
      </c>
    </row>
    <row r="83" spans="1:32" s="4" customFormat="1" ht="101.4" thickBot="1" x14ac:dyDescent="0.35">
      <c r="A83" s="23">
        <v>1</v>
      </c>
      <c r="B83" s="14" t="s">
        <v>7</v>
      </c>
      <c r="C83" s="14" t="s">
        <v>34</v>
      </c>
      <c r="D83" s="14" t="s">
        <v>9</v>
      </c>
      <c r="E83" s="11" t="str">
        <f>CONCATENATE("_",TEXT(F83+1,"000"))</f>
        <v>_011</v>
      </c>
      <c r="F83" s="22">
        <f t="shared" si="86"/>
        <v>10</v>
      </c>
      <c r="G83" s="6" t="s">
        <v>12</v>
      </c>
      <c r="H83" s="5" t="s">
        <v>13</v>
      </c>
      <c r="I83" s="20" t="s">
        <v>50</v>
      </c>
      <c r="J83" s="20" t="s">
        <v>50</v>
      </c>
      <c r="K83" s="20" t="s">
        <v>50</v>
      </c>
      <c r="L83" s="18" t="str">
        <f>CONCATENATE("{{coalesce(cell(BIG_TEST_9.result, ", $F83,", \""Text_Color_3\""), \""#E6ECF2\"").asString()}}")</f>
        <v>{{coalesce(cell(BIG_TEST_9.result, 10, \"Text_Color_3\"), \"#E6ECF2\").asString()}}</v>
      </c>
      <c r="M83" s="8" t="s">
        <v>41</v>
      </c>
      <c r="N83" s="8" t="s">
        <v>21</v>
      </c>
      <c r="O83" s="18" t="str">
        <f>CONCATENATE("{{coalesce(cell(BIG_TEST_9.result, ", $F83,", \""number_YTD_Formatted\""), \""--\"").asString()}}")</f>
        <v>{{coalesce(cell(BIG_TEST_9.result, 10, \"number_YTD_Formatted\"), \"--\").asString()}}</v>
      </c>
      <c r="P83" s="9" t="s">
        <v>28</v>
      </c>
      <c r="Q83" s="9" t="s">
        <v>42</v>
      </c>
      <c r="R83" s="9">
        <f>T83</f>
        <v>95</v>
      </c>
      <c r="S83" s="9" t="s">
        <v>32</v>
      </c>
      <c r="T83" s="22">
        <f t="shared" si="87"/>
        <v>95</v>
      </c>
      <c r="U83" s="16" t="s">
        <v>109</v>
      </c>
      <c r="V83" s="10"/>
      <c r="W83" s="7" t="str">
        <f>CONCATENATE("text_",H83,"_B",E83)</f>
        <v>text_YTD_B_011</v>
      </c>
      <c r="X83" s="10"/>
      <c r="Y83" s="13"/>
      <c r="Z83" s="12" t="str">
        <f>CONCATENATE("""",W83,""": {""type"": ""text"", ""parameters"": {""text"": """, O83, """, ""textAlignment"": """, N83, """, ""textColor"": """, L83, """, ""fontSize"": ",M83,"}},")</f>
        <v>"text_YTD_B_011": {"type": "text", "parameters": {"text": "{{coalesce(cell(BIG_TEST_9.result, 10, \"number_YTD_Formatted\"), \"--\").asString()}}", "textAlignment": "center", "textColor": "{{coalesce(cell(BIG_TEST_9.result, 10, \"Text_Color_3\"), \"#E6ECF2\").asString()}}", "fontSize": 12}},</v>
      </c>
      <c r="AA83" s="17" t="s">
        <v>112</v>
      </c>
      <c r="AB83" s="13" t="str">
        <f>IF(Z83=AA83,"PASS","FAIL")</f>
        <v>FAIL</v>
      </c>
      <c r="AC83" s="13"/>
      <c r="AD83" s="12" t="str">
        <f t="shared" ref="AD83:AD85" si="102">CONCATENATE("{""colspan"": ",P83,", ""column"": ",Q83,", ""name"": """,W83,""", ""row"": ",R83,", ""rowspan"": ",S83,", ""widgetStyle"": ",U83,"},")</f>
        <v>{"colspan": 3, "column": 21, "name": "text_YTD_B_011", "row": 95, "rowspan": 2, "widgetStyle": {"backgroundColor": "#E6ECF2", "borderColor": "#E6ECF2", "borderEdges": [], "borderRadius": 0, "borderWidth": 1}},</v>
      </c>
      <c r="AE83" s="17" t="s">
        <v>110</v>
      </c>
      <c r="AF83" s="13" t="str">
        <f>IF(AD83=AE83,"PASS","FAIL")</f>
        <v>FAIL</v>
      </c>
    </row>
    <row r="84" spans="1:32" s="4" customFormat="1" ht="115.8" thickBot="1" x14ac:dyDescent="0.35">
      <c r="A84" s="24">
        <v>2</v>
      </c>
      <c r="B84" s="14" t="s">
        <v>7</v>
      </c>
      <c r="C84" s="14" t="s">
        <v>34</v>
      </c>
      <c r="D84" s="14" t="s">
        <v>9</v>
      </c>
      <c r="E84" s="11" t="str">
        <f t="shared" ref="E84:E85" si="103">CONCATENATE("_",TEXT(F84+1,"000"))</f>
        <v>_011</v>
      </c>
      <c r="F84" s="22">
        <f t="shared" si="86"/>
        <v>10</v>
      </c>
      <c r="G84" s="5" t="s">
        <v>11</v>
      </c>
      <c r="H84" s="5" t="s">
        <v>38</v>
      </c>
      <c r="I84" s="20" t="s">
        <v>50</v>
      </c>
      <c r="J84" s="20" t="s">
        <v>50</v>
      </c>
      <c r="K84" s="20" t="s">
        <v>50</v>
      </c>
      <c r="L84" s="18" t="str">
        <f>CONCATENATE("{{coalesce(cell(BIG_TEST_9.result, ", $F84,", \""Text_Color_3\""), \""#E6ECF2\"").asString()}}")</f>
        <v>{{coalesce(cell(BIG_TEST_9.result, 10, \"Text_Color_3\"), \"#E6ECF2\").asString()}}</v>
      </c>
      <c r="M84" s="8" t="s">
        <v>41</v>
      </c>
      <c r="N84" s="8" t="s">
        <v>21</v>
      </c>
      <c r="O84" s="18" t="str">
        <f>CONCATENATE("{{coalesce(cell(BIG_TEST_9.result, ", $F84,", \""number_YTD_A_Formatted\""), \""--\"").asString()}}")</f>
        <v>{{coalesce(cell(BIG_TEST_9.result, 10, \"number_YTD_A_Formatted\"), \"--\").asString()}}</v>
      </c>
      <c r="P84" s="9" t="s">
        <v>28</v>
      </c>
      <c r="Q84" s="9" t="s">
        <v>42</v>
      </c>
      <c r="R84" s="26">
        <f>T84+4</f>
        <v>99</v>
      </c>
      <c r="S84" s="9" t="s">
        <v>32</v>
      </c>
      <c r="T84" s="22">
        <f t="shared" si="87"/>
        <v>95</v>
      </c>
      <c r="U84" s="19" t="str">
        <f>CONCATENATE("{""backgroundColor"": ""{{coalesce(cell(BIG_TEST_9.result, ",F84,", \""Colorization_Hex_Code\""), \""#E6ECF2\"").asString()}}"", ""borderColor"": ""#E6ECF2"", ""borderEdges"": [""left"", ""right"", ""bottom""], ""borderRadius"": 0, ""borderWidth"": 2}")</f>
        <v>{"backgroundColor": "{{coalesce(cell(BIG_TEST_9.result, 10, \"Colorization_Hex_Code\"), \"#E6ECF2\").asString()}}", "borderColor": "#E6ECF2", "borderEdges": ["left", "right", "bottom"], "borderRadius": 0, "borderWidth": 2}</v>
      </c>
      <c r="V84" s="10"/>
      <c r="W84" s="7" t="str">
        <f>CONCATENATE("text_",H84,"_B",E84)</f>
        <v>text_YTD_A_B_011</v>
      </c>
      <c r="X84" s="10"/>
      <c r="Y84" s="13"/>
      <c r="Z84" s="12" t="str">
        <f>CONCATENATE("""",W84,""": {""type"": ""text"", ""parameters"": {""text"": """, O84, """, ""textAlignment"": """, N84, """, ""textColor"": """, L84, """, ""fontSize"": ",M84,"}},")</f>
        <v>"text_YTD_A_B_011": {"type": "text", "parameters": {"text": "{{coalesce(cell(BIG_TEST_9.result, 10, \"number_YTD_A_Formatted\"), \"--\").asString()}}", "textAlignment": "center", "textColor": "{{coalesce(cell(BIG_TEST_9.result, 10, \"Text_Color_3\"), \"#E6ECF2\").asString()}}", "fontSize": 12}},</v>
      </c>
      <c r="AA84" s="17" t="s">
        <v>113</v>
      </c>
      <c r="AB84" s="13" t="str">
        <f t="shared" ref="AB84:AB85" si="104">IF(Z84=AA84,"PASS","FAIL")</f>
        <v>FAIL</v>
      </c>
      <c r="AC84" s="13"/>
      <c r="AD84" s="12" t="str">
        <f t="shared" si="102"/>
        <v>{"colspan": 3, "column": 21, "name": "text_YTD_A_B_011", "row": 99, "rowspan": 2, "widgetStyle": {"backgroundColor": "{{coalesce(cell(BIG_TEST_9.result, 10, \"Colorization_Hex_Code\"), \"#E6ECF2\").asString()}}", "borderColor": "#E6ECF2", "borderEdges": ["left", "right", "bottom"], "borderRadius": 0, "borderWidth": 2}},</v>
      </c>
      <c r="AE84" s="17" t="s">
        <v>108</v>
      </c>
      <c r="AF84" s="13" t="str">
        <f t="shared" ref="AF84:AF85" si="105">IF(AD84=AE84,"PASS","FAIL")</f>
        <v>FAIL</v>
      </c>
    </row>
    <row r="85" spans="1:32" s="4" customFormat="1" ht="101.4" thickBot="1" x14ac:dyDescent="0.35">
      <c r="A85" s="24">
        <v>3</v>
      </c>
      <c r="B85" s="14" t="s">
        <v>7</v>
      </c>
      <c r="C85" s="14" t="s">
        <v>34</v>
      </c>
      <c r="D85" s="14" t="s">
        <v>9</v>
      </c>
      <c r="E85" s="11" t="str">
        <f t="shared" si="103"/>
        <v>_011</v>
      </c>
      <c r="F85" s="22">
        <f t="shared" si="86"/>
        <v>10</v>
      </c>
      <c r="G85" s="5" t="s">
        <v>37</v>
      </c>
      <c r="H85" s="5" t="s">
        <v>39</v>
      </c>
      <c r="I85" s="20" t="s">
        <v>50</v>
      </c>
      <c r="J85" s="20" t="s">
        <v>50</v>
      </c>
      <c r="K85" s="20" t="s">
        <v>50</v>
      </c>
      <c r="L85" s="18" t="str">
        <f>CONCATENATE("{{coalesce(cell(BIG_TEST_9.result, ", $F85,", \""Text_Color_3\""), \""#E6ECF2\"").asString()}}")</f>
        <v>{{coalesce(cell(BIG_TEST_9.result, 10, \"Text_Color_3\"), \"#E6ECF2\").asString()}}</v>
      </c>
      <c r="M85" s="8" t="s">
        <v>41</v>
      </c>
      <c r="N85" s="8" t="s">
        <v>21</v>
      </c>
      <c r="O85" s="18" t="str">
        <f>CONCATENATE("{{coalesce(cell(BIG_TEST_9.result, ", $F85,", \""number_Target_Formatted\""), \""--\"").asString()}}")</f>
        <v>{{coalesce(cell(BIG_TEST_9.result, 10, \"number_Target_Formatted\"), \"--\").asString()}}</v>
      </c>
      <c r="P85" s="9" t="s">
        <v>28</v>
      </c>
      <c r="Q85" s="9" t="s">
        <v>42</v>
      </c>
      <c r="R85" s="26">
        <f>T85+2</f>
        <v>97</v>
      </c>
      <c r="S85" s="9" t="s">
        <v>32</v>
      </c>
      <c r="T85" s="22">
        <f t="shared" si="87"/>
        <v>95</v>
      </c>
      <c r="U85" s="16" t="s">
        <v>109</v>
      </c>
      <c r="V85" s="10"/>
      <c r="W85" s="7" t="str">
        <f>CONCATENATE("text_",H85,"_B",E85)</f>
        <v>text_Target_B_011</v>
      </c>
      <c r="X85" s="10"/>
      <c r="Y85" s="13"/>
      <c r="Z85" s="12" t="str">
        <f>CONCATENATE("""",W85,""": {""type"": ""text"", ""parameters"": {""text"": """, O85, """, ""textAlignment"": """, N85, """, ""textColor"": """, L85, """, ""fontSize"": ",M85,"}},")</f>
        <v>"text_Target_B_011": {"type": "text", "parameters": {"text": "{{coalesce(cell(BIG_TEST_9.result, 10, \"number_Target_Formatted\"), \"--\").asString()}}", "textAlignment": "center", "textColor": "{{coalesce(cell(BIG_TEST_9.result, 10, \"Text_Color_3\"), \"#E6ECF2\").asString()}}", "fontSize": 12}},</v>
      </c>
      <c r="AA85" s="17" t="s">
        <v>114</v>
      </c>
      <c r="AB85" s="13" t="str">
        <f t="shared" si="104"/>
        <v>FAIL</v>
      </c>
      <c r="AC85" s="13"/>
      <c r="AD85" s="12" t="str">
        <f t="shared" si="102"/>
        <v>{"colspan": 3, "column": 21, "name": "text_Target_B_011", "row": 97, "rowspan": 2, "widgetStyle": {"backgroundColor": "#E6ECF2", "borderColor": "#E6ECF2", "borderEdges": [], "borderRadius": 0, "borderWidth": 1}},</v>
      </c>
      <c r="AE85" s="17" t="s">
        <v>111</v>
      </c>
      <c r="AF85" s="13" t="str">
        <f t="shared" si="105"/>
        <v>FAIL</v>
      </c>
    </row>
    <row r="86" spans="1:32" s="4" customFormat="1" ht="101.4" thickBot="1" x14ac:dyDescent="0.35">
      <c r="A86" s="24">
        <v>4</v>
      </c>
      <c r="B86" s="14" t="s">
        <v>7</v>
      </c>
      <c r="C86" s="14" t="s">
        <v>34</v>
      </c>
      <c r="D86" s="14" t="s">
        <v>60</v>
      </c>
      <c r="E86" s="11" t="str">
        <f t="shared" ref="E86" si="106">CONCATENATE("_",TEXT(F86+1,"000"))</f>
        <v>_011</v>
      </c>
      <c r="F86" s="22">
        <f t="shared" si="86"/>
        <v>10</v>
      </c>
      <c r="G86" s="6" t="s">
        <v>50</v>
      </c>
      <c r="H86" s="6" t="s">
        <v>50</v>
      </c>
      <c r="I86" s="20" t="s">
        <v>50</v>
      </c>
      <c r="J86" s="20" t="s">
        <v>50</v>
      </c>
      <c r="K86" s="20" t="s">
        <v>50</v>
      </c>
      <c r="L86" s="18" t="str">
        <f>CONCATENATE("{{coalesce(cell(BIG_TEST_9.result, ", $F86,", \""Text_Color_1\""), \""#FFFFFF\"").asString()}}")</f>
        <v>{{coalesce(cell(BIG_TEST_9.result, 10, \"Text_Color_1\"), \"#FFFFFF\").asString()}}</v>
      </c>
      <c r="M86" s="8" t="s">
        <v>22</v>
      </c>
      <c r="N86" s="8" t="s">
        <v>53</v>
      </c>
      <c r="O86" s="18" t="str">
        <f>CONCATENATE("{{coalesce(cell(BIG_TEST_9.result, ", $F86,", \""Metric_Short\""), \""Error\"").asString()}}")</f>
        <v>{{coalesce(cell(BIG_TEST_9.result, 10, \"Metric_Short\"), \"Error\").asString()}}</v>
      </c>
      <c r="P86" s="9" t="s">
        <v>40</v>
      </c>
      <c r="Q86" s="9" t="s">
        <v>30</v>
      </c>
      <c r="R86" s="9">
        <f>T86</f>
        <v>95</v>
      </c>
      <c r="S86" s="9" t="s">
        <v>32</v>
      </c>
      <c r="T86" s="22">
        <f t="shared" si="87"/>
        <v>95</v>
      </c>
      <c r="U86" s="16" t="s">
        <v>48</v>
      </c>
      <c r="V86" s="10"/>
      <c r="W86" s="7" t="str">
        <f>CONCATENATE("Metric_Name_X",E86)</f>
        <v>Metric_Name_X_011</v>
      </c>
      <c r="X86" s="10"/>
      <c r="Y86" s="13"/>
      <c r="Z86" s="12" t="str">
        <f>CONCATENATE("""",W86,""": {""parameters"": {""fontSize"": ",M86,", ""text"": """, O86, """, ""textAlignment"": """, N86, """, ""textColor"": """, L86, """}, ""type"": ""text""},")</f>
        <v>"Metric_Name_X_011": {"parameters": {"fontSize": 14, "text": "{{coalesce(cell(BIG_TEST_9.result, 10, \"Metric_Short\"), \"Error\").asString()}}", "textAlignment": "left", "textColor": "{{coalesce(cell(BIG_TEST_9.result, 10, \"Text_Color_1\"), \"#FFFFFF\").asString()}}"}, "type": "text"},</v>
      </c>
      <c r="AA86" s="17" t="s">
        <v>74</v>
      </c>
      <c r="AB86" s="13" t="str">
        <f t="shared" ref="AB86:AB88" si="107">IF(Z86=AA86,"PASS","FAIL")</f>
        <v>FAIL</v>
      </c>
      <c r="AC86" s="13"/>
      <c r="AD86" s="12" t="str">
        <f t="shared" ref="AD86:AD146" si="108">CONCATENATE("{""colspan"": ",P86,", ""column"": ",Q86,", ""name"": """,W86,""", ""row"": ",R86,", ""rowspan"": ",S86,", ""widgetStyle"": ",U86,"},")</f>
        <v>{"colspan": 11, "column": 1, "name": "Metric_Name_X_011", "row": 95, "rowspan": 2, "widgetStyle": {"backgroundColor": "#FFFFFF", "borderColor": "#FFFFFF", "borderEdges": [], "borderRadius": 0, "borderWidth": 1}},</v>
      </c>
      <c r="AE86" s="17" t="s">
        <v>68</v>
      </c>
      <c r="AF86" s="13" t="str">
        <f t="shared" ref="AF86:AF88" si="109">IF(AD86=AE86,"PASS","FAIL")</f>
        <v>FAIL</v>
      </c>
    </row>
    <row r="87" spans="1:32" s="4" customFormat="1" ht="101.4" thickBot="1" x14ac:dyDescent="0.35">
      <c r="A87" s="24">
        <v>5</v>
      </c>
      <c r="B87" s="14" t="s">
        <v>7</v>
      </c>
      <c r="C87" s="14" t="s">
        <v>34</v>
      </c>
      <c r="D87" s="14" t="s">
        <v>44</v>
      </c>
      <c r="E87" s="11" t="str">
        <f>CONCATENATE("_",TEXT(F87+1,"000"))</f>
        <v>_011</v>
      </c>
      <c r="F87" s="22">
        <f t="shared" si="86"/>
        <v>10</v>
      </c>
      <c r="G87" s="6" t="s">
        <v>50</v>
      </c>
      <c r="H87" s="6" t="s">
        <v>50</v>
      </c>
      <c r="I87" s="20" t="s">
        <v>50</v>
      </c>
      <c r="J87" s="20" t="s">
        <v>50</v>
      </c>
      <c r="K87" s="20" t="s">
        <v>50</v>
      </c>
      <c r="L87" s="18" t="str">
        <f>CONCATENATE("{{coalesce(cell(BIG_TEST_9.result, ", $F87,", \""Text_Color_2\""), \""#FFFFFF\"").asString()}}")</f>
        <v>{{coalesce(cell(BIG_TEST_9.result, 10, \"Text_Color_2\"), \"#FFFFFF\").asString()}}</v>
      </c>
      <c r="M87" s="8" t="s">
        <v>41</v>
      </c>
      <c r="N87" s="8" t="s">
        <v>53</v>
      </c>
      <c r="O87" s="18" t="str">
        <f>CONCATENATE("{{coalesce(cell(BIG_TEST_9.result, ", $F87,", \""Type\""), \""Error\"").asString()}} Metric")</f>
        <v>{{coalesce(cell(BIG_TEST_9.result, 10, \"Type\"), \"Error\").asString()}} Metric</v>
      </c>
      <c r="P87" s="9" t="s">
        <v>67</v>
      </c>
      <c r="Q87" s="9" t="s">
        <v>30</v>
      </c>
      <c r="R87" s="26">
        <f>T87+2</f>
        <v>97</v>
      </c>
      <c r="S87" s="9" t="s">
        <v>32</v>
      </c>
      <c r="T87" s="22">
        <f t="shared" si="87"/>
        <v>95</v>
      </c>
      <c r="U87" s="16" t="s">
        <v>48</v>
      </c>
      <c r="V87" s="10"/>
      <c r="W87" s="7" t="str">
        <f>CONCATENATE("Type_Name_X",E87)</f>
        <v>Type_Name_X_011</v>
      </c>
      <c r="X87" s="10"/>
      <c r="Y87" s="13"/>
      <c r="Z87" s="12" t="str">
        <f>CONCATENATE("""",W87,""": {""parameters"": {""fontSize"": ",M87,", ""text"": """, O87, """, ""textAlignment"": """, N87, """, ""textColor"": """, L87, """}, ""type"": ""text""},")</f>
        <v>"Type_Name_X_011": {"parameters": {"fontSize": 12, "text": "{{coalesce(cell(BIG_TEST_9.result, 10, \"Type\"), \"Error\").asString()}} Metric", "textAlignment": "left", "textColor": "{{coalesce(cell(BIG_TEST_9.result, 10, \"Text_Color_2\"), \"#FFFFFF\").asString()}}"}, "type": "text"},</v>
      </c>
      <c r="AA87" s="17" t="s">
        <v>72</v>
      </c>
      <c r="AB87" s="13" t="str">
        <f t="shared" si="107"/>
        <v>FAIL</v>
      </c>
      <c r="AC87" s="13"/>
      <c r="AD87" s="12" t="str">
        <f t="shared" si="108"/>
        <v>{"colspan": 8, "column": 1, "name": "Type_Name_X_011", "row": 97, "rowspan": 2, "widgetStyle": {"backgroundColor": "#FFFFFF", "borderColor": "#FFFFFF", "borderEdges": [], "borderRadius": 0, "borderWidth": 1}},</v>
      </c>
      <c r="AE87" s="17" t="s">
        <v>69</v>
      </c>
      <c r="AF87" s="13" t="str">
        <f t="shared" si="109"/>
        <v>FAIL</v>
      </c>
    </row>
    <row r="88" spans="1:32" s="4" customFormat="1" ht="115.8" thickBot="1" x14ac:dyDescent="0.35">
      <c r="A88" s="24">
        <v>6</v>
      </c>
      <c r="B88" s="14" t="s">
        <v>7</v>
      </c>
      <c r="C88" s="14" t="s">
        <v>34</v>
      </c>
      <c r="D88" s="14" t="s">
        <v>59</v>
      </c>
      <c r="E88" s="11" t="str">
        <f>CONCATENATE("_",TEXT(F88+1,"000"))</f>
        <v>_011</v>
      </c>
      <c r="F88" s="22">
        <f t="shared" si="86"/>
        <v>10</v>
      </c>
      <c r="G88" s="6" t="s">
        <v>50</v>
      </c>
      <c r="H88" s="6" t="s">
        <v>50</v>
      </c>
      <c r="I88" s="20" t="s">
        <v>50</v>
      </c>
      <c r="J88" s="20" t="s">
        <v>50</v>
      </c>
      <c r="K88" s="20" t="s">
        <v>50</v>
      </c>
      <c r="L88" s="18" t="str">
        <f>CONCATENATE("{{coalesce(cell(BIG_TEST_9.result, ", $F88,", \""Text_Color_2\""), \""#FFFFFF\"").asString()}}")</f>
        <v>{{coalesce(cell(BIG_TEST_9.result, 10, \"Text_Color_2\"), \"#FFFFFF\").asString()}}</v>
      </c>
      <c r="M88" s="8" t="s">
        <v>41</v>
      </c>
      <c r="N88" s="8" t="s">
        <v>53</v>
      </c>
      <c r="O88" s="18" t="str">
        <f>CONCATENATE("As of {{coalesce(cell(BIG_TEST_9.result, ", $F88,", \""As_of_Date\""), \""Error\"").asString()}}")</f>
        <v>As of {{coalesce(cell(BIG_TEST_9.result, 10, \"As_of_Date\"), \"Error\").asString()}}</v>
      </c>
      <c r="P88" s="9" t="s">
        <v>67</v>
      </c>
      <c r="Q88" s="9" t="s">
        <v>30</v>
      </c>
      <c r="R88" s="26">
        <f>T88+4</f>
        <v>99</v>
      </c>
      <c r="S88" s="9" t="s">
        <v>32</v>
      </c>
      <c r="T88" s="22">
        <f t="shared" si="87"/>
        <v>95</v>
      </c>
      <c r="U88" s="16" t="s">
        <v>48</v>
      </c>
      <c r="V88" s="10"/>
      <c r="W88" s="7" t="str">
        <f>CONCATENATE("As_Of_Date_Name_X",E88)</f>
        <v>As_Of_Date_Name_X_011</v>
      </c>
      <c r="X88" s="10"/>
      <c r="Y88" s="13"/>
      <c r="Z88" s="12" t="str">
        <f>CONCATENATE("""",W88,""": {""parameters"": {""fontSize"": ",M88,", ""text"": """, O88, """, ""textAlignment"": """, N88, """, ""textColor"": """, L88, """}, ""type"": ""text""},")</f>
        <v>"As_Of_Date_Name_X_011": {"parameters": {"fontSize": 12, "text": "As of {{coalesce(cell(BIG_TEST_9.result, 10, \"As_of_Date\"), \"Error\").asString()}}", "textAlignment": "left", "textColor": "{{coalesce(cell(BIG_TEST_9.result, 10, \"Text_Color_2\"), \"#FFFFFF\").asString()}}"}, "type": "text"},</v>
      </c>
      <c r="AA88" s="17" t="s">
        <v>71</v>
      </c>
      <c r="AB88" s="13" t="str">
        <f t="shared" si="107"/>
        <v>FAIL</v>
      </c>
      <c r="AC88" s="13"/>
      <c r="AD88" s="12" t="str">
        <f t="shared" si="108"/>
        <v>{"colspan": 8, "column": 1, "name": "As_Of_Date_Name_X_011", "row": 99, "rowspan": 2, "widgetStyle": {"backgroundColor": "#FFFFFF", "borderColor": "#FFFFFF", "borderEdges": [], "borderRadius": 0, "borderWidth": 1}},</v>
      </c>
      <c r="AE88" s="17" t="s">
        <v>70</v>
      </c>
      <c r="AF88" s="13" t="str">
        <f t="shared" si="109"/>
        <v>FAIL</v>
      </c>
    </row>
    <row r="89" spans="1:32" s="4" customFormat="1" ht="144.6" thickBot="1" x14ac:dyDescent="0.35">
      <c r="A89" s="24">
        <v>7</v>
      </c>
      <c r="B89" s="14" t="s">
        <v>7</v>
      </c>
      <c r="C89" s="14" t="s">
        <v>34</v>
      </c>
      <c r="D89" s="14" t="s">
        <v>45</v>
      </c>
      <c r="E89" s="11" t="str">
        <f>CONCATENATE("_",TEXT(F89+1,"000"))</f>
        <v>_011</v>
      </c>
      <c r="F89" s="22">
        <f t="shared" si="86"/>
        <v>10</v>
      </c>
      <c r="G89" s="6" t="s">
        <v>50</v>
      </c>
      <c r="H89" s="6" t="s">
        <v>50</v>
      </c>
      <c r="I89" s="18" t="str">
        <f>CONCATENATE("https://{{coalesce(cell(BIG_TEST_9.result, ", $F89,", \""CSG_Insights_Central_Link\""), \""sites.google.com/salesforce.com/fy18-csg-insights-central/home\"").asString()}}")</f>
        <v>https://{{coalesce(cell(BIG_TEST_9.result, 10, \"CSG_Insights_Central_Link\"), \"sites.google.com/salesforce.com/fy18-csg-insights-central/home\").asString()}}</v>
      </c>
      <c r="J89" s="18" t="s">
        <v>56</v>
      </c>
      <c r="K89" s="7" t="str">
        <f>"false"</f>
        <v>false</v>
      </c>
      <c r="L89" s="17" t="s">
        <v>57</v>
      </c>
      <c r="M89" s="8" t="s">
        <v>22</v>
      </c>
      <c r="N89" s="8" t="s">
        <v>21</v>
      </c>
      <c r="O89" s="8" t="s">
        <v>52</v>
      </c>
      <c r="P89" s="9" t="s">
        <v>32</v>
      </c>
      <c r="Q89" s="9" t="s">
        <v>41</v>
      </c>
      <c r="R89" s="9">
        <f>T89</f>
        <v>95</v>
      </c>
      <c r="S89" s="9" t="s">
        <v>32</v>
      </c>
      <c r="T89" s="22">
        <f t="shared" si="87"/>
        <v>95</v>
      </c>
      <c r="U89" s="16" t="s">
        <v>48</v>
      </c>
      <c r="V89" s="10"/>
      <c r="W89" s="7" t="str">
        <f>CONCATENATE("Help_Link_X",E89)</f>
        <v>Help_Link_X_011</v>
      </c>
      <c r="X89" s="10"/>
      <c r="Y89" s="13"/>
      <c r="Z89" s="12" t="str">
        <f>CONCATENATE("""",W89,""": {""parameters"": {""destinationLink"": {""url"": """, I89, """, ""tooltip"": """, J89,"""}, ""destinationType"": ""url"", ""fontSize"": ",M89,", ""includeState"": ", K89, ", ""text"": """, O89, """, ""textAlignment"": """, N89, """, ""textColor"": """, L89, """}, ""type"": ""link""},")</f>
        <v>"Help_Link_X_011": {"parameters": {"destinationLink": {"url": "https://{{coalesce(cell(BIG_TEST_9.result, 10,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89" s="17" t="s">
        <v>73</v>
      </c>
      <c r="AB89" s="13" t="str">
        <f>IF(Z89=AA89,"PASS","FAIL")</f>
        <v>FAIL</v>
      </c>
      <c r="AC89" s="13"/>
      <c r="AD89" s="12" t="str">
        <f t="shared" si="108"/>
        <v>{"colspan": 2, "column": 12, "name": "Help_Link_X_011", "row": 95, "rowspan": 2, "widgetStyle": {"backgroundColor": "#FFFFFF", "borderColor": "#FFFFFF", "borderEdges": [], "borderRadius": 0, "borderWidth": 1}},</v>
      </c>
      <c r="AE89" s="17" t="s">
        <v>65</v>
      </c>
      <c r="AF89" s="13" t="str">
        <f>IF(AD89=AE89,"PASS","FAIL")</f>
        <v>FAIL</v>
      </c>
    </row>
    <row r="90" spans="1:32" s="4" customFormat="1" ht="159" thickBot="1" x14ac:dyDescent="0.35">
      <c r="A90" s="25">
        <v>8</v>
      </c>
      <c r="B90" s="14" t="s">
        <v>7</v>
      </c>
      <c r="C90" s="14" t="s">
        <v>34</v>
      </c>
      <c r="D90" s="14" t="s">
        <v>61</v>
      </c>
      <c r="E90" s="11" t="str">
        <f t="shared" ref="E90" si="110">CONCATENATE("_",TEXT(F90+1,"000"))</f>
        <v>_011</v>
      </c>
      <c r="F90" s="22">
        <f t="shared" si="86"/>
        <v>10</v>
      </c>
      <c r="G90" s="6" t="s">
        <v>50</v>
      </c>
      <c r="H90" s="6" t="s">
        <v>50</v>
      </c>
      <c r="I90" s="18" t="str">
        <f>CONCATENATE("https://org62.my.salesforce.com/analytics/wave/wave.apexp#dashboard/{{coalesce(cell(BIG_TEST_9.result, ", $F90,", \""Detail_Dashboard_Name\""), \""0FK0M0000004J3fWAE\"").asString()}}")</f>
        <v>https://org62.my.salesforce.com/analytics/wave/wave.apexp#dashboard/{{coalesce(cell(BIG_TEST_9.result, 10, \"Detail_Dashboard_Name\"), \"0FK0M0000004J3fWAE\").asString()}}</v>
      </c>
      <c r="J90" s="18" t="s">
        <v>62</v>
      </c>
      <c r="K90" s="7" t="str">
        <f>"false"</f>
        <v>false</v>
      </c>
      <c r="L90" s="17" t="s">
        <v>57</v>
      </c>
      <c r="M90" s="8" t="s">
        <v>41</v>
      </c>
      <c r="N90" s="8" t="s">
        <v>21</v>
      </c>
      <c r="O90" s="8" t="s">
        <v>63</v>
      </c>
      <c r="P90" s="9" t="s">
        <v>29</v>
      </c>
      <c r="Q90" s="9" t="s">
        <v>36</v>
      </c>
      <c r="R90" s="26">
        <f>T90+3</f>
        <v>98</v>
      </c>
      <c r="S90" s="9" t="s">
        <v>28</v>
      </c>
      <c r="T90" s="22">
        <f t="shared" si="87"/>
        <v>95</v>
      </c>
      <c r="U90" s="16" t="s">
        <v>64</v>
      </c>
      <c r="V90" s="10"/>
      <c r="W90" s="7" t="str">
        <f>CONCATENATE("Explore_Link_X",E90)</f>
        <v>Explore_Link_X_011</v>
      </c>
      <c r="X90" s="10"/>
      <c r="Y90" s="13"/>
      <c r="Z90" s="12" t="str">
        <f>CONCATENATE("""",W90,""": {""parameters"": {""destinationLink"": {""url"": """, I90, """, ""tooltip"": """, J90,"""}, ""destinationType"": ""url"", ""fontSize"": ",M90,", ""includeState"": ", K90, ", ""text"": """, O90, """, ""textAlignment"": """, N90, """, ""textColor"": """, L90, """}, ""type"": ""link""},")</f>
        <v>"Explore_Link_X_011": {"parameters": {"destinationLink": {"url": "https://org62.my.salesforce.com/analytics/wave/wave.apexp#dashboard/{{coalesce(cell(BIG_TEST_9.result, 10,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90" s="17" t="s">
        <v>107</v>
      </c>
      <c r="AB90" s="13" t="str">
        <f t="shared" ref="AB90" si="111">IF(Z90=AA90,"PASS","FAIL")</f>
        <v>FAIL</v>
      </c>
      <c r="AC90" s="13"/>
      <c r="AD90" s="12" t="str">
        <f t="shared" si="108"/>
        <v>{"colspan": 4, "column": 10, "name": "Explore_Link_X_011", "row": 98, "rowspan": 3, "widgetStyle": {"backgroundColor": "#E3EBF3", "borderColor": "#FFFFFF", "borderEdges": ["all"], "borderRadius": 8, "borderWidth": 4}},</v>
      </c>
      <c r="AE90" s="17" t="s">
        <v>66</v>
      </c>
      <c r="AF90" s="13" t="str">
        <f t="shared" ref="AF90" si="112">IF(AD90=AE90,"PASS","FAIL")</f>
        <v>FAIL</v>
      </c>
    </row>
    <row r="91" spans="1:32" s="4" customFormat="1" ht="101.4" thickBot="1" x14ac:dyDescent="0.35">
      <c r="A91" s="23">
        <v>1</v>
      </c>
      <c r="B91" s="14" t="s">
        <v>7</v>
      </c>
      <c r="C91" s="14" t="s">
        <v>34</v>
      </c>
      <c r="D91" s="14" t="s">
        <v>9</v>
      </c>
      <c r="E91" s="11" t="str">
        <f>CONCATENATE("_",TEXT(F91+1,"000"))</f>
        <v>_012</v>
      </c>
      <c r="F91" s="22">
        <f t="shared" si="86"/>
        <v>11</v>
      </c>
      <c r="G91" s="6" t="s">
        <v>12</v>
      </c>
      <c r="H91" s="5" t="s">
        <v>13</v>
      </c>
      <c r="I91" s="20" t="s">
        <v>50</v>
      </c>
      <c r="J91" s="20" t="s">
        <v>50</v>
      </c>
      <c r="K91" s="20" t="s">
        <v>50</v>
      </c>
      <c r="L91" s="18" t="str">
        <f>CONCATENATE("{{coalesce(cell(BIG_TEST_9.result, ", $F91,", \""Text_Color_3\""), \""#E6ECF2\"").asString()}}")</f>
        <v>{{coalesce(cell(BIG_TEST_9.result, 11, \"Text_Color_3\"), \"#E6ECF2\").asString()}}</v>
      </c>
      <c r="M91" s="8" t="s">
        <v>41</v>
      </c>
      <c r="N91" s="8" t="s">
        <v>21</v>
      </c>
      <c r="O91" s="18" t="str">
        <f>CONCATENATE("{{coalesce(cell(BIG_TEST_9.result, ", $F91,", \""number_YTD_Formatted\""), \""--\"").asString()}}")</f>
        <v>{{coalesce(cell(BIG_TEST_9.result, 11, \"number_YTD_Formatted\"), \"--\").asString()}}</v>
      </c>
      <c r="P91" s="9" t="s">
        <v>28</v>
      </c>
      <c r="Q91" s="9" t="s">
        <v>42</v>
      </c>
      <c r="R91" s="9">
        <f>T91</f>
        <v>101</v>
      </c>
      <c r="S91" s="9" t="s">
        <v>32</v>
      </c>
      <c r="T91" s="22">
        <f t="shared" si="87"/>
        <v>101</v>
      </c>
      <c r="U91" s="16" t="s">
        <v>109</v>
      </c>
      <c r="V91" s="10"/>
      <c r="W91" s="7" t="str">
        <f>CONCATENATE("text_",H91,"_B",E91)</f>
        <v>text_YTD_B_012</v>
      </c>
      <c r="X91" s="10"/>
      <c r="Y91" s="13"/>
      <c r="Z91" s="12" t="str">
        <f>CONCATENATE("""",W91,""": {""type"": ""text"", ""parameters"": {""text"": """, O91, """, ""textAlignment"": """, N91, """, ""textColor"": """, L91, """, ""fontSize"": ",M91,"}},")</f>
        <v>"text_YTD_B_012": {"type": "text", "parameters": {"text": "{{coalesce(cell(BIG_TEST_9.result, 11, \"number_YTD_Formatted\"), \"--\").asString()}}", "textAlignment": "center", "textColor": "{{coalesce(cell(BIG_TEST_9.result, 11, \"Text_Color_3\"), \"#E6ECF2\").asString()}}", "fontSize": 12}},</v>
      </c>
      <c r="AA91" s="17" t="s">
        <v>112</v>
      </c>
      <c r="AB91" s="13" t="str">
        <f>IF(Z91=AA91,"PASS","FAIL")</f>
        <v>FAIL</v>
      </c>
      <c r="AC91" s="13"/>
      <c r="AD91" s="12" t="str">
        <f t="shared" si="108"/>
        <v>{"colspan": 3, "column": 21, "name": "text_YTD_B_012", "row": 101, "rowspan": 2, "widgetStyle": {"backgroundColor": "#E6ECF2", "borderColor": "#E6ECF2", "borderEdges": [], "borderRadius": 0, "borderWidth": 1}},</v>
      </c>
      <c r="AE91" s="17" t="s">
        <v>110</v>
      </c>
      <c r="AF91" s="13" t="str">
        <f>IF(AD91=AE91,"PASS","FAIL")</f>
        <v>FAIL</v>
      </c>
    </row>
    <row r="92" spans="1:32" s="4" customFormat="1" ht="115.8" thickBot="1" x14ac:dyDescent="0.35">
      <c r="A92" s="24">
        <v>2</v>
      </c>
      <c r="B92" s="14" t="s">
        <v>7</v>
      </c>
      <c r="C92" s="14" t="s">
        <v>34</v>
      </c>
      <c r="D92" s="14" t="s">
        <v>9</v>
      </c>
      <c r="E92" s="11" t="str">
        <f t="shared" ref="E92:E93" si="113">CONCATENATE("_",TEXT(F92+1,"000"))</f>
        <v>_012</v>
      </c>
      <c r="F92" s="22">
        <f t="shared" si="86"/>
        <v>11</v>
      </c>
      <c r="G92" s="5" t="s">
        <v>11</v>
      </c>
      <c r="H92" s="5" t="s">
        <v>38</v>
      </c>
      <c r="I92" s="20" t="s">
        <v>50</v>
      </c>
      <c r="J92" s="20" t="s">
        <v>50</v>
      </c>
      <c r="K92" s="20" t="s">
        <v>50</v>
      </c>
      <c r="L92" s="18" t="str">
        <f>CONCATENATE("{{coalesce(cell(BIG_TEST_9.result, ", $F92,", \""Text_Color_3\""), \""#E6ECF2\"").asString()}}")</f>
        <v>{{coalesce(cell(BIG_TEST_9.result, 11, \"Text_Color_3\"), \"#E6ECF2\").asString()}}</v>
      </c>
      <c r="M92" s="8" t="s">
        <v>41</v>
      </c>
      <c r="N92" s="8" t="s">
        <v>21</v>
      </c>
      <c r="O92" s="18" t="str">
        <f>CONCATENATE("{{coalesce(cell(BIG_TEST_9.result, ", $F92,", \""number_YTD_A_Formatted\""), \""--\"").asString()}}")</f>
        <v>{{coalesce(cell(BIG_TEST_9.result, 11, \"number_YTD_A_Formatted\"), \"--\").asString()}}</v>
      </c>
      <c r="P92" s="9" t="s">
        <v>28</v>
      </c>
      <c r="Q92" s="9" t="s">
        <v>42</v>
      </c>
      <c r="R92" s="26">
        <f>T92+4</f>
        <v>105</v>
      </c>
      <c r="S92" s="9" t="s">
        <v>32</v>
      </c>
      <c r="T92" s="22">
        <f t="shared" si="87"/>
        <v>101</v>
      </c>
      <c r="U92" s="19" t="str">
        <f>CONCATENATE("{""backgroundColor"": ""{{coalesce(cell(BIG_TEST_9.result, ",F92,", \""Colorization_Hex_Code\""), \""#E6ECF2\"").asString()}}"", ""borderColor"": ""#E6ECF2"", ""borderEdges"": [""left"", ""right"", ""bottom""], ""borderRadius"": 0, ""borderWidth"": 2}")</f>
        <v>{"backgroundColor": "{{coalesce(cell(BIG_TEST_9.result, 11, \"Colorization_Hex_Code\"), \"#E6ECF2\").asString()}}", "borderColor": "#E6ECF2", "borderEdges": ["left", "right", "bottom"], "borderRadius": 0, "borderWidth": 2}</v>
      </c>
      <c r="V92" s="10"/>
      <c r="W92" s="7" t="str">
        <f>CONCATENATE("text_",H92,"_B",E92)</f>
        <v>text_YTD_A_B_012</v>
      </c>
      <c r="X92" s="10"/>
      <c r="Y92" s="13"/>
      <c r="Z92" s="12" t="str">
        <f>CONCATENATE("""",W92,""": {""type"": ""text"", ""parameters"": {""text"": """, O92, """, ""textAlignment"": """, N92, """, ""textColor"": """, L92, """, ""fontSize"": ",M92,"}},")</f>
        <v>"text_YTD_A_B_012": {"type": "text", "parameters": {"text": "{{coalesce(cell(BIG_TEST_9.result, 11, \"number_YTD_A_Formatted\"), \"--\").asString()}}", "textAlignment": "center", "textColor": "{{coalesce(cell(BIG_TEST_9.result, 11, \"Text_Color_3\"), \"#E6ECF2\").asString()}}", "fontSize": 12}},</v>
      </c>
      <c r="AA92" s="17" t="s">
        <v>113</v>
      </c>
      <c r="AB92" s="13" t="str">
        <f t="shared" ref="AB92:AB93" si="114">IF(Z92=AA92,"PASS","FAIL")</f>
        <v>FAIL</v>
      </c>
      <c r="AC92" s="13"/>
      <c r="AD92" s="12" t="str">
        <f t="shared" si="108"/>
        <v>{"colspan": 3, "column": 21, "name": "text_YTD_A_B_012", "row": 105, "rowspan": 2, "widgetStyle": {"backgroundColor": "{{coalesce(cell(BIG_TEST_9.result, 11, \"Colorization_Hex_Code\"), \"#E6ECF2\").asString()}}", "borderColor": "#E6ECF2", "borderEdges": ["left", "right", "bottom"], "borderRadius": 0, "borderWidth": 2}},</v>
      </c>
      <c r="AE92" s="17" t="s">
        <v>108</v>
      </c>
      <c r="AF92" s="13" t="str">
        <f t="shared" ref="AF92:AF93" si="115">IF(AD92=AE92,"PASS","FAIL")</f>
        <v>FAIL</v>
      </c>
    </row>
    <row r="93" spans="1:32" s="4" customFormat="1" ht="101.4" thickBot="1" x14ac:dyDescent="0.35">
      <c r="A93" s="24">
        <v>3</v>
      </c>
      <c r="B93" s="14" t="s">
        <v>7</v>
      </c>
      <c r="C93" s="14" t="s">
        <v>34</v>
      </c>
      <c r="D93" s="14" t="s">
        <v>9</v>
      </c>
      <c r="E93" s="11" t="str">
        <f t="shared" si="113"/>
        <v>_012</v>
      </c>
      <c r="F93" s="22">
        <f t="shared" si="86"/>
        <v>11</v>
      </c>
      <c r="G93" s="5" t="s">
        <v>37</v>
      </c>
      <c r="H93" s="5" t="s">
        <v>39</v>
      </c>
      <c r="I93" s="20" t="s">
        <v>50</v>
      </c>
      <c r="J93" s="20" t="s">
        <v>50</v>
      </c>
      <c r="K93" s="20" t="s">
        <v>50</v>
      </c>
      <c r="L93" s="18" t="str">
        <f>CONCATENATE("{{coalesce(cell(BIG_TEST_9.result, ", $F93,", \""Text_Color_3\""), \""#E6ECF2\"").asString()}}")</f>
        <v>{{coalesce(cell(BIG_TEST_9.result, 11, \"Text_Color_3\"), \"#E6ECF2\").asString()}}</v>
      </c>
      <c r="M93" s="8" t="s">
        <v>41</v>
      </c>
      <c r="N93" s="8" t="s">
        <v>21</v>
      </c>
      <c r="O93" s="18" t="str">
        <f>CONCATENATE("{{coalesce(cell(BIG_TEST_9.result, ", $F93,", \""number_Target_Formatted\""), \""--\"").asString()}}")</f>
        <v>{{coalesce(cell(BIG_TEST_9.result, 11, \"number_Target_Formatted\"), \"--\").asString()}}</v>
      </c>
      <c r="P93" s="9" t="s">
        <v>28</v>
      </c>
      <c r="Q93" s="9" t="s">
        <v>42</v>
      </c>
      <c r="R93" s="26">
        <f>T93+2</f>
        <v>103</v>
      </c>
      <c r="S93" s="9" t="s">
        <v>32</v>
      </c>
      <c r="T93" s="22">
        <f t="shared" si="87"/>
        <v>101</v>
      </c>
      <c r="U93" s="16" t="s">
        <v>109</v>
      </c>
      <c r="V93" s="10"/>
      <c r="W93" s="7" t="str">
        <f>CONCATENATE("text_",H93,"_B",E93)</f>
        <v>text_Target_B_012</v>
      </c>
      <c r="X93" s="10"/>
      <c r="Y93" s="13"/>
      <c r="Z93" s="12" t="str">
        <f>CONCATENATE("""",W93,""": {""type"": ""text"", ""parameters"": {""text"": """, O93, """, ""textAlignment"": """, N93, """, ""textColor"": """, L93, """, ""fontSize"": ",M93,"}},")</f>
        <v>"text_Target_B_012": {"type": "text", "parameters": {"text": "{{coalesce(cell(BIG_TEST_9.result, 11, \"number_Target_Formatted\"), \"--\").asString()}}", "textAlignment": "center", "textColor": "{{coalesce(cell(BIG_TEST_9.result, 11, \"Text_Color_3\"), \"#E6ECF2\").asString()}}", "fontSize": 12}},</v>
      </c>
      <c r="AA93" s="17" t="s">
        <v>114</v>
      </c>
      <c r="AB93" s="13" t="str">
        <f t="shared" si="114"/>
        <v>FAIL</v>
      </c>
      <c r="AC93" s="13"/>
      <c r="AD93" s="12" t="str">
        <f t="shared" si="108"/>
        <v>{"colspan": 3, "column": 21, "name": "text_Target_B_012", "row": 103, "rowspan": 2, "widgetStyle": {"backgroundColor": "#E6ECF2", "borderColor": "#E6ECF2", "borderEdges": [], "borderRadius": 0, "borderWidth": 1}},</v>
      </c>
      <c r="AE93" s="17" t="s">
        <v>111</v>
      </c>
      <c r="AF93" s="13" t="str">
        <f t="shared" si="115"/>
        <v>FAIL</v>
      </c>
    </row>
    <row r="94" spans="1:32" s="4" customFormat="1" ht="101.4" thickBot="1" x14ac:dyDescent="0.35">
      <c r="A94" s="24">
        <v>4</v>
      </c>
      <c r="B94" s="14" t="s">
        <v>7</v>
      </c>
      <c r="C94" s="14" t="s">
        <v>34</v>
      </c>
      <c r="D94" s="14" t="s">
        <v>60</v>
      </c>
      <c r="E94" s="11" t="str">
        <f t="shared" ref="E94" si="116">CONCATENATE("_",TEXT(F94+1,"000"))</f>
        <v>_012</v>
      </c>
      <c r="F94" s="22">
        <f t="shared" si="86"/>
        <v>11</v>
      </c>
      <c r="G94" s="6" t="s">
        <v>50</v>
      </c>
      <c r="H94" s="6" t="s">
        <v>50</v>
      </c>
      <c r="I94" s="20" t="s">
        <v>50</v>
      </c>
      <c r="J94" s="20" t="s">
        <v>50</v>
      </c>
      <c r="K94" s="20" t="s">
        <v>50</v>
      </c>
      <c r="L94" s="18" t="str">
        <f>CONCATENATE("{{coalesce(cell(BIG_TEST_9.result, ", $F94,", \""Text_Color_1\""), \""#FFFFFF\"").asString()}}")</f>
        <v>{{coalesce(cell(BIG_TEST_9.result, 11, \"Text_Color_1\"), \"#FFFFFF\").asString()}}</v>
      </c>
      <c r="M94" s="8" t="s">
        <v>22</v>
      </c>
      <c r="N94" s="8" t="s">
        <v>53</v>
      </c>
      <c r="O94" s="18" t="str">
        <f>CONCATENATE("{{coalesce(cell(BIG_TEST_9.result, ", $F94,", \""Metric_Short\""), \""Error\"").asString()}}")</f>
        <v>{{coalesce(cell(BIG_TEST_9.result, 11, \"Metric_Short\"), \"Error\").asString()}}</v>
      </c>
      <c r="P94" s="9" t="s">
        <v>40</v>
      </c>
      <c r="Q94" s="9" t="s">
        <v>30</v>
      </c>
      <c r="R94" s="9">
        <f>T94</f>
        <v>101</v>
      </c>
      <c r="S94" s="9" t="s">
        <v>32</v>
      </c>
      <c r="T94" s="22">
        <f t="shared" si="87"/>
        <v>101</v>
      </c>
      <c r="U94" s="16" t="s">
        <v>48</v>
      </c>
      <c r="V94" s="10"/>
      <c r="W94" s="7" t="str">
        <f>CONCATENATE("Metric_Name_X",E94)</f>
        <v>Metric_Name_X_012</v>
      </c>
      <c r="X94" s="10"/>
      <c r="Y94" s="13"/>
      <c r="Z94" s="12" t="str">
        <f>CONCATENATE("""",W94,""": {""parameters"": {""fontSize"": ",M94,", ""text"": """, O94, """, ""textAlignment"": """, N94, """, ""textColor"": """, L94, """}, ""type"": ""text""},")</f>
        <v>"Metric_Name_X_012": {"parameters": {"fontSize": 14, "text": "{{coalesce(cell(BIG_TEST_9.result, 11, \"Metric_Short\"), \"Error\").asString()}}", "textAlignment": "left", "textColor": "{{coalesce(cell(BIG_TEST_9.result, 11, \"Text_Color_1\"), \"#FFFFFF\").asString()}}"}, "type": "text"},</v>
      </c>
      <c r="AA94" s="17" t="s">
        <v>74</v>
      </c>
      <c r="AB94" s="13" t="str">
        <f t="shared" ref="AB94:AB96" si="117">IF(Z94=AA94,"PASS","FAIL")</f>
        <v>FAIL</v>
      </c>
      <c r="AC94" s="13"/>
      <c r="AD94" s="12" t="str">
        <f t="shared" si="108"/>
        <v>{"colspan": 11, "column": 1, "name": "Metric_Name_X_012", "row": 101, "rowspan": 2, "widgetStyle": {"backgroundColor": "#FFFFFF", "borderColor": "#FFFFFF", "borderEdges": [], "borderRadius": 0, "borderWidth": 1}},</v>
      </c>
      <c r="AE94" s="17" t="s">
        <v>68</v>
      </c>
      <c r="AF94" s="13" t="str">
        <f t="shared" ref="AF94:AF96" si="118">IF(AD94=AE94,"PASS","FAIL")</f>
        <v>FAIL</v>
      </c>
    </row>
    <row r="95" spans="1:32" s="4" customFormat="1" ht="101.4" thickBot="1" x14ac:dyDescent="0.35">
      <c r="A95" s="24">
        <v>5</v>
      </c>
      <c r="B95" s="14" t="s">
        <v>7</v>
      </c>
      <c r="C95" s="14" t="s">
        <v>34</v>
      </c>
      <c r="D95" s="14" t="s">
        <v>44</v>
      </c>
      <c r="E95" s="11" t="str">
        <f>CONCATENATE("_",TEXT(F95+1,"000"))</f>
        <v>_012</v>
      </c>
      <c r="F95" s="22">
        <f t="shared" si="86"/>
        <v>11</v>
      </c>
      <c r="G95" s="6" t="s">
        <v>50</v>
      </c>
      <c r="H95" s="6" t="s">
        <v>50</v>
      </c>
      <c r="I95" s="20" t="s">
        <v>50</v>
      </c>
      <c r="J95" s="20" t="s">
        <v>50</v>
      </c>
      <c r="K95" s="20" t="s">
        <v>50</v>
      </c>
      <c r="L95" s="18" t="str">
        <f>CONCATENATE("{{coalesce(cell(BIG_TEST_9.result, ", $F95,", \""Text_Color_2\""), \""#FFFFFF\"").asString()}}")</f>
        <v>{{coalesce(cell(BIG_TEST_9.result, 11, \"Text_Color_2\"), \"#FFFFFF\").asString()}}</v>
      </c>
      <c r="M95" s="8" t="s">
        <v>41</v>
      </c>
      <c r="N95" s="8" t="s">
        <v>53</v>
      </c>
      <c r="O95" s="18" t="str">
        <f>CONCATENATE("{{coalesce(cell(BIG_TEST_9.result, ", $F95,", \""Type\""), \""Error\"").asString()}} Metric")</f>
        <v>{{coalesce(cell(BIG_TEST_9.result, 11, \"Type\"), \"Error\").asString()}} Metric</v>
      </c>
      <c r="P95" s="9" t="s">
        <v>67</v>
      </c>
      <c r="Q95" s="9" t="s">
        <v>30</v>
      </c>
      <c r="R95" s="26">
        <f>T95+2</f>
        <v>103</v>
      </c>
      <c r="S95" s="9" t="s">
        <v>32</v>
      </c>
      <c r="T95" s="22">
        <f t="shared" si="87"/>
        <v>101</v>
      </c>
      <c r="U95" s="16" t="s">
        <v>48</v>
      </c>
      <c r="V95" s="10"/>
      <c r="W95" s="7" t="str">
        <f>CONCATENATE("Type_Name_X",E95)</f>
        <v>Type_Name_X_012</v>
      </c>
      <c r="X95" s="10"/>
      <c r="Y95" s="13"/>
      <c r="Z95" s="12" t="str">
        <f>CONCATENATE("""",W95,""": {""parameters"": {""fontSize"": ",M95,", ""text"": """, O95, """, ""textAlignment"": """, N95, """, ""textColor"": """, L95, """}, ""type"": ""text""},")</f>
        <v>"Type_Name_X_012": {"parameters": {"fontSize": 12, "text": "{{coalesce(cell(BIG_TEST_9.result, 11, \"Type\"), \"Error\").asString()}} Metric", "textAlignment": "left", "textColor": "{{coalesce(cell(BIG_TEST_9.result, 11, \"Text_Color_2\"), \"#FFFFFF\").asString()}}"}, "type": "text"},</v>
      </c>
      <c r="AA95" s="17" t="s">
        <v>72</v>
      </c>
      <c r="AB95" s="13" t="str">
        <f t="shared" si="117"/>
        <v>FAIL</v>
      </c>
      <c r="AC95" s="13"/>
      <c r="AD95" s="12" t="str">
        <f t="shared" si="108"/>
        <v>{"colspan": 8, "column": 1, "name": "Type_Name_X_012", "row": 103, "rowspan": 2, "widgetStyle": {"backgroundColor": "#FFFFFF", "borderColor": "#FFFFFF", "borderEdges": [], "borderRadius": 0, "borderWidth": 1}},</v>
      </c>
      <c r="AE95" s="17" t="s">
        <v>69</v>
      </c>
      <c r="AF95" s="13" t="str">
        <f t="shared" si="118"/>
        <v>FAIL</v>
      </c>
    </row>
    <row r="96" spans="1:32" s="4" customFormat="1" ht="115.8" thickBot="1" x14ac:dyDescent="0.35">
      <c r="A96" s="24">
        <v>6</v>
      </c>
      <c r="B96" s="14" t="s">
        <v>7</v>
      </c>
      <c r="C96" s="14" t="s">
        <v>34</v>
      </c>
      <c r="D96" s="14" t="s">
        <v>59</v>
      </c>
      <c r="E96" s="11" t="str">
        <f>CONCATENATE("_",TEXT(F96+1,"000"))</f>
        <v>_012</v>
      </c>
      <c r="F96" s="22">
        <f t="shared" si="86"/>
        <v>11</v>
      </c>
      <c r="G96" s="6" t="s">
        <v>50</v>
      </c>
      <c r="H96" s="6" t="s">
        <v>50</v>
      </c>
      <c r="I96" s="20" t="s">
        <v>50</v>
      </c>
      <c r="J96" s="20" t="s">
        <v>50</v>
      </c>
      <c r="K96" s="20" t="s">
        <v>50</v>
      </c>
      <c r="L96" s="18" t="str">
        <f>CONCATENATE("{{coalesce(cell(BIG_TEST_9.result, ", $F96,", \""Text_Color_2\""), \""#FFFFFF\"").asString()}}")</f>
        <v>{{coalesce(cell(BIG_TEST_9.result, 11, \"Text_Color_2\"), \"#FFFFFF\").asString()}}</v>
      </c>
      <c r="M96" s="8" t="s">
        <v>41</v>
      </c>
      <c r="N96" s="8" t="s">
        <v>53</v>
      </c>
      <c r="O96" s="18" t="str">
        <f>CONCATENATE("As of {{coalesce(cell(BIG_TEST_9.result, ", $F96,", \""As_of_Date\""), \""Error\"").asString()}}")</f>
        <v>As of {{coalesce(cell(BIG_TEST_9.result, 11, \"As_of_Date\"), \"Error\").asString()}}</v>
      </c>
      <c r="P96" s="9" t="s">
        <v>67</v>
      </c>
      <c r="Q96" s="9" t="s">
        <v>30</v>
      </c>
      <c r="R96" s="26">
        <f>T96+4</f>
        <v>105</v>
      </c>
      <c r="S96" s="9" t="s">
        <v>32</v>
      </c>
      <c r="T96" s="22">
        <f t="shared" si="87"/>
        <v>101</v>
      </c>
      <c r="U96" s="16" t="s">
        <v>48</v>
      </c>
      <c r="V96" s="10"/>
      <c r="W96" s="7" t="str">
        <f>CONCATENATE("As_Of_Date_Name_X",E96)</f>
        <v>As_Of_Date_Name_X_012</v>
      </c>
      <c r="X96" s="10"/>
      <c r="Y96" s="13"/>
      <c r="Z96" s="12" t="str">
        <f>CONCATENATE("""",W96,""": {""parameters"": {""fontSize"": ",M96,", ""text"": """, O96, """, ""textAlignment"": """, N96, """, ""textColor"": """, L96, """}, ""type"": ""text""},")</f>
        <v>"As_Of_Date_Name_X_012": {"parameters": {"fontSize": 12, "text": "As of {{coalesce(cell(BIG_TEST_9.result, 11, \"As_of_Date\"), \"Error\").asString()}}", "textAlignment": "left", "textColor": "{{coalesce(cell(BIG_TEST_9.result, 11, \"Text_Color_2\"), \"#FFFFFF\").asString()}}"}, "type": "text"},</v>
      </c>
      <c r="AA96" s="17" t="s">
        <v>71</v>
      </c>
      <c r="AB96" s="13" t="str">
        <f t="shared" si="117"/>
        <v>FAIL</v>
      </c>
      <c r="AC96" s="13"/>
      <c r="AD96" s="12" t="str">
        <f t="shared" si="108"/>
        <v>{"colspan": 8, "column": 1, "name": "As_Of_Date_Name_X_012", "row": 105, "rowspan": 2, "widgetStyle": {"backgroundColor": "#FFFFFF", "borderColor": "#FFFFFF", "borderEdges": [], "borderRadius": 0, "borderWidth": 1}},</v>
      </c>
      <c r="AE96" s="17" t="s">
        <v>70</v>
      </c>
      <c r="AF96" s="13" t="str">
        <f t="shared" si="118"/>
        <v>FAIL</v>
      </c>
    </row>
    <row r="97" spans="1:32" s="4" customFormat="1" ht="144.6" thickBot="1" x14ac:dyDescent="0.35">
      <c r="A97" s="24">
        <v>7</v>
      </c>
      <c r="B97" s="14" t="s">
        <v>7</v>
      </c>
      <c r="C97" s="14" t="s">
        <v>34</v>
      </c>
      <c r="D97" s="14" t="s">
        <v>45</v>
      </c>
      <c r="E97" s="11" t="str">
        <f>CONCATENATE("_",TEXT(F97+1,"000"))</f>
        <v>_012</v>
      </c>
      <c r="F97" s="22">
        <f t="shared" si="86"/>
        <v>11</v>
      </c>
      <c r="G97" s="6" t="s">
        <v>50</v>
      </c>
      <c r="H97" s="6" t="s">
        <v>50</v>
      </c>
      <c r="I97" s="18" t="str">
        <f>CONCATENATE("https://{{coalesce(cell(BIG_TEST_9.result, ", $F97,", \""CSG_Insights_Central_Link\""), \""sites.google.com/salesforce.com/fy18-csg-insights-central/home\"").asString()}}")</f>
        <v>https://{{coalesce(cell(BIG_TEST_9.result, 11, \"CSG_Insights_Central_Link\"), \"sites.google.com/salesforce.com/fy18-csg-insights-central/home\").asString()}}</v>
      </c>
      <c r="J97" s="18" t="s">
        <v>56</v>
      </c>
      <c r="K97" s="7" t="str">
        <f>"false"</f>
        <v>false</v>
      </c>
      <c r="L97" s="17" t="s">
        <v>57</v>
      </c>
      <c r="M97" s="8" t="s">
        <v>22</v>
      </c>
      <c r="N97" s="8" t="s">
        <v>21</v>
      </c>
      <c r="O97" s="8" t="s">
        <v>52</v>
      </c>
      <c r="P97" s="9" t="s">
        <v>32</v>
      </c>
      <c r="Q97" s="9" t="s">
        <v>41</v>
      </c>
      <c r="R97" s="9">
        <f>T97</f>
        <v>101</v>
      </c>
      <c r="S97" s="9" t="s">
        <v>32</v>
      </c>
      <c r="T97" s="22">
        <f t="shared" si="87"/>
        <v>101</v>
      </c>
      <c r="U97" s="16" t="s">
        <v>48</v>
      </c>
      <c r="V97" s="10"/>
      <c r="W97" s="7" t="str">
        <f>CONCATENATE("Help_Link_X",E97)</f>
        <v>Help_Link_X_012</v>
      </c>
      <c r="X97" s="10"/>
      <c r="Y97" s="13"/>
      <c r="Z97" s="12" t="str">
        <f>CONCATENATE("""",W97,""": {""parameters"": {""destinationLink"": {""url"": """, I97, """, ""tooltip"": """, J97,"""}, ""destinationType"": ""url"", ""fontSize"": ",M97,", ""includeState"": ", K97, ", ""text"": """, O97, """, ""textAlignment"": """, N97, """, ""textColor"": """, L97, """}, ""type"": ""link""},")</f>
        <v>"Help_Link_X_012": {"parameters": {"destinationLink": {"url": "https://{{coalesce(cell(BIG_TEST_9.result, 11,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97" s="17" t="s">
        <v>73</v>
      </c>
      <c r="AB97" s="13" t="str">
        <f>IF(Z97=AA97,"PASS","FAIL")</f>
        <v>FAIL</v>
      </c>
      <c r="AC97" s="13"/>
      <c r="AD97" s="12" t="str">
        <f t="shared" si="108"/>
        <v>{"colspan": 2, "column": 12, "name": "Help_Link_X_012", "row": 101, "rowspan": 2, "widgetStyle": {"backgroundColor": "#FFFFFF", "borderColor": "#FFFFFF", "borderEdges": [], "borderRadius": 0, "borderWidth": 1}},</v>
      </c>
      <c r="AE97" s="17" t="s">
        <v>65</v>
      </c>
      <c r="AF97" s="13" t="str">
        <f>IF(AD97=AE97,"PASS","FAIL")</f>
        <v>FAIL</v>
      </c>
    </row>
    <row r="98" spans="1:32" s="4" customFormat="1" ht="159" thickBot="1" x14ac:dyDescent="0.35">
      <c r="A98" s="25">
        <v>8</v>
      </c>
      <c r="B98" s="14" t="s">
        <v>7</v>
      </c>
      <c r="C98" s="14" t="s">
        <v>34</v>
      </c>
      <c r="D98" s="14" t="s">
        <v>61</v>
      </c>
      <c r="E98" s="11" t="str">
        <f t="shared" ref="E98" si="119">CONCATENATE("_",TEXT(F98+1,"000"))</f>
        <v>_012</v>
      </c>
      <c r="F98" s="22">
        <f t="shared" si="86"/>
        <v>11</v>
      </c>
      <c r="G98" s="6" t="s">
        <v>50</v>
      </c>
      <c r="H98" s="6" t="s">
        <v>50</v>
      </c>
      <c r="I98" s="18" t="str">
        <f>CONCATENATE("https://org62.my.salesforce.com/analytics/wave/wave.apexp#dashboard/{{coalesce(cell(BIG_TEST_9.result, ", $F98,", \""Detail_Dashboard_Name\""), \""0FK0M0000004J3fWAE\"").asString()}}")</f>
        <v>https://org62.my.salesforce.com/analytics/wave/wave.apexp#dashboard/{{coalesce(cell(BIG_TEST_9.result, 11, \"Detail_Dashboard_Name\"), \"0FK0M0000004J3fWAE\").asString()}}</v>
      </c>
      <c r="J98" s="18" t="s">
        <v>62</v>
      </c>
      <c r="K98" s="7" t="str">
        <f>"false"</f>
        <v>false</v>
      </c>
      <c r="L98" s="17" t="s">
        <v>57</v>
      </c>
      <c r="M98" s="8" t="s">
        <v>41</v>
      </c>
      <c r="N98" s="8" t="s">
        <v>21</v>
      </c>
      <c r="O98" s="8" t="s">
        <v>63</v>
      </c>
      <c r="P98" s="9" t="s">
        <v>29</v>
      </c>
      <c r="Q98" s="9" t="s">
        <v>36</v>
      </c>
      <c r="R98" s="26">
        <f>T98+3</f>
        <v>104</v>
      </c>
      <c r="S98" s="9" t="s">
        <v>28</v>
      </c>
      <c r="T98" s="22">
        <f t="shared" si="87"/>
        <v>101</v>
      </c>
      <c r="U98" s="16" t="s">
        <v>64</v>
      </c>
      <c r="V98" s="10"/>
      <c r="W98" s="7" t="str">
        <f>CONCATENATE("Explore_Link_X",E98)</f>
        <v>Explore_Link_X_012</v>
      </c>
      <c r="X98" s="10"/>
      <c r="Y98" s="13"/>
      <c r="Z98" s="12" t="str">
        <f>CONCATENATE("""",W98,""": {""parameters"": {""destinationLink"": {""url"": """, I98, """, ""tooltip"": """, J98,"""}, ""destinationType"": ""url"", ""fontSize"": ",M98,", ""includeState"": ", K98, ", ""text"": """, O98, """, ""textAlignment"": """, N98, """, ""textColor"": """, L98, """}, ""type"": ""link""},")</f>
        <v>"Explore_Link_X_012": {"parameters": {"destinationLink": {"url": "https://org62.my.salesforce.com/analytics/wave/wave.apexp#dashboard/{{coalesce(cell(BIG_TEST_9.result, 11,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98" s="17" t="s">
        <v>107</v>
      </c>
      <c r="AB98" s="13" t="str">
        <f t="shared" ref="AB98" si="120">IF(Z98=AA98,"PASS","FAIL")</f>
        <v>FAIL</v>
      </c>
      <c r="AC98" s="13"/>
      <c r="AD98" s="12" t="str">
        <f t="shared" si="108"/>
        <v>{"colspan": 4, "column": 10, "name": "Explore_Link_X_012", "row": 104, "rowspan": 3, "widgetStyle": {"backgroundColor": "#E3EBF3", "borderColor": "#FFFFFF", "borderEdges": ["all"], "borderRadius": 8, "borderWidth": 4}},</v>
      </c>
      <c r="AE98" s="17" t="s">
        <v>66</v>
      </c>
      <c r="AF98" s="13" t="str">
        <f t="shared" ref="AF98" si="121">IF(AD98=AE98,"PASS","FAIL")</f>
        <v>FAIL</v>
      </c>
    </row>
    <row r="99" spans="1:32" s="4" customFormat="1" ht="101.4" thickBot="1" x14ac:dyDescent="0.35">
      <c r="A99" s="23">
        <v>1</v>
      </c>
      <c r="B99" s="14" t="s">
        <v>7</v>
      </c>
      <c r="C99" s="14" t="s">
        <v>34</v>
      </c>
      <c r="D99" s="14" t="s">
        <v>9</v>
      </c>
      <c r="E99" s="11" t="str">
        <f>CONCATENATE("_",TEXT(F99+1,"000"))</f>
        <v>_013</v>
      </c>
      <c r="F99" s="22">
        <f t="shared" si="86"/>
        <v>12</v>
      </c>
      <c r="G99" s="6" t="s">
        <v>12</v>
      </c>
      <c r="H99" s="5" t="s">
        <v>13</v>
      </c>
      <c r="I99" s="20" t="s">
        <v>50</v>
      </c>
      <c r="J99" s="20" t="s">
        <v>50</v>
      </c>
      <c r="K99" s="20" t="s">
        <v>50</v>
      </c>
      <c r="L99" s="18" t="str">
        <f>CONCATENATE("{{coalesce(cell(BIG_TEST_9.result, ", $F99,", \""Text_Color_3\""), \""#E6ECF2\"").asString()}}")</f>
        <v>{{coalesce(cell(BIG_TEST_9.result, 12, \"Text_Color_3\"), \"#E6ECF2\").asString()}}</v>
      </c>
      <c r="M99" s="8" t="s">
        <v>41</v>
      </c>
      <c r="N99" s="8" t="s">
        <v>21</v>
      </c>
      <c r="O99" s="18" t="str">
        <f>CONCATENATE("{{coalesce(cell(BIG_TEST_9.result, ", $F99,", \""number_YTD_Formatted\""), \""--\"").asString()}}")</f>
        <v>{{coalesce(cell(BIG_TEST_9.result, 12, \"number_YTD_Formatted\"), \"--\").asString()}}</v>
      </c>
      <c r="P99" s="9" t="s">
        <v>28</v>
      </c>
      <c r="Q99" s="9" t="s">
        <v>42</v>
      </c>
      <c r="R99" s="9">
        <f>T99</f>
        <v>107</v>
      </c>
      <c r="S99" s="9" t="s">
        <v>32</v>
      </c>
      <c r="T99" s="22">
        <f t="shared" si="87"/>
        <v>107</v>
      </c>
      <c r="U99" s="16" t="s">
        <v>109</v>
      </c>
      <c r="V99" s="10"/>
      <c r="W99" s="7" t="str">
        <f>CONCATENATE("text_",H99,"_B",E99)</f>
        <v>text_YTD_B_013</v>
      </c>
      <c r="X99" s="10"/>
      <c r="Y99" s="13"/>
      <c r="Z99" s="12" t="str">
        <f>CONCATENATE("""",W99,""": {""type"": ""text"", ""parameters"": {""text"": """, O99, """, ""textAlignment"": """, N99, """, ""textColor"": """, L99, """, ""fontSize"": ",M99,"}},")</f>
        <v>"text_YTD_B_013": {"type": "text", "parameters": {"text": "{{coalesce(cell(BIG_TEST_9.result, 12, \"number_YTD_Formatted\"), \"--\").asString()}}", "textAlignment": "center", "textColor": "{{coalesce(cell(BIG_TEST_9.result, 12, \"Text_Color_3\"), \"#E6ECF2\").asString()}}", "fontSize": 12}},</v>
      </c>
      <c r="AA99" s="17" t="s">
        <v>112</v>
      </c>
      <c r="AB99" s="13" t="str">
        <f>IF(Z99=AA99,"PASS","FAIL")</f>
        <v>FAIL</v>
      </c>
      <c r="AC99" s="13"/>
      <c r="AD99" s="12" t="str">
        <f t="shared" si="108"/>
        <v>{"colspan": 3, "column": 21, "name": "text_YTD_B_013", "row": 107, "rowspan": 2, "widgetStyle": {"backgroundColor": "#E6ECF2", "borderColor": "#E6ECF2", "borderEdges": [], "borderRadius": 0, "borderWidth": 1}},</v>
      </c>
      <c r="AE99" s="17" t="s">
        <v>110</v>
      </c>
      <c r="AF99" s="13" t="str">
        <f>IF(AD99=AE99,"PASS","FAIL")</f>
        <v>FAIL</v>
      </c>
    </row>
    <row r="100" spans="1:32" s="4" customFormat="1" ht="115.8" thickBot="1" x14ac:dyDescent="0.35">
      <c r="A100" s="24">
        <v>2</v>
      </c>
      <c r="B100" s="14" t="s">
        <v>7</v>
      </c>
      <c r="C100" s="14" t="s">
        <v>34</v>
      </c>
      <c r="D100" s="14" t="s">
        <v>9</v>
      </c>
      <c r="E100" s="11" t="str">
        <f t="shared" ref="E100:E101" si="122">CONCATENATE("_",TEXT(F100+1,"000"))</f>
        <v>_013</v>
      </c>
      <c r="F100" s="22">
        <f t="shared" si="86"/>
        <v>12</v>
      </c>
      <c r="G100" s="5" t="s">
        <v>11</v>
      </c>
      <c r="H100" s="5" t="s">
        <v>38</v>
      </c>
      <c r="I100" s="20" t="s">
        <v>50</v>
      </c>
      <c r="J100" s="20" t="s">
        <v>50</v>
      </c>
      <c r="K100" s="20" t="s">
        <v>50</v>
      </c>
      <c r="L100" s="18" t="str">
        <f>CONCATENATE("{{coalesce(cell(BIG_TEST_9.result, ", $F100,", \""Text_Color_3\""), \""#E6ECF2\"").asString()}}")</f>
        <v>{{coalesce(cell(BIG_TEST_9.result, 12, \"Text_Color_3\"), \"#E6ECF2\").asString()}}</v>
      </c>
      <c r="M100" s="8" t="s">
        <v>41</v>
      </c>
      <c r="N100" s="8" t="s">
        <v>21</v>
      </c>
      <c r="O100" s="18" t="str">
        <f>CONCATENATE("{{coalesce(cell(BIG_TEST_9.result, ", $F100,", \""number_YTD_A_Formatted\""), \""--\"").asString()}}")</f>
        <v>{{coalesce(cell(BIG_TEST_9.result, 12, \"number_YTD_A_Formatted\"), \"--\").asString()}}</v>
      </c>
      <c r="P100" s="9" t="s">
        <v>28</v>
      </c>
      <c r="Q100" s="9" t="s">
        <v>42</v>
      </c>
      <c r="R100" s="26">
        <f>T100+4</f>
        <v>111</v>
      </c>
      <c r="S100" s="9" t="s">
        <v>32</v>
      </c>
      <c r="T100" s="22">
        <f t="shared" si="87"/>
        <v>107</v>
      </c>
      <c r="U100" s="19" t="str">
        <f>CONCATENATE("{""backgroundColor"": ""{{coalesce(cell(BIG_TEST_9.result, ",F100,", \""Colorization_Hex_Code\""), \""#E6ECF2\"").asString()}}"", ""borderColor"": ""#E6ECF2"", ""borderEdges"": [""left"", ""right"", ""bottom""], ""borderRadius"": 0, ""borderWidth"": 2}")</f>
        <v>{"backgroundColor": "{{coalesce(cell(BIG_TEST_9.result, 12, \"Colorization_Hex_Code\"), \"#E6ECF2\").asString()}}", "borderColor": "#E6ECF2", "borderEdges": ["left", "right", "bottom"], "borderRadius": 0, "borderWidth": 2}</v>
      </c>
      <c r="V100" s="10"/>
      <c r="W100" s="7" t="str">
        <f>CONCATENATE("text_",H100,"_B",E100)</f>
        <v>text_YTD_A_B_013</v>
      </c>
      <c r="X100" s="10"/>
      <c r="Y100" s="13"/>
      <c r="Z100" s="12" t="str">
        <f>CONCATENATE("""",W100,""": {""type"": ""text"", ""parameters"": {""text"": """, O100, """, ""textAlignment"": """, N100, """, ""textColor"": """, L100, """, ""fontSize"": ",M100,"}},")</f>
        <v>"text_YTD_A_B_013": {"type": "text", "parameters": {"text": "{{coalesce(cell(BIG_TEST_9.result, 12, \"number_YTD_A_Formatted\"), \"--\").asString()}}", "textAlignment": "center", "textColor": "{{coalesce(cell(BIG_TEST_9.result, 12, \"Text_Color_3\"), \"#E6ECF2\").asString()}}", "fontSize": 12}},</v>
      </c>
      <c r="AA100" s="17" t="s">
        <v>113</v>
      </c>
      <c r="AB100" s="13" t="str">
        <f t="shared" ref="AB100:AB101" si="123">IF(Z100=AA100,"PASS","FAIL")</f>
        <v>FAIL</v>
      </c>
      <c r="AC100" s="13"/>
      <c r="AD100" s="12" t="str">
        <f t="shared" si="108"/>
        <v>{"colspan": 3, "column": 21, "name": "text_YTD_A_B_013", "row": 111, "rowspan": 2, "widgetStyle": {"backgroundColor": "{{coalesce(cell(BIG_TEST_9.result, 12, \"Colorization_Hex_Code\"), \"#E6ECF2\").asString()}}", "borderColor": "#E6ECF2", "borderEdges": ["left", "right", "bottom"], "borderRadius": 0, "borderWidth": 2}},</v>
      </c>
      <c r="AE100" s="17" t="s">
        <v>108</v>
      </c>
      <c r="AF100" s="13" t="str">
        <f t="shared" ref="AF100:AF101" si="124">IF(AD100=AE100,"PASS","FAIL")</f>
        <v>FAIL</v>
      </c>
    </row>
    <row r="101" spans="1:32" s="4" customFormat="1" ht="101.4" thickBot="1" x14ac:dyDescent="0.35">
      <c r="A101" s="24">
        <v>3</v>
      </c>
      <c r="B101" s="14" t="s">
        <v>7</v>
      </c>
      <c r="C101" s="14" t="s">
        <v>34</v>
      </c>
      <c r="D101" s="14" t="s">
        <v>9</v>
      </c>
      <c r="E101" s="11" t="str">
        <f t="shared" si="122"/>
        <v>_013</v>
      </c>
      <c r="F101" s="22">
        <f t="shared" si="86"/>
        <v>12</v>
      </c>
      <c r="G101" s="5" t="s">
        <v>37</v>
      </c>
      <c r="H101" s="5" t="s">
        <v>39</v>
      </c>
      <c r="I101" s="20" t="s">
        <v>50</v>
      </c>
      <c r="J101" s="20" t="s">
        <v>50</v>
      </c>
      <c r="K101" s="20" t="s">
        <v>50</v>
      </c>
      <c r="L101" s="18" t="str">
        <f>CONCATENATE("{{coalesce(cell(BIG_TEST_9.result, ", $F101,", \""Text_Color_3\""), \""#E6ECF2\"").asString()}}")</f>
        <v>{{coalesce(cell(BIG_TEST_9.result, 12, \"Text_Color_3\"), \"#E6ECF2\").asString()}}</v>
      </c>
      <c r="M101" s="8" t="s">
        <v>41</v>
      </c>
      <c r="N101" s="8" t="s">
        <v>21</v>
      </c>
      <c r="O101" s="18" t="str">
        <f>CONCATENATE("{{coalesce(cell(BIG_TEST_9.result, ", $F101,", \""number_Target_Formatted\""), \""--\"").asString()}}")</f>
        <v>{{coalesce(cell(BIG_TEST_9.result, 12, \"number_Target_Formatted\"), \"--\").asString()}}</v>
      </c>
      <c r="P101" s="9" t="s">
        <v>28</v>
      </c>
      <c r="Q101" s="9" t="s">
        <v>42</v>
      </c>
      <c r="R101" s="26">
        <f>T101+2</f>
        <v>109</v>
      </c>
      <c r="S101" s="9" t="s">
        <v>32</v>
      </c>
      <c r="T101" s="22">
        <f t="shared" si="87"/>
        <v>107</v>
      </c>
      <c r="U101" s="16" t="s">
        <v>109</v>
      </c>
      <c r="V101" s="10"/>
      <c r="W101" s="7" t="str">
        <f>CONCATENATE("text_",H101,"_B",E101)</f>
        <v>text_Target_B_013</v>
      </c>
      <c r="X101" s="10"/>
      <c r="Y101" s="13"/>
      <c r="Z101" s="12" t="str">
        <f>CONCATENATE("""",W101,""": {""type"": ""text"", ""parameters"": {""text"": """, O101, """, ""textAlignment"": """, N101, """, ""textColor"": """, L101, """, ""fontSize"": ",M101,"}},")</f>
        <v>"text_Target_B_013": {"type": "text", "parameters": {"text": "{{coalesce(cell(BIG_TEST_9.result, 12, \"number_Target_Formatted\"), \"--\").asString()}}", "textAlignment": "center", "textColor": "{{coalesce(cell(BIG_TEST_9.result, 12, \"Text_Color_3\"), \"#E6ECF2\").asString()}}", "fontSize": 12}},</v>
      </c>
      <c r="AA101" s="17" t="s">
        <v>114</v>
      </c>
      <c r="AB101" s="13" t="str">
        <f t="shared" si="123"/>
        <v>FAIL</v>
      </c>
      <c r="AC101" s="13"/>
      <c r="AD101" s="12" t="str">
        <f t="shared" si="108"/>
        <v>{"colspan": 3, "column": 21, "name": "text_Target_B_013", "row": 109, "rowspan": 2, "widgetStyle": {"backgroundColor": "#E6ECF2", "borderColor": "#E6ECF2", "borderEdges": [], "borderRadius": 0, "borderWidth": 1}},</v>
      </c>
      <c r="AE101" s="17" t="s">
        <v>111</v>
      </c>
      <c r="AF101" s="13" t="str">
        <f t="shared" si="124"/>
        <v>FAIL</v>
      </c>
    </row>
    <row r="102" spans="1:32" s="4" customFormat="1" ht="101.4" thickBot="1" x14ac:dyDescent="0.35">
      <c r="A102" s="24">
        <v>4</v>
      </c>
      <c r="B102" s="14" t="s">
        <v>7</v>
      </c>
      <c r="C102" s="14" t="s">
        <v>34</v>
      </c>
      <c r="D102" s="14" t="s">
        <v>60</v>
      </c>
      <c r="E102" s="11" t="str">
        <f t="shared" ref="E102" si="125">CONCATENATE("_",TEXT(F102+1,"000"))</f>
        <v>_013</v>
      </c>
      <c r="F102" s="22">
        <f t="shared" si="86"/>
        <v>12</v>
      </c>
      <c r="G102" s="6" t="s">
        <v>50</v>
      </c>
      <c r="H102" s="6" t="s">
        <v>50</v>
      </c>
      <c r="I102" s="20" t="s">
        <v>50</v>
      </c>
      <c r="J102" s="20" t="s">
        <v>50</v>
      </c>
      <c r="K102" s="20" t="s">
        <v>50</v>
      </c>
      <c r="L102" s="18" t="str">
        <f>CONCATENATE("{{coalesce(cell(BIG_TEST_9.result, ", $F102,", \""Text_Color_1\""), \""#FFFFFF\"").asString()}}")</f>
        <v>{{coalesce(cell(BIG_TEST_9.result, 12, \"Text_Color_1\"), \"#FFFFFF\").asString()}}</v>
      </c>
      <c r="M102" s="8" t="s">
        <v>22</v>
      </c>
      <c r="N102" s="8" t="s">
        <v>53</v>
      </c>
      <c r="O102" s="18" t="str">
        <f>CONCATENATE("{{coalesce(cell(BIG_TEST_9.result, ", $F102,", \""Metric_Short\""), \""Error\"").asString()}}")</f>
        <v>{{coalesce(cell(BIG_TEST_9.result, 12, \"Metric_Short\"), \"Error\").asString()}}</v>
      </c>
      <c r="P102" s="9" t="s">
        <v>40</v>
      </c>
      <c r="Q102" s="9" t="s">
        <v>30</v>
      </c>
      <c r="R102" s="9">
        <f>T102</f>
        <v>107</v>
      </c>
      <c r="S102" s="9" t="s">
        <v>32</v>
      </c>
      <c r="T102" s="22">
        <f t="shared" si="87"/>
        <v>107</v>
      </c>
      <c r="U102" s="16" t="s">
        <v>48</v>
      </c>
      <c r="V102" s="10"/>
      <c r="W102" s="7" t="str">
        <f>CONCATENATE("Metric_Name_X",E102)</f>
        <v>Metric_Name_X_013</v>
      </c>
      <c r="X102" s="10"/>
      <c r="Y102" s="13"/>
      <c r="Z102" s="12" t="str">
        <f>CONCATENATE("""",W102,""": {""parameters"": {""fontSize"": ",M102,", ""text"": """, O102, """, ""textAlignment"": """, N102, """, ""textColor"": """, L102, """}, ""type"": ""text""},")</f>
        <v>"Metric_Name_X_013": {"parameters": {"fontSize": 14, "text": "{{coalesce(cell(BIG_TEST_9.result, 12, \"Metric_Short\"), \"Error\").asString()}}", "textAlignment": "left", "textColor": "{{coalesce(cell(BIG_TEST_9.result, 12, \"Text_Color_1\"), \"#FFFFFF\").asString()}}"}, "type": "text"},</v>
      </c>
      <c r="AA102" s="17" t="s">
        <v>74</v>
      </c>
      <c r="AB102" s="13" t="str">
        <f t="shared" ref="AB102:AB104" si="126">IF(Z102=AA102,"PASS","FAIL")</f>
        <v>FAIL</v>
      </c>
      <c r="AC102" s="13"/>
      <c r="AD102" s="12" t="str">
        <f t="shared" si="108"/>
        <v>{"colspan": 11, "column": 1, "name": "Metric_Name_X_013", "row": 107, "rowspan": 2, "widgetStyle": {"backgroundColor": "#FFFFFF", "borderColor": "#FFFFFF", "borderEdges": [], "borderRadius": 0, "borderWidth": 1}},</v>
      </c>
      <c r="AE102" s="17" t="s">
        <v>68</v>
      </c>
      <c r="AF102" s="13" t="str">
        <f t="shared" ref="AF102:AF104" si="127">IF(AD102=AE102,"PASS","FAIL")</f>
        <v>FAIL</v>
      </c>
    </row>
    <row r="103" spans="1:32" s="4" customFormat="1" ht="101.4" thickBot="1" x14ac:dyDescent="0.35">
      <c r="A103" s="24">
        <v>5</v>
      </c>
      <c r="B103" s="14" t="s">
        <v>7</v>
      </c>
      <c r="C103" s="14" t="s">
        <v>34</v>
      </c>
      <c r="D103" s="14" t="s">
        <v>44</v>
      </c>
      <c r="E103" s="11" t="str">
        <f>CONCATENATE("_",TEXT(F103+1,"000"))</f>
        <v>_013</v>
      </c>
      <c r="F103" s="22">
        <f t="shared" si="86"/>
        <v>12</v>
      </c>
      <c r="G103" s="6" t="s">
        <v>50</v>
      </c>
      <c r="H103" s="6" t="s">
        <v>50</v>
      </c>
      <c r="I103" s="20" t="s">
        <v>50</v>
      </c>
      <c r="J103" s="20" t="s">
        <v>50</v>
      </c>
      <c r="K103" s="20" t="s">
        <v>50</v>
      </c>
      <c r="L103" s="18" t="str">
        <f>CONCATENATE("{{coalesce(cell(BIG_TEST_9.result, ", $F103,", \""Text_Color_2\""), \""#FFFFFF\"").asString()}}")</f>
        <v>{{coalesce(cell(BIG_TEST_9.result, 12, \"Text_Color_2\"), \"#FFFFFF\").asString()}}</v>
      </c>
      <c r="M103" s="8" t="s">
        <v>41</v>
      </c>
      <c r="N103" s="8" t="s">
        <v>53</v>
      </c>
      <c r="O103" s="18" t="str">
        <f>CONCATENATE("{{coalesce(cell(BIG_TEST_9.result, ", $F103,", \""Type\""), \""Error\"").asString()}} Metric")</f>
        <v>{{coalesce(cell(BIG_TEST_9.result, 12, \"Type\"), \"Error\").asString()}} Metric</v>
      </c>
      <c r="P103" s="9" t="s">
        <v>67</v>
      </c>
      <c r="Q103" s="9" t="s">
        <v>30</v>
      </c>
      <c r="R103" s="26">
        <f>T103+2</f>
        <v>109</v>
      </c>
      <c r="S103" s="9" t="s">
        <v>32</v>
      </c>
      <c r="T103" s="22">
        <f t="shared" si="87"/>
        <v>107</v>
      </c>
      <c r="U103" s="16" t="s">
        <v>48</v>
      </c>
      <c r="V103" s="10"/>
      <c r="W103" s="7" t="str">
        <f>CONCATENATE("Type_Name_X",E103)</f>
        <v>Type_Name_X_013</v>
      </c>
      <c r="X103" s="10"/>
      <c r="Y103" s="13"/>
      <c r="Z103" s="12" t="str">
        <f>CONCATENATE("""",W103,""": {""parameters"": {""fontSize"": ",M103,", ""text"": """, O103, """, ""textAlignment"": """, N103, """, ""textColor"": """, L103, """}, ""type"": ""text""},")</f>
        <v>"Type_Name_X_013": {"parameters": {"fontSize": 12, "text": "{{coalesce(cell(BIG_TEST_9.result, 12, \"Type\"), \"Error\").asString()}} Metric", "textAlignment": "left", "textColor": "{{coalesce(cell(BIG_TEST_9.result, 12, \"Text_Color_2\"), \"#FFFFFF\").asString()}}"}, "type": "text"},</v>
      </c>
      <c r="AA103" s="17" t="s">
        <v>72</v>
      </c>
      <c r="AB103" s="13" t="str">
        <f t="shared" si="126"/>
        <v>FAIL</v>
      </c>
      <c r="AC103" s="13"/>
      <c r="AD103" s="12" t="str">
        <f t="shared" si="108"/>
        <v>{"colspan": 8, "column": 1, "name": "Type_Name_X_013", "row": 109, "rowspan": 2, "widgetStyle": {"backgroundColor": "#FFFFFF", "borderColor": "#FFFFFF", "borderEdges": [], "borderRadius": 0, "borderWidth": 1}},</v>
      </c>
      <c r="AE103" s="17" t="s">
        <v>69</v>
      </c>
      <c r="AF103" s="13" t="str">
        <f t="shared" si="127"/>
        <v>FAIL</v>
      </c>
    </row>
    <row r="104" spans="1:32" s="4" customFormat="1" ht="115.8" thickBot="1" x14ac:dyDescent="0.35">
      <c r="A104" s="24">
        <v>6</v>
      </c>
      <c r="B104" s="14" t="s">
        <v>7</v>
      </c>
      <c r="C104" s="14" t="s">
        <v>34</v>
      </c>
      <c r="D104" s="14" t="s">
        <v>59</v>
      </c>
      <c r="E104" s="11" t="str">
        <f>CONCATENATE("_",TEXT(F104+1,"000"))</f>
        <v>_013</v>
      </c>
      <c r="F104" s="22">
        <f t="shared" si="86"/>
        <v>12</v>
      </c>
      <c r="G104" s="6" t="s">
        <v>50</v>
      </c>
      <c r="H104" s="6" t="s">
        <v>50</v>
      </c>
      <c r="I104" s="20" t="s">
        <v>50</v>
      </c>
      <c r="J104" s="20" t="s">
        <v>50</v>
      </c>
      <c r="K104" s="20" t="s">
        <v>50</v>
      </c>
      <c r="L104" s="18" t="str">
        <f>CONCATENATE("{{coalesce(cell(BIG_TEST_9.result, ", $F104,", \""Text_Color_2\""), \""#FFFFFF\"").asString()}}")</f>
        <v>{{coalesce(cell(BIG_TEST_9.result, 12, \"Text_Color_2\"), \"#FFFFFF\").asString()}}</v>
      </c>
      <c r="M104" s="8" t="s">
        <v>41</v>
      </c>
      <c r="N104" s="8" t="s">
        <v>53</v>
      </c>
      <c r="O104" s="18" t="str">
        <f>CONCATENATE("As of {{coalesce(cell(BIG_TEST_9.result, ", $F104,", \""As_of_Date\""), \""Error\"").asString()}}")</f>
        <v>As of {{coalesce(cell(BIG_TEST_9.result, 12, \"As_of_Date\"), \"Error\").asString()}}</v>
      </c>
      <c r="P104" s="9" t="s">
        <v>67</v>
      </c>
      <c r="Q104" s="9" t="s">
        <v>30</v>
      </c>
      <c r="R104" s="26">
        <f>T104+4</f>
        <v>111</v>
      </c>
      <c r="S104" s="9" t="s">
        <v>32</v>
      </c>
      <c r="T104" s="22">
        <f t="shared" si="87"/>
        <v>107</v>
      </c>
      <c r="U104" s="16" t="s">
        <v>48</v>
      </c>
      <c r="V104" s="10"/>
      <c r="W104" s="7" t="str">
        <f>CONCATENATE("As_Of_Date_Name_X",E104)</f>
        <v>As_Of_Date_Name_X_013</v>
      </c>
      <c r="X104" s="10"/>
      <c r="Y104" s="13"/>
      <c r="Z104" s="12" t="str">
        <f>CONCATENATE("""",W104,""": {""parameters"": {""fontSize"": ",M104,", ""text"": """, O104, """, ""textAlignment"": """, N104, """, ""textColor"": """, L104, """}, ""type"": ""text""},")</f>
        <v>"As_Of_Date_Name_X_013": {"parameters": {"fontSize": 12, "text": "As of {{coalesce(cell(BIG_TEST_9.result, 12, \"As_of_Date\"), \"Error\").asString()}}", "textAlignment": "left", "textColor": "{{coalesce(cell(BIG_TEST_9.result, 12, \"Text_Color_2\"), \"#FFFFFF\").asString()}}"}, "type": "text"},</v>
      </c>
      <c r="AA104" s="17" t="s">
        <v>71</v>
      </c>
      <c r="AB104" s="13" t="str">
        <f t="shared" si="126"/>
        <v>FAIL</v>
      </c>
      <c r="AC104" s="13"/>
      <c r="AD104" s="12" t="str">
        <f t="shared" si="108"/>
        <v>{"colspan": 8, "column": 1, "name": "As_Of_Date_Name_X_013", "row": 111, "rowspan": 2, "widgetStyle": {"backgroundColor": "#FFFFFF", "borderColor": "#FFFFFF", "borderEdges": [], "borderRadius": 0, "borderWidth": 1}},</v>
      </c>
      <c r="AE104" s="17" t="s">
        <v>70</v>
      </c>
      <c r="AF104" s="13" t="str">
        <f t="shared" si="127"/>
        <v>FAIL</v>
      </c>
    </row>
    <row r="105" spans="1:32" s="4" customFormat="1" ht="144.6" thickBot="1" x14ac:dyDescent="0.35">
      <c r="A105" s="24">
        <v>7</v>
      </c>
      <c r="B105" s="14" t="s">
        <v>7</v>
      </c>
      <c r="C105" s="14" t="s">
        <v>34</v>
      </c>
      <c r="D105" s="14" t="s">
        <v>45</v>
      </c>
      <c r="E105" s="11" t="str">
        <f>CONCATENATE("_",TEXT(F105+1,"000"))</f>
        <v>_013</v>
      </c>
      <c r="F105" s="22">
        <f t="shared" si="86"/>
        <v>12</v>
      </c>
      <c r="G105" s="6" t="s">
        <v>50</v>
      </c>
      <c r="H105" s="6" t="s">
        <v>50</v>
      </c>
      <c r="I105" s="18" t="str">
        <f>CONCATENATE("https://{{coalesce(cell(BIG_TEST_9.result, ", $F105,", \""CSG_Insights_Central_Link\""), \""sites.google.com/salesforce.com/fy18-csg-insights-central/home\"").asString()}}")</f>
        <v>https://{{coalesce(cell(BIG_TEST_9.result, 12, \"CSG_Insights_Central_Link\"), \"sites.google.com/salesforce.com/fy18-csg-insights-central/home\").asString()}}</v>
      </c>
      <c r="J105" s="18" t="s">
        <v>56</v>
      </c>
      <c r="K105" s="7" t="str">
        <f>"false"</f>
        <v>false</v>
      </c>
      <c r="L105" s="17" t="s">
        <v>57</v>
      </c>
      <c r="M105" s="8" t="s">
        <v>22</v>
      </c>
      <c r="N105" s="8" t="s">
        <v>21</v>
      </c>
      <c r="O105" s="8" t="s">
        <v>52</v>
      </c>
      <c r="P105" s="9" t="s">
        <v>32</v>
      </c>
      <c r="Q105" s="9" t="s">
        <v>41</v>
      </c>
      <c r="R105" s="9">
        <f>T105</f>
        <v>107</v>
      </c>
      <c r="S105" s="9" t="s">
        <v>32</v>
      </c>
      <c r="T105" s="22">
        <f t="shared" si="87"/>
        <v>107</v>
      </c>
      <c r="U105" s="16" t="s">
        <v>48</v>
      </c>
      <c r="V105" s="10"/>
      <c r="W105" s="7" t="str">
        <f>CONCATENATE("Help_Link_X",E105)</f>
        <v>Help_Link_X_013</v>
      </c>
      <c r="X105" s="10"/>
      <c r="Y105" s="13"/>
      <c r="Z105" s="12" t="str">
        <f>CONCATENATE("""",W105,""": {""parameters"": {""destinationLink"": {""url"": """, I105, """, ""tooltip"": """, J105,"""}, ""destinationType"": ""url"", ""fontSize"": ",M105,", ""includeState"": ", K105, ", ""text"": """, O105, """, ""textAlignment"": """, N105, """, ""textColor"": """, L105, """}, ""type"": ""link""},")</f>
        <v>"Help_Link_X_013": {"parameters": {"destinationLink": {"url": "https://{{coalesce(cell(BIG_TEST_9.result, 12,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05" s="17" t="s">
        <v>73</v>
      </c>
      <c r="AB105" s="13" t="str">
        <f>IF(Z105=AA105,"PASS","FAIL")</f>
        <v>FAIL</v>
      </c>
      <c r="AC105" s="13"/>
      <c r="AD105" s="12" t="str">
        <f t="shared" si="108"/>
        <v>{"colspan": 2, "column": 12, "name": "Help_Link_X_013", "row": 107, "rowspan": 2, "widgetStyle": {"backgroundColor": "#FFFFFF", "borderColor": "#FFFFFF", "borderEdges": [], "borderRadius": 0, "borderWidth": 1}},</v>
      </c>
      <c r="AE105" s="17" t="s">
        <v>65</v>
      </c>
      <c r="AF105" s="13" t="str">
        <f>IF(AD105=AE105,"PASS","FAIL")</f>
        <v>FAIL</v>
      </c>
    </row>
    <row r="106" spans="1:32" s="4" customFormat="1" ht="159" thickBot="1" x14ac:dyDescent="0.35">
      <c r="A106" s="25">
        <v>8</v>
      </c>
      <c r="B106" s="14" t="s">
        <v>7</v>
      </c>
      <c r="C106" s="14" t="s">
        <v>34</v>
      </c>
      <c r="D106" s="14" t="s">
        <v>61</v>
      </c>
      <c r="E106" s="11" t="str">
        <f t="shared" ref="E106" si="128">CONCATENATE("_",TEXT(F106+1,"000"))</f>
        <v>_013</v>
      </c>
      <c r="F106" s="22">
        <f t="shared" si="86"/>
        <v>12</v>
      </c>
      <c r="G106" s="6" t="s">
        <v>50</v>
      </c>
      <c r="H106" s="6" t="s">
        <v>50</v>
      </c>
      <c r="I106" s="18" t="str">
        <f>CONCATENATE("https://org62.my.salesforce.com/analytics/wave/wave.apexp#dashboard/{{coalesce(cell(BIG_TEST_9.result, ", $F106,", \""Detail_Dashboard_Name\""), \""0FK0M0000004J3fWAE\"").asString()}}")</f>
        <v>https://org62.my.salesforce.com/analytics/wave/wave.apexp#dashboard/{{coalesce(cell(BIG_TEST_9.result, 12, \"Detail_Dashboard_Name\"), \"0FK0M0000004J3fWAE\").asString()}}</v>
      </c>
      <c r="J106" s="18" t="s">
        <v>62</v>
      </c>
      <c r="K106" s="7" t="str">
        <f>"false"</f>
        <v>false</v>
      </c>
      <c r="L106" s="17" t="s">
        <v>57</v>
      </c>
      <c r="M106" s="8" t="s">
        <v>41</v>
      </c>
      <c r="N106" s="8" t="s">
        <v>21</v>
      </c>
      <c r="O106" s="8" t="s">
        <v>63</v>
      </c>
      <c r="P106" s="9" t="s">
        <v>29</v>
      </c>
      <c r="Q106" s="9" t="s">
        <v>36</v>
      </c>
      <c r="R106" s="26">
        <f>T106+3</f>
        <v>110</v>
      </c>
      <c r="S106" s="9" t="s">
        <v>28</v>
      </c>
      <c r="T106" s="22">
        <f t="shared" si="87"/>
        <v>107</v>
      </c>
      <c r="U106" s="16" t="s">
        <v>64</v>
      </c>
      <c r="V106" s="10"/>
      <c r="W106" s="7" t="str">
        <f>CONCATENATE("Explore_Link_X",E106)</f>
        <v>Explore_Link_X_013</v>
      </c>
      <c r="X106" s="10"/>
      <c r="Y106" s="13"/>
      <c r="Z106" s="12" t="str">
        <f>CONCATENATE("""",W106,""": {""parameters"": {""destinationLink"": {""url"": """, I106, """, ""tooltip"": """, J106,"""}, ""destinationType"": ""url"", ""fontSize"": ",M106,", ""includeState"": ", K106, ", ""text"": """, O106, """, ""textAlignment"": """, N106, """, ""textColor"": """, L106, """}, ""type"": ""link""},")</f>
        <v>"Explore_Link_X_013": {"parameters": {"destinationLink": {"url": "https://org62.my.salesforce.com/analytics/wave/wave.apexp#dashboard/{{coalesce(cell(BIG_TEST_9.result, 12,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06" s="17" t="s">
        <v>107</v>
      </c>
      <c r="AB106" s="13" t="str">
        <f t="shared" ref="AB106" si="129">IF(Z106=AA106,"PASS","FAIL")</f>
        <v>FAIL</v>
      </c>
      <c r="AC106" s="13"/>
      <c r="AD106" s="12" t="str">
        <f t="shared" si="108"/>
        <v>{"colspan": 4, "column": 10, "name": "Explore_Link_X_013", "row": 110, "rowspan": 3, "widgetStyle": {"backgroundColor": "#E3EBF3", "borderColor": "#FFFFFF", "borderEdges": ["all"], "borderRadius": 8, "borderWidth": 4}},</v>
      </c>
      <c r="AE106" s="17" t="s">
        <v>66</v>
      </c>
      <c r="AF106" s="13" t="str">
        <f t="shared" ref="AF106" si="130">IF(AD106=AE106,"PASS","FAIL")</f>
        <v>FAIL</v>
      </c>
    </row>
    <row r="107" spans="1:32" s="4" customFormat="1" ht="101.4" thickBot="1" x14ac:dyDescent="0.35">
      <c r="A107" s="23">
        <v>1</v>
      </c>
      <c r="B107" s="14" t="s">
        <v>7</v>
      </c>
      <c r="C107" s="14" t="s">
        <v>34</v>
      </c>
      <c r="D107" s="14" t="s">
        <v>9</v>
      </c>
      <c r="E107" s="11" t="str">
        <f>CONCATENATE("_",TEXT(F107+1,"000"))</f>
        <v>_014</v>
      </c>
      <c r="F107" s="22">
        <f t="shared" si="86"/>
        <v>13</v>
      </c>
      <c r="G107" s="6" t="s">
        <v>12</v>
      </c>
      <c r="H107" s="5" t="s">
        <v>13</v>
      </c>
      <c r="I107" s="20" t="s">
        <v>50</v>
      </c>
      <c r="J107" s="20" t="s">
        <v>50</v>
      </c>
      <c r="K107" s="20" t="s">
        <v>50</v>
      </c>
      <c r="L107" s="18" t="str">
        <f>CONCATENATE("{{coalesce(cell(BIG_TEST_9.result, ", $F107,", \""Text_Color_3\""), \""#E6ECF2\"").asString()}}")</f>
        <v>{{coalesce(cell(BIG_TEST_9.result, 13, \"Text_Color_3\"), \"#E6ECF2\").asString()}}</v>
      </c>
      <c r="M107" s="8" t="s">
        <v>41</v>
      </c>
      <c r="N107" s="8" t="s">
        <v>21</v>
      </c>
      <c r="O107" s="18" t="str">
        <f>CONCATENATE("{{coalesce(cell(BIG_TEST_9.result, ", $F107,", \""number_YTD_Formatted\""), \""--\"").asString()}}")</f>
        <v>{{coalesce(cell(BIG_TEST_9.result, 13, \"number_YTD_Formatted\"), \"--\").asString()}}</v>
      </c>
      <c r="P107" s="9" t="s">
        <v>28</v>
      </c>
      <c r="Q107" s="9" t="s">
        <v>42</v>
      </c>
      <c r="R107" s="9">
        <f>T107</f>
        <v>113</v>
      </c>
      <c r="S107" s="9" t="s">
        <v>32</v>
      </c>
      <c r="T107" s="22">
        <f t="shared" si="87"/>
        <v>113</v>
      </c>
      <c r="U107" s="16" t="s">
        <v>109</v>
      </c>
      <c r="V107" s="10"/>
      <c r="W107" s="7" t="str">
        <f>CONCATENATE("text_",H107,"_B",E107)</f>
        <v>text_YTD_B_014</v>
      </c>
      <c r="X107" s="10"/>
      <c r="Y107" s="13"/>
      <c r="Z107" s="12" t="str">
        <f>CONCATENATE("""",W107,""": {""type"": ""text"", ""parameters"": {""text"": """, O107, """, ""textAlignment"": """, N107, """, ""textColor"": """, L107, """, ""fontSize"": ",M107,"}},")</f>
        <v>"text_YTD_B_014": {"type": "text", "parameters": {"text": "{{coalesce(cell(BIG_TEST_9.result, 13, \"number_YTD_Formatted\"), \"--\").asString()}}", "textAlignment": "center", "textColor": "{{coalesce(cell(BIG_TEST_9.result, 13, \"Text_Color_3\"), \"#E6ECF2\").asString()}}", "fontSize": 12}},</v>
      </c>
      <c r="AA107" s="17" t="s">
        <v>112</v>
      </c>
      <c r="AB107" s="13" t="str">
        <f>IF(Z107=AA107,"PASS","FAIL")</f>
        <v>FAIL</v>
      </c>
      <c r="AC107" s="13"/>
      <c r="AD107" s="12" t="str">
        <f t="shared" si="108"/>
        <v>{"colspan": 3, "column": 21, "name": "text_YTD_B_014", "row": 113, "rowspan": 2, "widgetStyle": {"backgroundColor": "#E6ECF2", "borderColor": "#E6ECF2", "borderEdges": [], "borderRadius": 0, "borderWidth": 1}},</v>
      </c>
      <c r="AE107" s="17" t="s">
        <v>110</v>
      </c>
      <c r="AF107" s="13" t="str">
        <f>IF(AD107=AE107,"PASS","FAIL")</f>
        <v>FAIL</v>
      </c>
    </row>
    <row r="108" spans="1:32" s="4" customFormat="1" ht="115.8" thickBot="1" x14ac:dyDescent="0.35">
      <c r="A108" s="24">
        <v>2</v>
      </c>
      <c r="B108" s="14" t="s">
        <v>7</v>
      </c>
      <c r="C108" s="14" t="s">
        <v>34</v>
      </c>
      <c r="D108" s="14" t="s">
        <v>9</v>
      </c>
      <c r="E108" s="11" t="str">
        <f t="shared" ref="E108:E109" si="131">CONCATENATE("_",TEXT(F108+1,"000"))</f>
        <v>_014</v>
      </c>
      <c r="F108" s="22">
        <f t="shared" si="86"/>
        <v>13</v>
      </c>
      <c r="G108" s="5" t="s">
        <v>11</v>
      </c>
      <c r="H108" s="5" t="s">
        <v>38</v>
      </c>
      <c r="I108" s="20" t="s">
        <v>50</v>
      </c>
      <c r="J108" s="20" t="s">
        <v>50</v>
      </c>
      <c r="K108" s="20" t="s">
        <v>50</v>
      </c>
      <c r="L108" s="18" t="str">
        <f>CONCATENATE("{{coalesce(cell(BIG_TEST_9.result, ", $F108,", \""Text_Color_3\""), \""#E6ECF2\"").asString()}}")</f>
        <v>{{coalesce(cell(BIG_TEST_9.result, 13, \"Text_Color_3\"), \"#E6ECF2\").asString()}}</v>
      </c>
      <c r="M108" s="8" t="s">
        <v>41</v>
      </c>
      <c r="N108" s="8" t="s">
        <v>21</v>
      </c>
      <c r="O108" s="18" t="str">
        <f>CONCATENATE("{{coalesce(cell(BIG_TEST_9.result, ", $F108,", \""number_YTD_A_Formatted\""), \""--\"").asString()}}")</f>
        <v>{{coalesce(cell(BIG_TEST_9.result, 13, \"number_YTD_A_Formatted\"), \"--\").asString()}}</v>
      </c>
      <c r="P108" s="9" t="s">
        <v>28</v>
      </c>
      <c r="Q108" s="9" t="s">
        <v>42</v>
      </c>
      <c r="R108" s="26">
        <f>T108+4</f>
        <v>117</v>
      </c>
      <c r="S108" s="9" t="s">
        <v>32</v>
      </c>
      <c r="T108" s="22">
        <f t="shared" si="87"/>
        <v>113</v>
      </c>
      <c r="U108" s="19" t="str">
        <f>CONCATENATE("{""backgroundColor"": ""{{coalesce(cell(BIG_TEST_9.result, ",F108,", \""Colorization_Hex_Code\""), \""#E6ECF2\"").asString()}}"", ""borderColor"": ""#E6ECF2"", ""borderEdges"": [""left"", ""right"", ""bottom""], ""borderRadius"": 0, ""borderWidth"": 2}")</f>
        <v>{"backgroundColor": "{{coalesce(cell(BIG_TEST_9.result, 13, \"Colorization_Hex_Code\"), \"#E6ECF2\").asString()}}", "borderColor": "#E6ECF2", "borderEdges": ["left", "right", "bottom"], "borderRadius": 0, "borderWidth": 2}</v>
      </c>
      <c r="V108" s="10"/>
      <c r="W108" s="7" t="str">
        <f>CONCATENATE("text_",H108,"_B",E108)</f>
        <v>text_YTD_A_B_014</v>
      </c>
      <c r="X108" s="10"/>
      <c r="Y108" s="13"/>
      <c r="Z108" s="12" t="str">
        <f>CONCATENATE("""",W108,""": {""type"": ""text"", ""parameters"": {""text"": """, O108, """, ""textAlignment"": """, N108, """, ""textColor"": """, L108, """, ""fontSize"": ",M108,"}},")</f>
        <v>"text_YTD_A_B_014": {"type": "text", "parameters": {"text": "{{coalesce(cell(BIG_TEST_9.result, 13, \"number_YTD_A_Formatted\"), \"--\").asString()}}", "textAlignment": "center", "textColor": "{{coalesce(cell(BIG_TEST_9.result, 13, \"Text_Color_3\"), \"#E6ECF2\").asString()}}", "fontSize": 12}},</v>
      </c>
      <c r="AA108" s="17" t="s">
        <v>113</v>
      </c>
      <c r="AB108" s="13" t="str">
        <f t="shared" ref="AB108:AB109" si="132">IF(Z108=AA108,"PASS","FAIL")</f>
        <v>FAIL</v>
      </c>
      <c r="AC108" s="13"/>
      <c r="AD108" s="12" t="str">
        <f t="shared" si="108"/>
        <v>{"colspan": 3, "column": 21, "name": "text_YTD_A_B_014", "row": 117, "rowspan": 2, "widgetStyle": {"backgroundColor": "{{coalesce(cell(BIG_TEST_9.result, 13, \"Colorization_Hex_Code\"), \"#E6ECF2\").asString()}}", "borderColor": "#E6ECF2", "borderEdges": ["left", "right", "bottom"], "borderRadius": 0, "borderWidth": 2}},</v>
      </c>
      <c r="AE108" s="17" t="s">
        <v>108</v>
      </c>
      <c r="AF108" s="13" t="str">
        <f t="shared" ref="AF108:AF109" si="133">IF(AD108=AE108,"PASS","FAIL")</f>
        <v>FAIL</v>
      </c>
    </row>
    <row r="109" spans="1:32" s="4" customFormat="1" ht="101.4" thickBot="1" x14ac:dyDescent="0.35">
      <c r="A109" s="24">
        <v>3</v>
      </c>
      <c r="B109" s="14" t="s">
        <v>7</v>
      </c>
      <c r="C109" s="14" t="s">
        <v>34</v>
      </c>
      <c r="D109" s="14" t="s">
        <v>9</v>
      </c>
      <c r="E109" s="11" t="str">
        <f t="shared" si="131"/>
        <v>_014</v>
      </c>
      <c r="F109" s="22">
        <f t="shared" si="86"/>
        <v>13</v>
      </c>
      <c r="G109" s="5" t="s">
        <v>37</v>
      </c>
      <c r="H109" s="5" t="s">
        <v>39</v>
      </c>
      <c r="I109" s="20" t="s">
        <v>50</v>
      </c>
      <c r="J109" s="20" t="s">
        <v>50</v>
      </c>
      <c r="K109" s="20" t="s">
        <v>50</v>
      </c>
      <c r="L109" s="18" t="str">
        <f>CONCATENATE("{{coalesce(cell(BIG_TEST_9.result, ", $F109,", \""Text_Color_3\""), \""#E6ECF2\"").asString()}}")</f>
        <v>{{coalesce(cell(BIG_TEST_9.result, 13, \"Text_Color_3\"), \"#E6ECF2\").asString()}}</v>
      </c>
      <c r="M109" s="8" t="s">
        <v>41</v>
      </c>
      <c r="N109" s="8" t="s">
        <v>21</v>
      </c>
      <c r="O109" s="18" t="str">
        <f>CONCATENATE("{{coalesce(cell(BIG_TEST_9.result, ", $F109,", \""number_Target_Formatted\""), \""--\"").asString()}}")</f>
        <v>{{coalesce(cell(BIG_TEST_9.result, 13, \"number_Target_Formatted\"), \"--\").asString()}}</v>
      </c>
      <c r="P109" s="9" t="s">
        <v>28</v>
      </c>
      <c r="Q109" s="9" t="s">
        <v>42</v>
      </c>
      <c r="R109" s="26">
        <f>T109+2</f>
        <v>115</v>
      </c>
      <c r="S109" s="9" t="s">
        <v>32</v>
      </c>
      <c r="T109" s="22">
        <f t="shared" si="87"/>
        <v>113</v>
      </c>
      <c r="U109" s="16" t="s">
        <v>109</v>
      </c>
      <c r="V109" s="10"/>
      <c r="W109" s="7" t="str">
        <f>CONCATENATE("text_",H109,"_B",E109)</f>
        <v>text_Target_B_014</v>
      </c>
      <c r="X109" s="10"/>
      <c r="Y109" s="13"/>
      <c r="Z109" s="12" t="str">
        <f>CONCATENATE("""",W109,""": {""type"": ""text"", ""parameters"": {""text"": """, O109, """, ""textAlignment"": """, N109, """, ""textColor"": """, L109, """, ""fontSize"": ",M109,"}},")</f>
        <v>"text_Target_B_014": {"type": "text", "parameters": {"text": "{{coalesce(cell(BIG_TEST_9.result, 13, \"number_Target_Formatted\"), \"--\").asString()}}", "textAlignment": "center", "textColor": "{{coalesce(cell(BIG_TEST_9.result, 13, \"Text_Color_3\"), \"#E6ECF2\").asString()}}", "fontSize": 12}},</v>
      </c>
      <c r="AA109" s="17" t="s">
        <v>114</v>
      </c>
      <c r="AB109" s="13" t="str">
        <f t="shared" si="132"/>
        <v>FAIL</v>
      </c>
      <c r="AC109" s="13"/>
      <c r="AD109" s="12" t="str">
        <f t="shared" si="108"/>
        <v>{"colspan": 3, "column": 21, "name": "text_Target_B_014", "row": 115, "rowspan": 2, "widgetStyle": {"backgroundColor": "#E6ECF2", "borderColor": "#E6ECF2", "borderEdges": [], "borderRadius": 0, "borderWidth": 1}},</v>
      </c>
      <c r="AE109" s="17" t="s">
        <v>111</v>
      </c>
      <c r="AF109" s="13" t="str">
        <f t="shared" si="133"/>
        <v>FAIL</v>
      </c>
    </row>
    <row r="110" spans="1:32" s="4" customFormat="1" ht="101.4" thickBot="1" x14ac:dyDescent="0.35">
      <c r="A110" s="24">
        <v>4</v>
      </c>
      <c r="B110" s="14" t="s">
        <v>7</v>
      </c>
      <c r="C110" s="14" t="s">
        <v>34</v>
      </c>
      <c r="D110" s="14" t="s">
        <v>60</v>
      </c>
      <c r="E110" s="11" t="str">
        <f t="shared" ref="E110" si="134">CONCATENATE("_",TEXT(F110+1,"000"))</f>
        <v>_014</v>
      </c>
      <c r="F110" s="22">
        <f t="shared" si="86"/>
        <v>13</v>
      </c>
      <c r="G110" s="6" t="s">
        <v>50</v>
      </c>
      <c r="H110" s="6" t="s">
        <v>50</v>
      </c>
      <c r="I110" s="20" t="s">
        <v>50</v>
      </c>
      <c r="J110" s="20" t="s">
        <v>50</v>
      </c>
      <c r="K110" s="20" t="s">
        <v>50</v>
      </c>
      <c r="L110" s="18" t="str">
        <f>CONCATENATE("{{coalesce(cell(BIG_TEST_9.result, ", $F110,", \""Text_Color_1\""), \""#FFFFFF\"").asString()}}")</f>
        <v>{{coalesce(cell(BIG_TEST_9.result, 13, \"Text_Color_1\"), \"#FFFFFF\").asString()}}</v>
      </c>
      <c r="M110" s="8" t="s">
        <v>22</v>
      </c>
      <c r="N110" s="8" t="s">
        <v>53</v>
      </c>
      <c r="O110" s="18" t="str">
        <f>CONCATENATE("{{coalesce(cell(BIG_TEST_9.result, ", $F110,", \""Metric_Short\""), \""Error\"").asString()}}")</f>
        <v>{{coalesce(cell(BIG_TEST_9.result, 13, \"Metric_Short\"), \"Error\").asString()}}</v>
      </c>
      <c r="P110" s="9" t="s">
        <v>40</v>
      </c>
      <c r="Q110" s="9" t="s">
        <v>30</v>
      </c>
      <c r="R110" s="9">
        <f>T110</f>
        <v>113</v>
      </c>
      <c r="S110" s="9" t="s">
        <v>32</v>
      </c>
      <c r="T110" s="22">
        <f t="shared" si="87"/>
        <v>113</v>
      </c>
      <c r="U110" s="16" t="s">
        <v>48</v>
      </c>
      <c r="V110" s="10"/>
      <c r="W110" s="7" t="str">
        <f>CONCATENATE("Metric_Name_X",E110)</f>
        <v>Metric_Name_X_014</v>
      </c>
      <c r="X110" s="10"/>
      <c r="Y110" s="13"/>
      <c r="Z110" s="12" t="str">
        <f>CONCATENATE("""",W110,""": {""parameters"": {""fontSize"": ",M110,", ""text"": """, O110, """, ""textAlignment"": """, N110, """, ""textColor"": """, L110, """}, ""type"": ""text""},")</f>
        <v>"Metric_Name_X_014": {"parameters": {"fontSize": 14, "text": "{{coalesce(cell(BIG_TEST_9.result, 13, \"Metric_Short\"), \"Error\").asString()}}", "textAlignment": "left", "textColor": "{{coalesce(cell(BIG_TEST_9.result, 13, \"Text_Color_1\"), \"#FFFFFF\").asString()}}"}, "type": "text"},</v>
      </c>
      <c r="AA110" s="17" t="s">
        <v>74</v>
      </c>
      <c r="AB110" s="13" t="str">
        <f t="shared" ref="AB110:AB112" si="135">IF(Z110=AA110,"PASS","FAIL")</f>
        <v>FAIL</v>
      </c>
      <c r="AC110" s="13"/>
      <c r="AD110" s="12" t="str">
        <f t="shared" si="108"/>
        <v>{"colspan": 11, "column": 1, "name": "Metric_Name_X_014", "row": 113, "rowspan": 2, "widgetStyle": {"backgroundColor": "#FFFFFF", "borderColor": "#FFFFFF", "borderEdges": [], "borderRadius": 0, "borderWidth": 1}},</v>
      </c>
      <c r="AE110" s="17" t="s">
        <v>68</v>
      </c>
      <c r="AF110" s="13" t="str">
        <f t="shared" ref="AF110:AF112" si="136">IF(AD110=AE110,"PASS","FAIL")</f>
        <v>FAIL</v>
      </c>
    </row>
    <row r="111" spans="1:32" s="4" customFormat="1" ht="101.4" thickBot="1" x14ac:dyDescent="0.35">
      <c r="A111" s="24">
        <v>5</v>
      </c>
      <c r="B111" s="14" t="s">
        <v>7</v>
      </c>
      <c r="C111" s="14" t="s">
        <v>34</v>
      </c>
      <c r="D111" s="14" t="s">
        <v>44</v>
      </c>
      <c r="E111" s="11" t="str">
        <f>CONCATENATE("_",TEXT(F111+1,"000"))</f>
        <v>_014</v>
      </c>
      <c r="F111" s="22">
        <f t="shared" si="86"/>
        <v>13</v>
      </c>
      <c r="G111" s="6" t="s">
        <v>50</v>
      </c>
      <c r="H111" s="6" t="s">
        <v>50</v>
      </c>
      <c r="I111" s="20" t="s">
        <v>50</v>
      </c>
      <c r="J111" s="20" t="s">
        <v>50</v>
      </c>
      <c r="K111" s="20" t="s">
        <v>50</v>
      </c>
      <c r="L111" s="18" t="str">
        <f>CONCATENATE("{{coalesce(cell(BIG_TEST_9.result, ", $F111,", \""Text_Color_2\""), \""#FFFFFF\"").asString()}}")</f>
        <v>{{coalesce(cell(BIG_TEST_9.result, 13, \"Text_Color_2\"), \"#FFFFFF\").asString()}}</v>
      </c>
      <c r="M111" s="8" t="s">
        <v>41</v>
      </c>
      <c r="N111" s="8" t="s">
        <v>53</v>
      </c>
      <c r="O111" s="18" t="str">
        <f>CONCATENATE("{{coalesce(cell(BIG_TEST_9.result, ", $F111,", \""Type\""), \""Error\"").asString()}} Metric")</f>
        <v>{{coalesce(cell(BIG_TEST_9.result, 13, \"Type\"), \"Error\").asString()}} Metric</v>
      </c>
      <c r="P111" s="9" t="s">
        <v>67</v>
      </c>
      <c r="Q111" s="9" t="s">
        <v>30</v>
      </c>
      <c r="R111" s="26">
        <f>T111+2</f>
        <v>115</v>
      </c>
      <c r="S111" s="9" t="s">
        <v>32</v>
      </c>
      <c r="T111" s="22">
        <f t="shared" si="87"/>
        <v>113</v>
      </c>
      <c r="U111" s="16" t="s">
        <v>48</v>
      </c>
      <c r="V111" s="10"/>
      <c r="W111" s="7" t="str">
        <f>CONCATENATE("Type_Name_X",E111)</f>
        <v>Type_Name_X_014</v>
      </c>
      <c r="X111" s="10"/>
      <c r="Y111" s="13"/>
      <c r="Z111" s="12" t="str">
        <f>CONCATENATE("""",W111,""": {""parameters"": {""fontSize"": ",M111,", ""text"": """, O111, """, ""textAlignment"": """, N111, """, ""textColor"": """, L111, """}, ""type"": ""text""},")</f>
        <v>"Type_Name_X_014": {"parameters": {"fontSize": 12, "text": "{{coalesce(cell(BIG_TEST_9.result, 13, \"Type\"), \"Error\").asString()}} Metric", "textAlignment": "left", "textColor": "{{coalesce(cell(BIG_TEST_9.result, 13, \"Text_Color_2\"), \"#FFFFFF\").asString()}}"}, "type": "text"},</v>
      </c>
      <c r="AA111" s="17" t="s">
        <v>72</v>
      </c>
      <c r="AB111" s="13" t="str">
        <f t="shared" si="135"/>
        <v>FAIL</v>
      </c>
      <c r="AC111" s="13"/>
      <c r="AD111" s="12" t="str">
        <f t="shared" si="108"/>
        <v>{"colspan": 8, "column": 1, "name": "Type_Name_X_014", "row": 115, "rowspan": 2, "widgetStyle": {"backgroundColor": "#FFFFFF", "borderColor": "#FFFFFF", "borderEdges": [], "borderRadius": 0, "borderWidth": 1}},</v>
      </c>
      <c r="AE111" s="17" t="s">
        <v>69</v>
      </c>
      <c r="AF111" s="13" t="str">
        <f t="shared" si="136"/>
        <v>FAIL</v>
      </c>
    </row>
    <row r="112" spans="1:32" s="4" customFormat="1" ht="115.8" thickBot="1" x14ac:dyDescent="0.35">
      <c r="A112" s="24">
        <v>6</v>
      </c>
      <c r="B112" s="14" t="s">
        <v>7</v>
      </c>
      <c r="C112" s="14" t="s">
        <v>34</v>
      </c>
      <c r="D112" s="14" t="s">
        <v>59</v>
      </c>
      <c r="E112" s="11" t="str">
        <f>CONCATENATE("_",TEXT(F112+1,"000"))</f>
        <v>_014</v>
      </c>
      <c r="F112" s="22">
        <f t="shared" si="86"/>
        <v>13</v>
      </c>
      <c r="G112" s="6" t="s">
        <v>50</v>
      </c>
      <c r="H112" s="6" t="s">
        <v>50</v>
      </c>
      <c r="I112" s="20" t="s">
        <v>50</v>
      </c>
      <c r="J112" s="20" t="s">
        <v>50</v>
      </c>
      <c r="K112" s="20" t="s">
        <v>50</v>
      </c>
      <c r="L112" s="18" t="str">
        <f>CONCATENATE("{{coalesce(cell(BIG_TEST_9.result, ", $F112,", \""Text_Color_2\""), \""#FFFFFF\"").asString()}}")</f>
        <v>{{coalesce(cell(BIG_TEST_9.result, 13, \"Text_Color_2\"), \"#FFFFFF\").asString()}}</v>
      </c>
      <c r="M112" s="8" t="s">
        <v>41</v>
      </c>
      <c r="N112" s="8" t="s">
        <v>53</v>
      </c>
      <c r="O112" s="18" t="str">
        <f>CONCATENATE("As of {{coalesce(cell(BIG_TEST_9.result, ", $F112,", \""As_of_Date\""), \""Error\"").asString()}}")</f>
        <v>As of {{coalesce(cell(BIG_TEST_9.result, 13, \"As_of_Date\"), \"Error\").asString()}}</v>
      </c>
      <c r="P112" s="9" t="s">
        <v>67</v>
      </c>
      <c r="Q112" s="9" t="s">
        <v>30</v>
      </c>
      <c r="R112" s="26">
        <f>T112+4</f>
        <v>117</v>
      </c>
      <c r="S112" s="9" t="s">
        <v>32</v>
      </c>
      <c r="T112" s="22">
        <f t="shared" si="87"/>
        <v>113</v>
      </c>
      <c r="U112" s="16" t="s">
        <v>48</v>
      </c>
      <c r="V112" s="10"/>
      <c r="W112" s="7" t="str">
        <f>CONCATENATE("As_Of_Date_Name_X",E112)</f>
        <v>As_Of_Date_Name_X_014</v>
      </c>
      <c r="X112" s="10"/>
      <c r="Y112" s="13"/>
      <c r="Z112" s="12" t="str">
        <f>CONCATENATE("""",W112,""": {""parameters"": {""fontSize"": ",M112,", ""text"": """, O112, """, ""textAlignment"": """, N112, """, ""textColor"": """, L112, """}, ""type"": ""text""},")</f>
        <v>"As_Of_Date_Name_X_014": {"parameters": {"fontSize": 12, "text": "As of {{coalesce(cell(BIG_TEST_9.result, 13, \"As_of_Date\"), \"Error\").asString()}}", "textAlignment": "left", "textColor": "{{coalesce(cell(BIG_TEST_9.result, 13, \"Text_Color_2\"), \"#FFFFFF\").asString()}}"}, "type": "text"},</v>
      </c>
      <c r="AA112" s="17" t="s">
        <v>71</v>
      </c>
      <c r="AB112" s="13" t="str">
        <f t="shared" si="135"/>
        <v>FAIL</v>
      </c>
      <c r="AC112" s="13"/>
      <c r="AD112" s="12" t="str">
        <f t="shared" si="108"/>
        <v>{"colspan": 8, "column": 1, "name": "As_Of_Date_Name_X_014", "row": 117, "rowspan": 2, "widgetStyle": {"backgroundColor": "#FFFFFF", "borderColor": "#FFFFFF", "borderEdges": [], "borderRadius": 0, "borderWidth": 1}},</v>
      </c>
      <c r="AE112" s="17" t="s">
        <v>70</v>
      </c>
      <c r="AF112" s="13" t="str">
        <f t="shared" si="136"/>
        <v>FAIL</v>
      </c>
    </row>
    <row r="113" spans="1:32" s="4" customFormat="1" ht="144.6" thickBot="1" x14ac:dyDescent="0.35">
      <c r="A113" s="24">
        <v>7</v>
      </c>
      <c r="B113" s="14" t="s">
        <v>7</v>
      </c>
      <c r="C113" s="14" t="s">
        <v>34</v>
      </c>
      <c r="D113" s="14" t="s">
        <v>45</v>
      </c>
      <c r="E113" s="11" t="str">
        <f>CONCATENATE("_",TEXT(F113+1,"000"))</f>
        <v>_014</v>
      </c>
      <c r="F113" s="22">
        <f t="shared" si="86"/>
        <v>13</v>
      </c>
      <c r="G113" s="6" t="s">
        <v>50</v>
      </c>
      <c r="H113" s="6" t="s">
        <v>50</v>
      </c>
      <c r="I113" s="18" t="str">
        <f>CONCATENATE("https://{{coalesce(cell(BIG_TEST_9.result, ", $F113,", \""CSG_Insights_Central_Link\""), \""sites.google.com/salesforce.com/fy18-csg-insights-central/home\"").asString()}}")</f>
        <v>https://{{coalesce(cell(BIG_TEST_9.result, 13, \"CSG_Insights_Central_Link\"), \"sites.google.com/salesforce.com/fy18-csg-insights-central/home\").asString()}}</v>
      </c>
      <c r="J113" s="18" t="s">
        <v>56</v>
      </c>
      <c r="K113" s="7" t="str">
        <f>"false"</f>
        <v>false</v>
      </c>
      <c r="L113" s="17" t="s">
        <v>57</v>
      </c>
      <c r="M113" s="8" t="s">
        <v>22</v>
      </c>
      <c r="N113" s="8" t="s">
        <v>21</v>
      </c>
      <c r="O113" s="8" t="s">
        <v>52</v>
      </c>
      <c r="P113" s="9" t="s">
        <v>32</v>
      </c>
      <c r="Q113" s="9" t="s">
        <v>41</v>
      </c>
      <c r="R113" s="9">
        <f>T113</f>
        <v>113</v>
      </c>
      <c r="S113" s="9" t="s">
        <v>32</v>
      </c>
      <c r="T113" s="22">
        <f t="shared" si="87"/>
        <v>113</v>
      </c>
      <c r="U113" s="16" t="s">
        <v>48</v>
      </c>
      <c r="V113" s="10"/>
      <c r="W113" s="7" t="str">
        <f>CONCATENATE("Help_Link_X",E113)</f>
        <v>Help_Link_X_014</v>
      </c>
      <c r="X113" s="10"/>
      <c r="Y113" s="13"/>
      <c r="Z113" s="12" t="str">
        <f>CONCATENATE("""",W113,""": {""parameters"": {""destinationLink"": {""url"": """, I113, """, ""tooltip"": """, J113,"""}, ""destinationType"": ""url"", ""fontSize"": ",M113,", ""includeState"": ", K113, ", ""text"": """, O113, """, ""textAlignment"": """, N113, """, ""textColor"": """, L113, """}, ""type"": ""link""},")</f>
        <v>"Help_Link_X_014": {"parameters": {"destinationLink": {"url": "https://{{coalesce(cell(BIG_TEST_9.result, 13,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13" s="17" t="s">
        <v>73</v>
      </c>
      <c r="AB113" s="13" t="str">
        <f>IF(Z113=AA113,"PASS","FAIL")</f>
        <v>FAIL</v>
      </c>
      <c r="AC113" s="13"/>
      <c r="AD113" s="12" t="str">
        <f t="shared" si="108"/>
        <v>{"colspan": 2, "column": 12, "name": "Help_Link_X_014", "row": 113, "rowspan": 2, "widgetStyle": {"backgroundColor": "#FFFFFF", "borderColor": "#FFFFFF", "borderEdges": [], "borderRadius": 0, "borderWidth": 1}},</v>
      </c>
      <c r="AE113" s="17" t="s">
        <v>65</v>
      </c>
      <c r="AF113" s="13" t="str">
        <f>IF(AD113=AE113,"PASS","FAIL")</f>
        <v>FAIL</v>
      </c>
    </row>
    <row r="114" spans="1:32" s="4" customFormat="1" ht="159" thickBot="1" x14ac:dyDescent="0.35">
      <c r="A114" s="25">
        <v>8</v>
      </c>
      <c r="B114" s="14" t="s">
        <v>7</v>
      </c>
      <c r="C114" s="14" t="s">
        <v>34</v>
      </c>
      <c r="D114" s="14" t="s">
        <v>61</v>
      </c>
      <c r="E114" s="11" t="str">
        <f t="shared" ref="E114" si="137">CONCATENATE("_",TEXT(F114+1,"000"))</f>
        <v>_014</v>
      </c>
      <c r="F114" s="22">
        <f t="shared" si="86"/>
        <v>13</v>
      </c>
      <c r="G114" s="6" t="s">
        <v>50</v>
      </c>
      <c r="H114" s="6" t="s">
        <v>50</v>
      </c>
      <c r="I114" s="18" t="str">
        <f>CONCATENATE("https://org62.my.salesforce.com/analytics/wave/wave.apexp#dashboard/{{coalesce(cell(BIG_TEST_9.result, ", $F114,", \""Detail_Dashboard_Name\""), \""0FK0M0000004J3fWAE\"").asString()}}")</f>
        <v>https://org62.my.salesforce.com/analytics/wave/wave.apexp#dashboard/{{coalesce(cell(BIG_TEST_9.result, 13, \"Detail_Dashboard_Name\"), \"0FK0M0000004J3fWAE\").asString()}}</v>
      </c>
      <c r="J114" s="18" t="s">
        <v>62</v>
      </c>
      <c r="K114" s="7" t="str">
        <f>"false"</f>
        <v>false</v>
      </c>
      <c r="L114" s="17" t="s">
        <v>57</v>
      </c>
      <c r="M114" s="8" t="s">
        <v>41</v>
      </c>
      <c r="N114" s="8" t="s">
        <v>21</v>
      </c>
      <c r="O114" s="8" t="s">
        <v>63</v>
      </c>
      <c r="P114" s="9" t="s">
        <v>29</v>
      </c>
      <c r="Q114" s="9" t="s">
        <v>36</v>
      </c>
      <c r="R114" s="26">
        <f>T114+3</f>
        <v>116</v>
      </c>
      <c r="S114" s="9" t="s">
        <v>28</v>
      </c>
      <c r="T114" s="22">
        <f t="shared" si="87"/>
        <v>113</v>
      </c>
      <c r="U114" s="16" t="s">
        <v>64</v>
      </c>
      <c r="V114" s="10"/>
      <c r="W114" s="7" t="str">
        <f>CONCATENATE("Explore_Link_X",E114)</f>
        <v>Explore_Link_X_014</v>
      </c>
      <c r="X114" s="10"/>
      <c r="Y114" s="13"/>
      <c r="Z114" s="12" t="str">
        <f>CONCATENATE("""",W114,""": {""parameters"": {""destinationLink"": {""url"": """, I114, """, ""tooltip"": """, J114,"""}, ""destinationType"": ""url"", ""fontSize"": ",M114,", ""includeState"": ", K114, ", ""text"": """, O114, """, ""textAlignment"": """, N114, """, ""textColor"": """, L114, """}, ""type"": ""link""},")</f>
        <v>"Explore_Link_X_014": {"parameters": {"destinationLink": {"url": "https://org62.my.salesforce.com/analytics/wave/wave.apexp#dashboard/{{coalesce(cell(BIG_TEST_9.result, 13,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14" s="17" t="s">
        <v>107</v>
      </c>
      <c r="AB114" s="13" t="str">
        <f t="shared" ref="AB114" si="138">IF(Z114=AA114,"PASS","FAIL")</f>
        <v>FAIL</v>
      </c>
      <c r="AC114" s="13"/>
      <c r="AD114" s="12" t="str">
        <f t="shared" si="108"/>
        <v>{"colspan": 4, "column": 10, "name": "Explore_Link_X_014", "row": 116, "rowspan": 3, "widgetStyle": {"backgroundColor": "#E3EBF3", "borderColor": "#FFFFFF", "borderEdges": ["all"], "borderRadius": 8, "borderWidth": 4}},</v>
      </c>
      <c r="AE114" s="17" t="s">
        <v>66</v>
      </c>
      <c r="AF114" s="13" t="str">
        <f t="shared" ref="AF114" si="139">IF(AD114=AE114,"PASS","FAIL")</f>
        <v>FAIL</v>
      </c>
    </row>
    <row r="115" spans="1:32" s="4" customFormat="1" ht="101.4" thickBot="1" x14ac:dyDescent="0.35">
      <c r="A115" s="23">
        <v>1</v>
      </c>
      <c r="B115" s="14" t="s">
        <v>7</v>
      </c>
      <c r="C115" s="14" t="s">
        <v>34</v>
      </c>
      <c r="D115" s="14" t="s">
        <v>9</v>
      </c>
      <c r="E115" s="11" t="str">
        <f>CONCATENATE("_",TEXT(F115+1,"000"))</f>
        <v>_015</v>
      </c>
      <c r="F115" s="22">
        <f t="shared" si="86"/>
        <v>14</v>
      </c>
      <c r="G115" s="6" t="s">
        <v>12</v>
      </c>
      <c r="H115" s="5" t="s">
        <v>13</v>
      </c>
      <c r="I115" s="20" t="s">
        <v>50</v>
      </c>
      <c r="J115" s="20" t="s">
        <v>50</v>
      </c>
      <c r="K115" s="20" t="s">
        <v>50</v>
      </c>
      <c r="L115" s="18" t="str">
        <f>CONCATENATE("{{coalesce(cell(BIG_TEST_9.result, ", $F115,", \""Text_Color_3\""), \""#E6ECF2\"").asString()}}")</f>
        <v>{{coalesce(cell(BIG_TEST_9.result, 14, \"Text_Color_3\"), \"#E6ECF2\").asString()}}</v>
      </c>
      <c r="M115" s="8" t="s">
        <v>41</v>
      </c>
      <c r="N115" s="8" t="s">
        <v>21</v>
      </c>
      <c r="O115" s="18" t="str">
        <f>CONCATENATE("{{coalesce(cell(BIG_TEST_9.result, ", $F115,", \""number_YTD_Formatted\""), \""--\"").asString()}}")</f>
        <v>{{coalesce(cell(BIG_TEST_9.result, 14, \"number_YTD_Formatted\"), \"--\").asString()}}</v>
      </c>
      <c r="P115" s="9" t="s">
        <v>28</v>
      </c>
      <c r="Q115" s="9" t="s">
        <v>42</v>
      </c>
      <c r="R115" s="9">
        <f>T115</f>
        <v>119</v>
      </c>
      <c r="S115" s="9" t="s">
        <v>32</v>
      </c>
      <c r="T115" s="22">
        <f t="shared" si="87"/>
        <v>119</v>
      </c>
      <c r="U115" s="16" t="s">
        <v>109</v>
      </c>
      <c r="V115" s="10"/>
      <c r="W115" s="7" t="str">
        <f>CONCATENATE("text_",H115,"_B",E115)</f>
        <v>text_YTD_B_015</v>
      </c>
      <c r="X115" s="10"/>
      <c r="Y115" s="13"/>
      <c r="Z115" s="12" t="str">
        <f>CONCATENATE("""",W115,""": {""type"": ""text"", ""parameters"": {""text"": """, O115, """, ""textAlignment"": """, N115, """, ""textColor"": """, L115, """, ""fontSize"": ",M115,"}},")</f>
        <v>"text_YTD_B_015": {"type": "text", "parameters": {"text": "{{coalesce(cell(BIG_TEST_9.result, 14, \"number_YTD_Formatted\"), \"--\").asString()}}", "textAlignment": "center", "textColor": "{{coalesce(cell(BIG_TEST_9.result, 14, \"Text_Color_3\"), \"#E6ECF2\").asString()}}", "fontSize": 12}},</v>
      </c>
      <c r="AA115" s="17" t="s">
        <v>112</v>
      </c>
      <c r="AB115" s="13" t="str">
        <f>IF(Z115=AA115,"PASS","FAIL")</f>
        <v>FAIL</v>
      </c>
      <c r="AC115" s="13"/>
      <c r="AD115" s="12" t="str">
        <f t="shared" si="108"/>
        <v>{"colspan": 3, "column": 21, "name": "text_YTD_B_015", "row": 119, "rowspan": 2, "widgetStyle": {"backgroundColor": "#E6ECF2", "borderColor": "#E6ECF2", "borderEdges": [], "borderRadius": 0, "borderWidth": 1}},</v>
      </c>
      <c r="AE115" s="17" t="s">
        <v>110</v>
      </c>
      <c r="AF115" s="13" t="str">
        <f>IF(AD115=AE115,"PASS","FAIL")</f>
        <v>FAIL</v>
      </c>
    </row>
    <row r="116" spans="1:32" s="4" customFormat="1" ht="115.8" thickBot="1" x14ac:dyDescent="0.35">
      <c r="A116" s="24">
        <v>2</v>
      </c>
      <c r="B116" s="14" t="s">
        <v>7</v>
      </c>
      <c r="C116" s="14" t="s">
        <v>34</v>
      </c>
      <c r="D116" s="14" t="s">
        <v>9</v>
      </c>
      <c r="E116" s="11" t="str">
        <f t="shared" ref="E116:E117" si="140">CONCATENATE("_",TEXT(F116+1,"000"))</f>
        <v>_015</v>
      </c>
      <c r="F116" s="22">
        <f t="shared" si="86"/>
        <v>14</v>
      </c>
      <c r="G116" s="5" t="s">
        <v>11</v>
      </c>
      <c r="H116" s="5" t="s">
        <v>38</v>
      </c>
      <c r="I116" s="20" t="s">
        <v>50</v>
      </c>
      <c r="J116" s="20" t="s">
        <v>50</v>
      </c>
      <c r="K116" s="20" t="s">
        <v>50</v>
      </c>
      <c r="L116" s="18" t="str">
        <f>CONCATENATE("{{coalesce(cell(BIG_TEST_9.result, ", $F116,", \""Text_Color_3\""), \""#E6ECF2\"").asString()}}")</f>
        <v>{{coalesce(cell(BIG_TEST_9.result, 14, \"Text_Color_3\"), \"#E6ECF2\").asString()}}</v>
      </c>
      <c r="M116" s="8" t="s">
        <v>41</v>
      </c>
      <c r="N116" s="8" t="s">
        <v>21</v>
      </c>
      <c r="O116" s="18" t="str">
        <f>CONCATENATE("{{coalesce(cell(BIG_TEST_9.result, ", $F116,", \""number_YTD_A_Formatted\""), \""--\"").asString()}}")</f>
        <v>{{coalesce(cell(BIG_TEST_9.result, 14, \"number_YTD_A_Formatted\"), \"--\").asString()}}</v>
      </c>
      <c r="P116" s="9" t="s">
        <v>28</v>
      </c>
      <c r="Q116" s="9" t="s">
        <v>42</v>
      </c>
      <c r="R116" s="26">
        <f>T116+4</f>
        <v>123</v>
      </c>
      <c r="S116" s="9" t="s">
        <v>32</v>
      </c>
      <c r="T116" s="22">
        <f t="shared" si="87"/>
        <v>119</v>
      </c>
      <c r="U116" s="19" t="str">
        <f>CONCATENATE("{""backgroundColor"": ""{{coalesce(cell(BIG_TEST_9.result, ",F116,", \""Colorization_Hex_Code\""), \""#E6ECF2\"").asString()}}"", ""borderColor"": ""#E6ECF2"", ""borderEdges"": [""left"", ""right"", ""bottom""], ""borderRadius"": 0, ""borderWidth"": 2}")</f>
        <v>{"backgroundColor": "{{coalesce(cell(BIG_TEST_9.result, 14, \"Colorization_Hex_Code\"), \"#E6ECF2\").asString()}}", "borderColor": "#E6ECF2", "borderEdges": ["left", "right", "bottom"], "borderRadius": 0, "borderWidth": 2}</v>
      </c>
      <c r="V116" s="10"/>
      <c r="W116" s="7" t="str">
        <f>CONCATENATE("text_",H116,"_B",E116)</f>
        <v>text_YTD_A_B_015</v>
      </c>
      <c r="X116" s="10"/>
      <c r="Y116" s="13"/>
      <c r="Z116" s="12" t="str">
        <f>CONCATENATE("""",W116,""": {""type"": ""text"", ""parameters"": {""text"": """, O116, """, ""textAlignment"": """, N116, """, ""textColor"": """, L116, """, ""fontSize"": ",M116,"}},")</f>
        <v>"text_YTD_A_B_015": {"type": "text", "parameters": {"text": "{{coalesce(cell(BIG_TEST_9.result, 14, \"number_YTD_A_Formatted\"), \"--\").asString()}}", "textAlignment": "center", "textColor": "{{coalesce(cell(BIG_TEST_9.result, 14, \"Text_Color_3\"), \"#E6ECF2\").asString()}}", "fontSize": 12}},</v>
      </c>
      <c r="AA116" s="17" t="s">
        <v>113</v>
      </c>
      <c r="AB116" s="13" t="str">
        <f t="shared" ref="AB116:AB117" si="141">IF(Z116=AA116,"PASS","FAIL")</f>
        <v>FAIL</v>
      </c>
      <c r="AC116" s="13"/>
      <c r="AD116" s="12" t="str">
        <f t="shared" si="108"/>
        <v>{"colspan": 3, "column": 21, "name": "text_YTD_A_B_015", "row": 123, "rowspan": 2, "widgetStyle": {"backgroundColor": "{{coalesce(cell(BIG_TEST_9.result, 14, \"Colorization_Hex_Code\"), \"#E6ECF2\").asString()}}", "borderColor": "#E6ECF2", "borderEdges": ["left", "right", "bottom"], "borderRadius": 0, "borderWidth": 2}},</v>
      </c>
      <c r="AE116" s="17" t="s">
        <v>108</v>
      </c>
      <c r="AF116" s="13" t="str">
        <f t="shared" ref="AF116:AF117" si="142">IF(AD116=AE116,"PASS","FAIL")</f>
        <v>FAIL</v>
      </c>
    </row>
    <row r="117" spans="1:32" s="4" customFormat="1" ht="101.4" thickBot="1" x14ac:dyDescent="0.35">
      <c r="A117" s="24">
        <v>3</v>
      </c>
      <c r="B117" s="14" t="s">
        <v>7</v>
      </c>
      <c r="C117" s="14" t="s">
        <v>34</v>
      </c>
      <c r="D117" s="14" t="s">
        <v>9</v>
      </c>
      <c r="E117" s="11" t="str">
        <f t="shared" si="140"/>
        <v>_015</v>
      </c>
      <c r="F117" s="22">
        <f t="shared" si="86"/>
        <v>14</v>
      </c>
      <c r="G117" s="5" t="s">
        <v>37</v>
      </c>
      <c r="H117" s="5" t="s">
        <v>39</v>
      </c>
      <c r="I117" s="20" t="s">
        <v>50</v>
      </c>
      <c r="J117" s="20" t="s">
        <v>50</v>
      </c>
      <c r="K117" s="20" t="s">
        <v>50</v>
      </c>
      <c r="L117" s="18" t="str">
        <f>CONCATENATE("{{coalesce(cell(BIG_TEST_9.result, ", $F117,", \""Text_Color_3\""), \""#E6ECF2\"").asString()}}")</f>
        <v>{{coalesce(cell(BIG_TEST_9.result, 14, \"Text_Color_3\"), \"#E6ECF2\").asString()}}</v>
      </c>
      <c r="M117" s="8" t="s">
        <v>41</v>
      </c>
      <c r="N117" s="8" t="s">
        <v>21</v>
      </c>
      <c r="O117" s="18" t="str">
        <f>CONCATENATE("{{coalesce(cell(BIG_TEST_9.result, ", $F117,", \""number_Target_Formatted\""), \""--\"").asString()}}")</f>
        <v>{{coalesce(cell(BIG_TEST_9.result, 14, \"number_Target_Formatted\"), \"--\").asString()}}</v>
      </c>
      <c r="P117" s="9" t="s">
        <v>28</v>
      </c>
      <c r="Q117" s="9" t="s">
        <v>42</v>
      </c>
      <c r="R117" s="26">
        <f>T117+2</f>
        <v>121</v>
      </c>
      <c r="S117" s="9" t="s">
        <v>32</v>
      </c>
      <c r="T117" s="22">
        <f t="shared" si="87"/>
        <v>119</v>
      </c>
      <c r="U117" s="16" t="s">
        <v>109</v>
      </c>
      <c r="V117" s="10"/>
      <c r="W117" s="7" t="str">
        <f>CONCATENATE("text_",H117,"_B",E117)</f>
        <v>text_Target_B_015</v>
      </c>
      <c r="X117" s="10"/>
      <c r="Y117" s="13"/>
      <c r="Z117" s="12" t="str">
        <f>CONCATENATE("""",W117,""": {""type"": ""text"", ""parameters"": {""text"": """, O117, """, ""textAlignment"": """, N117, """, ""textColor"": """, L117, """, ""fontSize"": ",M117,"}},")</f>
        <v>"text_Target_B_015": {"type": "text", "parameters": {"text": "{{coalesce(cell(BIG_TEST_9.result, 14, \"number_Target_Formatted\"), \"--\").asString()}}", "textAlignment": "center", "textColor": "{{coalesce(cell(BIG_TEST_9.result, 14, \"Text_Color_3\"), \"#E6ECF2\").asString()}}", "fontSize": 12}},</v>
      </c>
      <c r="AA117" s="17" t="s">
        <v>114</v>
      </c>
      <c r="AB117" s="13" t="str">
        <f t="shared" si="141"/>
        <v>FAIL</v>
      </c>
      <c r="AC117" s="13"/>
      <c r="AD117" s="12" t="str">
        <f t="shared" si="108"/>
        <v>{"colspan": 3, "column": 21, "name": "text_Target_B_015", "row": 121, "rowspan": 2, "widgetStyle": {"backgroundColor": "#E6ECF2", "borderColor": "#E6ECF2", "borderEdges": [], "borderRadius": 0, "borderWidth": 1}},</v>
      </c>
      <c r="AE117" s="17" t="s">
        <v>111</v>
      </c>
      <c r="AF117" s="13" t="str">
        <f t="shared" si="142"/>
        <v>FAIL</v>
      </c>
    </row>
    <row r="118" spans="1:32" s="4" customFormat="1" ht="101.4" thickBot="1" x14ac:dyDescent="0.35">
      <c r="A118" s="24">
        <v>4</v>
      </c>
      <c r="B118" s="14" t="s">
        <v>7</v>
      </c>
      <c r="C118" s="14" t="s">
        <v>34</v>
      </c>
      <c r="D118" s="14" t="s">
        <v>60</v>
      </c>
      <c r="E118" s="11" t="str">
        <f t="shared" ref="E118" si="143">CONCATENATE("_",TEXT(F118+1,"000"))</f>
        <v>_015</v>
      </c>
      <c r="F118" s="22">
        <f t="shared" si="86"/>
        <v>14</v>
      </c>
      <c r="G118" s="6" t="s">
        <v>50</v>
      </c>
      <c r="H118" s="6" t="s">
        <v>50</v>
      </c>
      <c r="I118" s="20" t="s">
        <v>50</v>
      </c>
      <c r="J118" s="20" t="s">
        <v>50</v>
      </c>
      <c r="K118" s="20" t="s">
        <v>50</v>
      </c>
      <c r="L118" s="18" t="str">
        <f>CONCATENATE("{{coalesce(cell(BIG_TEST_9.result, ", $F118,", \""Text_Color_1\""), \""#FFFFFF\"").asString()}}")</f>
        <v>{{coalesce(cell(BIG_TEST_9.result, 14, \"Text_Color_1\"), \"#FFFFFF\").asString()}}</v>
      </c>
      <c r="M118" s="8" t="s">
        <v>22</v>
      </c>
      <c r="N118" s="8" t="s">
        <v>53</v>
      </c>
      <c r="O118" s="18" t="str">
        <f>CONCATENATE("{{coalesce(cell(BIG_TEST_9.result, ", $F118,", \""Metric_Short\""), \""Error\"").asString()}}")</f>
        <v>{{coalesce(cell(BIG_TEST_9.result, 14, \"Metric_Short\"), \"Error\").asString()}}</v>
      </c>
      <c r="P118" s="9" t="s">
        <v>40</v>
      </c>
      <c r="Q118" s="9" t="s">
        <v>30</v>
      </c>
      <c r="R118" s="9">
        <f>T118</f>
        <v>119</v>
      </c>
      <c r="S118" s="9" t="s">
        <v>32</v>
      </c>
      <c r="T118" s="22">
        <f t="shared" si="87"/>
        <v>119</v>
      </c>
      <c r="U118" s="16" t="s">
        <v>48</v>
      </c>
      <c r="V118" s="10"/>
      <c r="W118" s="7" t="str">
        <f>CONCATENATE("Metric_Name_X",E118)</f>
        <v>Metric_Name_X_015</v>
      </c>
      <c r="X118" s="10"/>
      <c r="Y118" s="13"/>
      <c r="Z118" s="12" t="str">
        <f>CONCATENATE("""",W118,""": {""parameters"": {""fontSize"": ",M118,", ""text"": """, O118, """, ""textAlignment"": """, N118, """, ""textColor"": """, L118, """}, ""type"": ""text""},")</f>
        <v>"Metric_Name_X_015": {"parameters": {"fontSize": 14, "text": "{{coalesce(cell(BIG_TEST_9.result, 14, \"Metric_Short\"), \"Error\").asString()}}", "textAlignment": "left", "textColor": "{{coalesce(cell(BIG_TEST_9.result, 14, \"Text_Color_1\"), \"#FFFFFF\").asString()}}"}, "type": "text"},</v>
      </c>
      <c r="AA118" s="17" t="s">
        <v>74</v>
      </c>
      <c r="AB118" s="13" t="str">
        <f t="shared" ref="AB118:AB120" si="144">IF(Z118=AA118,"PASS","FAIL")</f>
        <v>FAIL</v>
      </c>
      <c r="AC118" s="13"/>
      <c r="AD118" s="12" t="str">
        <f t="shared" si="108"/>
        <v>{"colspan": 11, "column": 1, "name": "Metric_Name_X_015", "row": 119, "rowspan": 2, "widgetStyle": {"backgroundColor": "#FFFFFF", "borderColor": "#FFFFFF", "borderEdges": [], "borderRadius": 0, "borderWidth": 1}},</v>
      </c>
      <c r="AE118" s="17" t="s">
        <v>68</v>
      </c>
      <c r="AF118" s="13" t="str">
        <f t="shared" ref="AF118:AF120" si="145">IF(AD118=AE118,"PASS","FAIL")</f>
        <v>FAIL</v>
      </c>
    </row>
    <row r="119" spans="1:32" s="4" customFormat="1" ht="101.4" thickBot="1" x14ac:dyDescent="0.35">
      <c r="A119" s="24">
        <v>5</v>
      </c>
      <c r="B119" s="14" t="s">
        <v>7</v>
      </c>
      <c r="C119" s="14" t="s">
        <v>34</v>
      </c>
      <c r="D119" s="14" t="s">
        <v>44</v>
      </c>
      <c r="E119" s="11" t="str">
        <f>CONCATENATE("_",TEXT(F119+1,"000"))</f>
        <v>_015</v>
      </c>
      <c r="F119" s="22">
        <f t="shared" si="86"/>
        <v>14</v>
      </c>
      <c r="G119" s="6" t="s">
        <v>50</v>
      </c>
      <c r="H119" s="6" t="s">
        <v>50</v>
      </c>
      <c r="I119" s="20" t="s">
        <v>50</v>
      </c>
      <c r="J119" s="20" t="s">
        <v>50</v>
      </c>
      <c r="K119" s="20" t="s">
        <v>50</v>
      </c>
      <c r="L119" s="18" t="str">
        <f>CONCATENATE("{{coalesce(cell(BIG_TEST_9.result, ", $F119,", \""Text_Color_2\""), \""#FFFFFF\"").asString()}}")</f>
        <v>{{coalesce(cell(BIG_TEST_9.result, 14, \"Text_Color_2\"), \"#FFFFFF\").asString()}}</v>
      </c>
      <c r="M119" s="8" t="s">
        <v>41</v>
      </c>
      <c r="N119" s="8" t="s">
        <v>53</v>
      </c>
      <c r="O119" s="18" t="str">
        <f>CONCATENATE("{{coalesce(cell(BIG_TEST_9.result, ", $F119,", \""Type\""), \""Error\"").asString()}} Metric")</f>
        <v>{{coalesce(cell(BIG_TEST_9.result, 14, \"Type\"), \"Error\").asString()}} Metric</v>
      </c>
      <c r="P119" s="9" t="s">
        <v>67</v>
      </c>
      <c r="Q119" s="9" t="s">
        <v>30</v>
      </c>
      <c r="R119" s="26">
        <f>T119+2</f>
        <v>121</v>
      </c>
      <c r="S119" s="9" t="s">
        <v>32</v>
      </c>
      <c r="T119" s="22">
        <f t="shared" si="87"/>
        <v>119</v>
      </c>
      <c r="U119" s="16" t="s">
        <v>48</v>
      </c>
      <c r="V119" s="10"/>
      <c r="W119" s="7" t="str">
        <f>CONCATENATE("Type_Name_X",E119)</f>
        <v>Type_Name_X_015</v>
      </c>
      <c r="X119" s="10"/>
      <c r="Y119" s="13"/>
      <c r="Z119" s="12" t="str">
        <f>CONCATENATE("""",W119,""": {""parameters"": {""fontSize"": ",M119,", ""text"": """, O119, """, ""textAlignment"": """, N119, """, ""textColor"": """, L119, """}, ""type"": ""text""},")</f>
        <v>"Type_Name_X_015": {"parameters": {"fontSize": 12, "text": "{{coalesce(cell(BIG_TEST_9.result, 14, \"Type\"), \"Error\").asString()}} Metric", "textAlignment": "left", "textColor": "{{coalesce(cell(BIG_TEST_9.result, 14, \"Text_Color_2\"), \"#FFFFFF\").asString()}}"}, "type": "text"},</v>
      </c>
      <c r="AA119" s="17" t="s">
        <v>72</v>
      </c>
      <c r="AB119" s="13" t="str">
        <f t="shared" si="144"/>
        <v>FAIL</v>
      </c>
      <c r="AC119" s="13"/>
      <c r="AD119" s="12" t="str">
        <f t="shared" si="108"/>
        <v>{"colspan": 8, "column": 1, "name": "Type_Name_X_015", "row": 121, "rowspan": 2, "widgetStyle": {"backgroundColor": "#FFFFFF", "borderColor": "#FFFFFF", "borderEdges": [], "borderRadius": 0, "borderWidth": 1}},</v>
      </c>
      <c r="AE119" s="17" t="s">
        <v>69</v>
      </c>
      <c r="AF119" s="13" t="str">
        <f t="shared" si="145"/>
        <v>FAIL</v>
      </c>
    </row>
    <row r="120" spans="1:32" s="4" customFormat="1" ht="115.8" thickBot="1" x14ac:dyDescent="0.35">
      <c r="A120" s="24">
        <v>6</v>
      </c>
      <c r="B120" s="14" t="s">
        <v>7</v>
      </c>
      <c r="C120" s="14" t="s">
        <v>34</v>
      </c>
      <c r="D120" s="14" t="s">
        <v>59</v>
      </c>
      <c r="E120" s="11" t="str">
        <f>CONCATENATE("_",TEXT(F120+1,"000"))</f>
        <v>_015</v>
      </c>
      <c r="F120" s="22">
        <f t="shared" si="86"/>
        <v>14</v>
      </c>
      <c r="G120" s="6" t="s">
        <v>50</v>
      </c>
      <c r="H120" s="6" t="s">
        <v>50</v>
      </c>
      <c r="I120" s="20" t="s">
        <v>50</v>
      </c>
      <c r="J120" s="20" t="s">
        <v>50</v>
      </c>
      <c r="K120" s="20" t="s">
        <v>50</v>
      </c>
      <c r="L120" s="18" t="str">
        <f>CONCATENATE("{{coalesce(cell(BIG_TEST_9.result, ", $F120,", \""Text_Color_2\""), \""#FFFFFF\"").asString()}}")</f>
        <v>{{coalesce(cell(BIG_TEST_9.result, 14, \"Text_Color_2\"), \"#FFFFFF\").asString()}}</v>
      </c>
      <c r="M120" s="8" t="s">
        <v>41</v>
      </c>
      <c r="N120" s="8" t="s">
        <v>53</v>
      </c>
      <c r="O120" s="18" t="str">
        <f>CONCATENATE("As of {{coalesce(cell(BIG_TEST_9.result, ", $F120,", \""As_of_Date\""), \""Error\"").asString()}}")</f>
        <v>As of {{coalesce(cell(BIG_TEST_9.result, 14, \"As_of_Date\"), \"Error\").asString()}}</v>
      </c>
      <c r="P120" s="9" t="s">
        <v>67</v>
      </c>
      <c r="Q120" s="9" t="s">
        <v>30</v>
      </c>
      <c r="R120" s="26">
        <f>T120+4</f>
        <v>123</v>
      </c>
      <c r="S120" s="9" t="s">
        <v>32</v>
      </c>
      <c r="T120" s="22">
        <f t="shared" si="87"/>
        <v>119</v>
      </c>
      <c r="U120" s="16" t="s">
        <v>48</v>
      </c>
      <c r="V120" s="10"/>
      <c r="W120" s="7" t="str">
        <f>CONCATENATE("As_Of_Date_Name_X",E120)</f>
        <v>As_Of_Date_Name_X_015</v>
      </c>
      <c r="X120" s="10"/>
      <c r="Y120" s="13"/>
      <c r="Z120" s="12" t="str">
        <f>CONCATENATE("""",W120,""": {""parameters"": {""fontSize"": ",M120,", ""text"": """, O120, """, ""textAlignment"": """, N120, """, ""textColor"": """, L120, """}, ""type"": ""text""},")</f>
        <v>"As_Of_Date_Name_X_015": {"parameters": {"fontSize": 12, "text": "As of {{coalesce(cell(BIG_TEST_9.result, 14, \"As_of_Date\"), \"Error\").asString()}}", "textAlignment": "left", "textColor": "{{coalesce(cell(BIG_TEST_9.result, 14, \"Text_Color_2\"), \"#FFFFFF\").asString()}}"}, "type": "text"},</v>
      </c>
      <c r="AA120" s="17" t="s">
        <v>71</v>
      </c>
      <c r="AB120" s="13" t="str">
        <f t="shared" si="144"/>
        <v>FAIL</v>
      </c>
      <c r="AC120" s="13"/>
      <c r="AD120" s="12" t="str">
        <f t="shared" si="108"/>
        <v>{"colspan": 8, "column": 1, "name": "As_Of_Date_Name_X_015", "row": 123, "rowspan": 2, "widgetStyle": {"backgroundColor": "#FFFFFF", "borderColor": "#FFFFFF", "borderEdges": [], "borderRadius": 0, "borderWidth": 1}},</v>
      </c>
      <c r="AE120" s="17" t="s">
        <v>70</v>
      </c>
      <c r="AF120" s="13" t="str">
        <f t="shared" si="145"/>
        <v>FAIL</v>
      </c>
    </row>
    <row r="121" spans="1:32" s="4" customFormat="1" ht="144.6" thickBot="1" x14ac:dyDescent="0.35">
      <c r="A121" s="24">
        <v>7</v>
      </c>
      <c r="B121" s="14" t="s">
        <v>7</v>
      </c>
      <c r="C121" s="14" t="s">
        <v>34</v>
      </c>
      <c r="D121" s="14" t="s">
        <v>45</v>
      </c>
      <c r="E121" s="11" t="str">
        <f>CONCATENATE("_",TEXT(F121+1,"000"))</f>
        <v>_015</v>
      </c>
      <c r="F121" s="22">
        <f t="shared" si="86"/>
        <v>14</v>
      </c>
      <c r="G121" s="6" t="s">
        <v>50</v>
      </c>
      <c r="H121" s="6" t="s">
        <v>50</v>
      </c>
      <c r="I121" s="18" t="str">
        <f>CONCATENATE("https://{{coalesce(cell(BIG_TEST_9.result, ", $F121,", \""CSG_Insights_Central_Link\""), \""sites.google.com/salesforce.com/fy18-csg-insights-central/home\"").asString()}}")</f>
        <v>https://{{coalesce(cell(BIG_TEST_9.result, 14, \"CSG_Insights_Central_Link\"), \"sites.google.com/salesforce.com/fy18-csg-insights-central/home\").asString()}}</v>
      </c>
      <c r="J121" s="18" t="s">
        <v>56</v>
      </c>
      <c r="K121" s="7" t="str">
        <f>"false"</f>
        <v>false</v>
      </c>
      <c r="L121" s="17" t="s">
        <v>57</v>
      </c>
      <c r="M121" s="8" t="s">
        <v>22</v>
      </c>
      <c r="N121" s="8" t="s">
        <v>21</v>
      </c>
      <c r="O121" s="8" t="s">
        <v>52</v>
      </c>
      <c r="P121" s="9" t="s">
        <v>32</v>
      </c>
      <c r="Q121" s="9" t="s">
        <v>41</v>
      </c>
      <c r="R121" s="9">
        <f>T121</f>
        <v>119</v>
      </c>
      <c r="S121" s="9" t="s">
        <v>32</v>
      </c>
      <c r="T121" s="22">
        <f t="shared" si="87"/>
        <v>119</v>
      </c>
      <c r="U121" s="16" t="s">
        <v>48</v>
      </c>
      <c r="V121" s="10"/>
      <c r="W121" s="7" t="str">
        <f>CONCATENATE("Help_Link_X",E121)</f>
        <v>Help_Link_X_015</v>
      </c>
      <c r="X121" s="10"/>
      <c r="Y121" s="13"/>
      <c r="Z121" s="12" t="str">
        <f>CONCATENATE("""",W121,""": {""parameters"": {""destinationLink"": {""url"": """, I121, """, ""tooltip"": """, J121,"""}, ""destinationType"": ""url"", ""fontSize"": ",M121,", ""includeState"": ", K121, ", ""text"": """, O121, """, ""textAlignment"": """, N121, """, ""textColor"": """, L121, """}, ""type"": ""link""},")</f>
        <v>"Help_Link_X_015": {"parameters": {"destinationLink": {"url": "https://{{coalesce(cell(BIG_TEST_9.result, 14,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21" s="17" t="s">
        <v>73</v>
      </c>
      <c r="AB121" s="13" t="str">
        <f>IF(Z121=AA121,"PASS","FAIL")</f>
        <v>FAIL</v>
      </c>
      <c r="AC121" s="13"/>
      <c r="AD121" s="12" t="str">
        <f t="shared" si="108"/>
        <v>{"colspan": 2, "column": 12, "name": "Help_Link_X_015", "row": 119, "rowspan": 2, "widgetStyle": {"backgroundColor": "#FFFFFF", "borderColor": "#FFFFFF", "borderEdges": [], "borderRadius": 0, "borderWidth": 1}},</v>
      </c>
      <c r="AE121" s="17" t="s">
        <v>65</v>
      </c>
      <c r="AF121" s="13" t="str">
        <f>IF(AD121=AE121,"PASS","FAIL")</f>
        <v>FAIL</v>
      </c>
    </row>
    <row r="122" spans="1:32" s="4" customFormat="1" ht="159" thickBot="1" x14ac:dyDescent="0.35">
      <c r="A122" s="25">
        <v>8</v>
      </c>
      <c r="B122" s="14" t="s">
        <v>7</v>
      </c>
      <c r="C122" s="14" t="s">
        <v>34</v>
      </c>
      <c r="D122" s="14" t="s">
        <v>61</v>
      </c>
      <c r="E122" s="11" t="str">
        <f t="shared" ref="E122" si="146">CONCATENATE("_",TEXT(F122+1,"000"))</f>
        <v>_015</v>
      </c>
      <c r="F122" s="22">
        <f t="shared" si="86"/>
        <v>14</v>
      </c>
      <c r="G122" s="6" t="s">
        <v>50</v>
      </c>
      <c r="H122" s="6" t="s">
        <v>50</v>
      </c>
      <c r="I122" s="18" t="str">
        <f>CONCATENATE("https://org62.my.salesforce.com/analytics/wave/wave.apexp#dashboard/{{coalesce(cell(BIG_TEST_9.result, ", $F122,", \""Detail_Dashboard_Name\""), \""0FK0M0000004J3fWAE\"").asString()}}")</f>
        <v>https://org62.my.salesforce.com/analytics/wave/wave.apexp#dashboard/{{coalesce(cell(BIG_TEST_9.result, 14, \"Detail_Dashboard_Name\"), \"0FK0M0000004J3fWAE\").asString()}}</v>
      </c>
      <c r="J122" s="18" t="s">
        <v>62</v>
      </c>
      <c r="K122" s="7" t="str">
        <f>"false"</f>
        <v>false</v>
      </c>
      <c r="L122" s="17" t="s">
        <v>57</v>
      </c>
      <c r="M122" s="8" t="s">
        <v>41</v>
      </c>
      <c r="N122" s="8" t="s">
        <v>21</v>
      </c>
      <c r="O122" s="8" t="s">
        <v>63</v>
      </c>
      <c r="P122" s="9" t="s">
        <v>29</v>
      </c>
      <c r="Q122" s="9" t="s">
        <v>36</v>
      </c>
      <c r="R122" s="26">
        <f>T122+3</f>
        <v>122</v>
      </c>
      <c r="S122" s="9" t="s">
        <v>28</v>
      </c>
      <c r="T122" s="22">
        <f t="shared" si="87"/>
        <v>119</v>
      </c>
      <c r="U122" s="16" t="s">
        <v>64</v>
      </c>
      <c r="V122" s="10"/>
      <c r="W122" s="7" t="str">
        <f>CONCATENATE("Explore_Link_X",E122)</f>
        <v>Explore_Link_X_015</v>
      </c>
      <c r="X122" s="10"/>
      <c r="Y122" s="13"/>
      <c r="Z122" s="12" t="str">
        <f>CONCATENATE("""",W122,""": {""parameters"": {""destinationLink"": {""url"": """, I122, """, ""tooltip"": """, J122,"""}, ""destinationType"": ""url"", ""fontSize"": ",M122,", ""includeState"": ", K122, ", ""text"": """, O122, """, ""textAlignment"": """, N122, """, ""textColor"": """, L122, """}, ""type"": ""link""},")</f>
        <v>"Explore_Link_X_015": {"parameters": {"destinationLink": {"url": "https://org62.my.salesforce.com/analytics/wave/wave.apexp#dashboard/{{coalesce(cell(BIG_TEST_9.result, 14,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22" s="17" t="s">
        <v>107</v>
      </c>
      <c r="AB122" s="13" t="str">
        <f t="shared" ref="AB122" si="147">IF(Z122=AA122,"PASS","FAIL")</f>
        <v>FAIL</v>
      </c>
      <c r="AC122" s="13"/>
      <c r="AD122" s="12" t="str">
        <f t="shared" si="108"/>
        <v>{"colspan": 4, "column": 10, "name": "Explore_Link_X_015", "row": 122, "rowspan": 3, "widgetStyle": {"backgroundColor": "#E3EBF3", "borderColor": "#FFFFFF", "borderEdges": ["all"], "borderRadius": 8, "borderWidth": 4}},</v>
      </c>
      <c r="AE122" s="17" t="s">
        <v>66</v>
      </c>
      <c r="AF122" s="13" t="str">
        <f t="shared" ref="AF122" si="148">IF(AD122=AE122,"PASS","FAIL")</f>
        <v>FAIL</v>
      </c>
    </row>
    <row r="123" spans="1:32" s="4" customFormat="1" ht="101.4" thickBot="1" x14ac:dyDescent="0.35">
      <c r="A123" s="23">
        <v>1</v>
      </c>
      <c r="B123" s="14" t="s">
        <v>7</v>
      </c>
      <c r="C123" s="14" t="s">
        <v>34</v>
      </c>
      <c r="D123" s="14" t="s">
        <v>9</v>
      </c>
      <c r="E123" s="11" t="str">
        <f>CONCATENATE("_",TEXT(F123+1,"000"))</f>
        <v>_016</v>
      </c>
      <c r="F123" s="22">
        <f t="shared" si="86"/>
        <v>15</v>
      </c>
      <c r="G123" s="6" t="s">
        <v>12</v>
      </c>
      <c r="H123" s="5" t="s">
        <v>13</v>
      </c>
      <c r="I123" s="20" t="s">
        <v>50</v>
      </c>
      <c r="J123" s="20" t="s">
        <v>50</v>
      </c>
      <c r="K123" s="20" t="s">
        <v>50</v>
      </c>
      <c r="L123" s="18" t="str">
        <f>CONCATENATE("{{coalesce(cell(BIG_TEST_9.result, ", $F123,", \""Text_Color_3\""), \""#E6ECF2\"").asString()}}")</f>
        <v>{{coalesce(cell(BIG_TEST_9.result, 15, \"Text_Color_3\"), \"#E6ECF2\").asString()}}</v>
      </c>
      <c r="M123" s="8" t="s">
        <v>41</v>
      </c>
      <c r="N123" s="8" t="s">
        <v>21</v>
      </c>
      <c r="O123" s="18" t="str">
        <f>CONCATENATE("{{coalesce(cell(BIG_TEST_9.result, ", $F123,", \""number_YTD_Formatted\""), \""--\"").asString()}}")</f>
        <v>{{coalesce(cell(BIG_TEST_9.result, 15, \"number_YTD_Formatted\"), \"--\").asString()}}</v>
      </c>
      <c r="P123" s="9" t="s">
        <v>28</v>
      </c>
      <c r="Q123" s="9" t="s">
        <v>42</v>
      </c>
      <c r="R123" s="9">
        <f>T123</f>
        <v>125</v>
      </c>
      <c r="S123" s="9" t="s">
        <v>32</v>
      </c>
      <c r="T123" s="22">
        <f t="shared" si="87"/>
        <v>125</v>
      </c>
      <c r="U123" s="16" t="s">
        <v>109</v>
      </c>
      <c r="V123" s="10"/>
      <c r="W123" s="7" t="str">
        <f>CONCATENATE("text_",H123,"_B",E123)</f>
        <v>text_YTD_B_016</v>
      </c>
      <c r="X123" s="10"/>
      <c r="Y123" s="13"/>
      <c r="Z123" s="12" t="str">
        <f>CONCATENATE("""",W123,""": {""type"": ""text"", ""parameters"": {""text"": """, O123, """, ""textAlignment"": """, N123, """, ""textColor"": """, L123, """, ""fontSize"": ",M123,"}},")</f>
        <v>"text_YTD_B_016": {"type": "text", "parameters": {"text": "{{coalesce(cell(BIG_TEST_9.result, 15, \"number_YTD_Formatted\"), \"--\").asString()}}", "textAlignment": "center", "textColor": "{{coalesce(cell(BIG_TEST_9.result, 15, \"Text_Color_3\"), \"#E6ECF2\").asString()}}", "fontSize": 12}},</v>
      </c>
      <c r="AA123" s="17" t="s">
        <v>112</v>
      </c>
      <c r="AB123" s="13" t="str">
        <f>IF(Z123=AA123,"PASS","FAIL")</f>
        <v>FAIL</v>
      </c>
      <c r="AC123" s="13"/>
      <c r="AD123" s="12" t="str">
        <f t="shared" si="108"/>
        <v>{"colspan": 3, "column": 21, "name": "text_YTD_B_016", "row": 125, "rowspan": 2, "widgetStyle": {"backgroundColor": "#E6ECF2", "borderColor": "#E6ECF2", "borderEdges": [], "borderRadius": 0, "borderWidth": 1}},</v>
      </c>
      <c r="AE123" s="17" t="s">
        <v>110</v>
      </c>
      <c r="AF123" s="13" t="str">
        <f>IF(AD123=AE123,"PASS","FAIL")</f>
        <v>FAIL</v>
      </c>
    </row>
    <row r="124" spans="1:32" s="4" customFormat="1" ht="115.8" thickBot="1" x14ac:dyDescent="0.35">
      <c r="A124" s="24">
        <v>2</v>
      </c>
      <c r="B124" s="14" t="s">
        <v>7</v>
      </c>
      <c r="C124" s="14" t="s">
        <v>34</v>
      </c>
      <c r="D124" s="14" t="s">
        <v>9</v>
      </c>
      <c r="E124" s="11" t="str">
        <f t="shared" ref="E124:E125" si="149">CONCATENATE("_",TEXT(F124+1,"000"))</f>
        <v>_016</v>
      </c>
      <c r="F124" s="22">
        <f t="shared" si="86"/>
        <v>15</v>
      </c>
      <c r="G124" s="5" t="s">
        <v>11</v>
      </c>
      <c r="H124" s="5" t="s">
        <v>38</v>
      </c>
      <c r="I124" s="20" t="s">
        <v>50</v>
      </c>
      <c r="J124" s="20" t="s">
        <v>50</v>
      </c>
      <c r="K124" s="20" t="s">
        <v>50</v>
      </c>
      <c r="L124" s="18" t="str">
        <f>CONCATENATE("{{coalesce(cell(BIG_TEST_9.result, ", $F124,", \""Text_Color_3\""), \""#E6ECF2\"").asString()}}")</f>
        <v>{{coalesce(cell(BIG_TEST_9.result, 15, \"Text_Color_3\"), \"#E6ECF2\").asString()}}</v>
      </c>
      <c r="M124" s="8" t="s">
        <v>41</v>
      </c>
      <c r="N124" s="8" t="s">
        <v>21</v>
      </c>
      <c r="O124" s="18" t="str">
        <f>CONCATENATE("{{coalesce(cell(BIG_TEST_9.result, ", $F124,", \""number_YTD_A_Formatted\""), \""--\"").asString()}}")</f>
        <v>{{coalesce(cell(BIG_TEST_9.result, 15, \"number_YTD_A_Formatted\"), \"--\").asString()}}</v>
      </c>
      <c r="P124" s="9" t="s">
        <v>28</v>
      </c>
      <c r="Q124" s="9" t="s">
        <v>42</v>
      </c>
      <c r="R124" s="26">
        <f>T124+4</f>
        <v>129</v>
      </c>
      <c r="S124" s="9" t="s">
        <v>32</v>
      </c>
      <c r="T124" s="22">
        <f t="shared" si="87"/>
        <v>125</v>
      </c>
      <c r="U124" s="19" t="str">
        <f>CONCATENATE("{""backgroundColor"": ""{{coalesce(cell(BIG_TEST_9.result, ",F124,", \""Colorization_Hex_Code\""), \""#E6ECF2\"").asString()}}"", ""borderColor"": ""#E6ECF2"", ""borderEdges"": [""left"", ""right"", ""bottom""], ""borderRadius"": 0, ""borderWidth"": 2}")</f>
        <v>{"backgroundColor": "{{coalesce(cell(BIG_TEST_9.result, 15, \"Colorization_Hex_Code\"), \"#E6ECF2\").asString()}}", "borderColor": "#E6ECF2", "borderEdges": ["left", "right", "bottom"], "borderRadius": 0, "borderWidth": 2}</v>
      </c>
      <c r="V124" s="10"/>
      <c r="W124" s="7" t="str">
        <f>CONCATENATE("text_",H124,"_B",E124)</f>
        <v>text_YTD_A_B_016</v>
      </c>
      <c r="X124" s="10"/>
      <c r="Y124" s="13"/>
      <c r="Z124" s="12" t="str">
        <f>CONCATENATE("""",W124,""": {""type"": ""text"", ""parameters"": {""text"": """, O124, """, ""textAlignment"": """, N124, """, ""textColor"": """, L124, """, ""fontSize"": ",M124,"}},")</f>
        <v>"text_YTD_A_B_016": {"type": "text", "parameters": {"text": "{{coalesce(cell(BIG_TEST_9.result, 15, \"number_YTD_A_Formatted\"), \"--\").asString()}}", "textAlignment": "center", "textColor": "{{coalesce(cell(BIG_TEST_9.result, 15, \"Text_Color_3\"), \"#E6ECF2\").asString()}}", "fontSize": 12}},</v>
      </c>
      <c r="AA124" s="17" t="s">
        <v>113</v>
      </c>
      <c r="AB124" s="13" t="str">
        <f t="shared" ref="AB124:AB125" si="150">IF(Z124=AA124,"PASS","FAIL")</f>
        <v>FAIL</v>
      </c>
      <c r="AC124" s="13"/>
      <c r="AD124" s="12" t="str">
        <f t="shared" si="108"/>
        <v>{"colspan": 3, "column": 21, "name": "text_YTD_A_B_016", "row": 129, "rowspan": 2, "widgetStyle": {"backgroundColor": "{{coalesce(cell(BIG_TEST_9.result, 15, \"Colorization_Hex_Code\"), \"#E6ECF2\").asString()}}", "borderColor": "#E6ECF2", "borderEdges": ["left", "right", "bottom"], "borderRadius": 0, "borderWidth": 2}},</v>
      </c>
      <c r="AE124" s="17" t="s">
        <v>108</v>
      </c>
      <c r="AF124" s="13" t="str">
        <f t="shared" ref="AF124:AF125" si="151">IF(AD124=AE124,"PASS","FAIL")</f>
        <v>FAIL</v>
      </c>
    </row>
    <row r="125" spans="1:32" s="4" customFormat="1" ht="101.4" thickBot="1" x14ac:dyDescent="0.35">
      <c r="A125" s="24">
        <v>3</v>
      </c>
      <c r="B125" s="14" t="s">
        <v>7</v>
      </c>
      <c r="C125" s="14" t="s">
        <v>34</v>
      </c>
      <c r="D125" s="14" t="s">
        <v>9</v>
      </c>
      <c r="E125" s="11" t="str">
        <f t="shared" si="149"/>
        <v>_016</v>
      </c>
      <c r="F125" s="22">
        <f t="shared" si="86"/>
        <v>15</v>
      </c>
      <c r="G125" s="5" t="s">
        <v>37</v>
      </c>
      <c r="H125" s="5" t="s">
        <v>39</v>
      </c>
      <c r="I125" s="20" t="s">
        <v>50</v>
      </c>
      <c r="J125" s="20" t="s">
        <v>50</v>
      </c>
      <c r="K125" s="20" t="s">
        <v>50</v>
      </c>
      <c r="L125" s="18" t="str">
        <f>CONCATENATE("{{coalesce(cell(BIG_TEST_9.result, ", $F125,", \""Text_Color_3\""), \""#E6ECF2\"").asString()}}")</f>
        <v>{{coalesce(cell(BIG_TEST_9.result, 15, \"Text_Color_3\"), \"#E6ECF2\").asString()}}</v>
      </c>
      <c r="M125" s="8" t="s">
        <v>41</v>
      </c>
      <c r="N125" s="8" t="s">
        <v>21</v>
      </c>
      <c r="O125" s="18" t="str">
        <f>CONCATENATE("{{coalesce(cell(BIG_TEST_9.result, ", $F125,", \""number_Target_Formatted\""), \""--\"").asString()}}")</f>
        <v>{{coalesce(cell(BIG_TEST_9.result, 15, \"number_Target_Formatted\"), \"--\").asString()}}</v>
      </c>
      <c r="P125" s="9" t="s">
        <v>28</v>
      </c>
      <c r="Q125" s="9" t="s">
        <v>42</v>
      </c>
      <c r="R125" s="26">
        <f>T125+2</f>
        <v>127</v>
      </c>
      <c r="S125" s="9" t="s">
        <v>32</v>
      </c>
      <c r="T125" s="22">
        <f t="shared" si="87"/>
        <v>125</v>
      </c>
      <c r="U125" s="16" t="s">
        <v>109</v>
      </c>
      <c r="V125" s="10"/>
      <c r="W125" s="7" t="str">
        <f>CONCATENATE("text_",H125,"_B",E125)</f>
        <v>text_Target_B_016</v>
      </c>
      <c r="X125" s="10"/>
      <c r="Y125" s="13"/>
      <c r="Z125" s="12" t="str">
        <f>CONCATENATE("""",W125,""": {""type"": ""text"", ""parameters"": {""text"": """, O125, """, ""textAlignment"": """, N125, """, ""textColor"": """, L125, """, ""fontSize"": ",M125,"}},")</f>
        <v>"text_Target_B_016": {"type": "text", "parameters": {"text": "{{coalesce(cell(BIG_TEST_9.result, 15, \"number_Target_Formatted\"), \"--\").asString()}}", "textAlignment": "center", "textColor": "{{coalesce(cell(BIG_TEST_9.result, 15, \"Text_Color_3\"), \"#E6ECF2\").asString()}}", "fontSize": 12}},</v>
      </c>
      <c r="AA125" s="17" t="s">
        <v>114</v>
      </c>
      <c r="AB125" s="13" t="str">
        <f t="shared" si="150"/>
        <v>FAIL</v>
      </c>
      <c r="AC125" s="13"/>
      <c r="AD125" s="12" t="str">
        <f t="shared" si="108"/>
        <v>{"colspan": 3, "column": 21, "name": "text_Target_B_016", "row": 127, "rowspan": 2, "widgetStyle": {"backgroundColor": "#E6ECF2", "borderColor": "#E6ECF2", "borderEdges": [], "borderRadius": 0, "borderWidth": 1}},</v>
      </c>
      <c r="AE125" s="17" t="s">
        <v>111</v>
      </c>
      <c r="AF125" s="13" t="str">
        <f t="shared" si="151"/>
        <v>FAIL</v>
      </c>
    </row>
    <row r="126" spans="1:32" s="4" customFormat="1" ht="101.4" thickBot="1" x14ac:dyDescent="0.35">
      <c r="A126" s="24">
        <v>4</v>
      </c>
      <c r="B126" s="14" t="s">
        <v>7</v>
      </c>
      <c r="C126" s="14" t="s">
        <v>34</v>
      </c>
      <c r="D126" s="14" t="s">
        <v>60</v>
      </c>
      <c r="E126" s="11" t="str">
        <f t="shared" ref="E126" si="152">CONCATENATE("_",TEXT(F126+1,"000"))</f>
        <v>_016</v>
      </c>
      <c r="F126" s="22">
        <f t="shared" si="86"/>
        <v>15</v>
      </c>
      <c r="G126" s="6" t="s">
        <v>50</v>
      </c>
      <c r="H126" s="6" t="s">
        <v>50</v>
      </c>
      <c r="I126" s="20" t="s">
        <v>50</v>
      </c>
      <c r="J126" s="20" t="s">
        <v>50</v>
      </c>
      <c r="K126" s="20" t="s">
        <v>50</v>
      </c>
      <c r="L126" s="18" t="str">
        <f>CONCATENATE("{{coalesce(cell(BIG_TEST_9.result, ", $F126,", \""Text_Color_1\""), \""#FFFFFF\"").asString()}}")</f>
        <v>{{coalesce(cell(BIG_TEST_9.result, 15, \"Text_Color_1\"), \"#FFFFFF\").asString()}}</v>
      </c>
      <c r="M126" s="8" t="s">
        <v>22</v>
      </c>
      <c r="N126" s="8" t="s">
        <v>53</v>
      </c>
      <c r="O126" s="18" t="str">
        <f>CONCATENATE("{{coalesce(cell(BIG_TEST_9.result, ", $F126,", \""Metric_Short\""), \""Error\"").asString()}}")</f>
        <v>{{coalesce(cell(BIG_TEST_9.result, 15, \"Metric_Short\"), \"Error\").asString()}}</v>
      </c>
      <c r="P126" s="9" t="s">
        <v>40</v>
      </c>
      <c r="Q126" s="9" t="s">
        <v>30</v>
      </c>
      <c r="R126" s="9">
        <f>T126</f>
        <v>125</v>
      </c>
      <c r="S126" s="9" t="s">
        <v>32</v>
      </c>
      <c r="T126" s="22">
        <f t="shared" si="87"/>
        <v>125</v>
      </c>
      <c r="U126" s="16" t="s">
        <v>48</v>
      </c>
      <c r="V126" s="10"/>
      <c r="W126" s="7" t="str">
        <f>CONCATENATE("Metric_Name_X",E126)</f>
        <v>Metric_Name_X_016</v>
      </c>
      <c r="X126" s="10"/>
      <c r="Y126" s="13"/>
      <c r="Z126" s="12" t="str">
        <f>CONCATENATE("""",W126,""": {""parameters"": {""fontSize"": ",M126,", ""text"": """, O126, """, ""textAlignment"": """, N126, """, ""textColor"": """, L126, """}, ""type"": ""text""},")</f>
        <v>"Metric_Name_X_016": {"parameters": {"fontSize": 14, "text": "{{coalesce(cell(BIG_TEST_9.result, 15, \"Metric_Short\"), \"Error\").asString()}}", "textAlignment": "left", "textColor": "{{coalesce(cell(BIG_TEST_9.result, 15, \"Text_Color_1\"), \"#FFFFFF\").asString()}}"}, "type": "text"},</v>
      </c>
      <c r="AA126" s="17" t="s">
        <v>74</v>
      </c>
      <c r="AB126" s="13" t="str">
        <f t="shared" ref="AB126:AB128" si="153">IF(Z126=AA126,"PASS","FAIL")</f>
        <v>FAIL</v>
      </c>
      <c r="AC126" s="13"/>
      <c r="AD126" s="12" t="str">
        <f t="shared" si="108"/>
        <v>{"colspan": 11, "column": 1, "name": "Metric_Name_X_016", "row": 125, "rowspan": 2, "widgetStyle": {"backgroundColor": "#FFFFFF", "borderColor": "#FFFFFF", "borderEdges": [], "borderRadius": 0, "borderWidth": 1}},</v>
      </c>
      <c r="AE126" s="17" t="s">
        <v>68</v>
      </c>
      <c r="AF126" s="13" t="str">
        <f t="shared" ref="AF126:AF128" si="154">IF(AD126=AE126,"PASS","FAIL")</f>
        <v>FAIL</v>
      </c>
    </row>
    <row r="127" spans="1:32" s="4" customFormat="1" ht="101.4" thickBot="1" x14ac:dyDescent="0.35">
      <c r="A127" s="24">
        <v>5</v>
      </c>
      <c r="B127" s="14" t="s">
        <v>7</v>
      </c>
      <c r="C127" s="14" t="s">
        <v>34</v>
      </c>
      <c r="D127" s="14" t="s">
        <v>44</v>
      </c>
      <c r="E127" s="11" t="str">
        <f>CONCATENATE("_",TEXT(F127+1,"000"))</f>
        <v>_016</v>
      </c>
      <c r="F127" s="22">
        <f t="shared" si="86"/>
        <v>15</v>
      </c>
      <c r="G127" s="6" t="s">
        <v>50</v>
      </c>
      <c r="H127" s="6" t="s">
        <v>50</v>
      </c>
      <c r="I127" s="20" t="s">
        <v>50</v>
      </c>
      <c r="J127" s="20" t="s">
        <v>50</v>
      </c>
      <c r="K127" s="20" t="s">
        <v>50</v>
      </c>
      <c r="L127" s="18" t="str">
        <f>CONCATENATE("{{coalesce(cell(BIG_TEST_9.result, ", $F127,", \""Text_Color_2\""), \""#FFFFFF\"").asString()}}")</f>
        <v>{{coalesce(cell(BIG_TEST_9.result, 15, \"Text_Color_2\"), \"#FFFFFF\").asString()}}</v>
      </c>
      <c r="M127" s="8" t="s">
        <v>41</v>
      </c>
      <c r="N127" s="8" t="s">
        <v>53</v>
      </c>
      <c r="O127" s="18" t="str">
        <f>CONCATENATE("{{coalesce(cell(BIG_TEST_9.result, ", $F127,", \""Type\""), \""Error\"").asString()}} Metric")</f>
        <v>{{coalesce(cell(BIG_TEST_9.result, 15, \"Type\"), \"Error\").asString()}} Metric</v>
      </c>
      <c r="P127" s="9" t="s">
        <v>67</v>
      </c>
      <c r="Q127" s="9" t="s">
        <v>30</v>
      </c>
      <c r="R127" s="26">
        <f>T127+2</f>
        <v>127</v>
      </c>
      <c r="S127" s="9" t="s">
        <v>32</v>
      </c>
      <c r="T127" s="22">
        <f t="shared" si="87"/>
        <v>125</v>
      </c>
      <c r="U127" s="16" t="s">
        <v>48</v>
      </c>
      <c r="V127" s="10"/>
      <c r="W127" s="7" t="str">
        <f>CONCATENATE("Type_Name_X",E127)</f>
        <v>Type_Name_X_016</v>
      </c>
      <c r="X127" s="10"/>
      <c r="Y127" s="13"/>
      <c r="Z127" s="12" t="str">
        <f>CONCATENATE("""",W127,""": {""parameters"": {""fontSize"": ",M127,", ""text"": """, O127, """, ""textAlignment"": """, N127, """, ""textColor"": """, L127, """}, ""type"": ""text""},")</f>
        <v>"Type_Name_X_016": {"parameters": {"fontSize": 12, "text": "{{coalesce(cell(BIG_TEST_9.result, 15, \"Type\"), \"Error\").asString()}} Metric", "textAlignment": "left", "textColor": "{{coalesce(cell(BIG_TEST_9.result, 15, \"Text_Color_2\"), \"#FFFFFF\").asString()}}"}, "type": "text"},</v>
      </c>
      <c r="AA127" s="17" t="s">
        <v>72</v>
      </c>
      <c r="AB127" s="13" t="str">
        <f t="shared" si="153"/>
        <v>FAIL</v>
      </c>
      <c r="AC127" s="13"/>
      <c r="AD127" s="12" t="str">
        <f t="shared" si="108"/>
        <v>{"colspan": 8, "column": 1, "name": "Type_Name_X_016", "row": 127, "rowspan": 2, "widgetStyle": {"backgroundColor": "#FFFFFF", "borderColor": "#FFFFFF", "borderEdges": [], "borderRadius": 0, "borderWidth": 1}},</v>
      </c>
      <c r="AE127" s="17" t="s">
        <v>69</v>
      </c>
      <c r="AF127" s="13" t="str">
        <f t="shared" si="154"/>
        <v>FAIL</v>
      </c>
    </row>
    <row r="128" spans="1:32" s="4" customFormat="1" ht="115.8" thickBot="1" x14ac:dyDescent="0.35">
      <c r="A128" s="24">
        <v>6</v>
      </c>
      <c r="B128" s="14" t="s">
        <v>7</v>
      </c>
      <c r="C128" s="14" t="s">
        <v>34</v>
      </c>
      <c r="D128" s="14" t="s">
        <v>59</v>
      </c>
      <c r="E128" s="11" t="str">
        <f>CONCATENATE("_",TEXT(F128+1,"000"))</f>
        <v>_016</v>
      </c>
      <c r="F128" s="22">
        <f t="shared" si="86"/>
        <v>15</v>
      </c>
      <c r="G128" s="6" t="s">
        <v>50</v>
      </c>
      <c r="H128" s="6" t="s">
        <v>50</v>
      </c>
      <c r="I128" s="20" t="s">
        <v>50</v>
      </c>
      <c r="J128" s="20" t="s">
        <v>50</v>
      </c>
      <c r="K128" s="20" t="s">
        <v>50</v>
      </c>
      <c r="L128" s="18" t="str">
        <f>CONCATENATE("{{coalesce(cell(BIG_TEST_9.result, ", $F128,", \""Text_Color_2\""), \""#FFFFFF\"").asString()}}")</f>
        <v>{{coalesce(cell(BIG_TEST_9.result, 15, \"Text_Color_2\"), \"#FFFFFF\").asString()}}</v>
      </c>
      <c r="M128" s="8" t="s">
        <v>41</v>
      </c>
      <c r="N128" s="8" t="s">
        <v>53</v>
      </c>
      <c r="O128" s="18" t="str">
        <f>CONCATENATE("As of {{coalesce(cell(BIG_TEST_9.result, ", $F128,", \""As_of_Date\""), \""Error\"").asString()}}")</f>
        <v>As of {{coalesce(cell(BIG_TEST_9.result, 15, \"As_of_Date\"), \"Error\").asString()}}</v>
      </c>
      <c r="P128" s="9" t="s">
        <v>67</v>
      </c>
      <c r="Q128" s="9" t="s">
        <v>30</v>
      </c>
      <c r="R128" s="26">
        <f>T128+4</f>
        <v>129</v>
      </c>
      <c r="S128" s="9" t="s">
        <v>32</v>
      </c>
      <c r="T128" s="22">
        <f t="shared" si="87"/>
        <v>125</v>
      </c>
      <c r="U128" s="16" t="s">
        <v>48</v>
      </c>
      <c r="V128" s="10"/>
      <c r="W128" s="7" t="str">
        <f>CONCATENATE("As_Of_Date_Name_X",E128)</f>
        <v>As_Of_Date_Name_X_016</v>
      </c>
      <c r="X128" s="10"/>
      <c r="Y128" s="13"/>
      <c r="Z128" s="12" t="str">
        <f>CONCATENATE("""",W128,""": {""parameters"": {""fontSize"": ",M128,", ""text"": """, O128, """, ""textAlignment"": """, N128, """, ""textColor"": """, L128, """}, ""type"": ""text""},")</f>
        <v>"As_Of_Date_Name_X_016": {"parameters": {"fontSize": 12, "text": "As of {{coalesce(cell(BIG_TEST_9.result, 15, \"As_of_Date\"), \"Error\").asString()}}", "textAlignment": "left", "textColor": "{{coalesce(cell(BIG_TEST_9.result, 15, \"Text_Color_2\"), \"#FFFFFF\").asString()}}"}, "type": "text"},</v>
      </c>
      <c r="AA128" s="17" t="s">
        <v>71</v>
      </c>
      <c r="AB128" s="13" t="str">
        <f t="shared" si="153"/>
        <v>FAIL</v>
      </c>
      <c r="AC128" s="13"/>
      <c r="AD128" s="12" t="str">
        <f t="shared" si="108"/>
        <v>{"colspan": 8, "column": 1, "name": "As_Of_Date_Name_X_016", "row": 129, "rowspan": 2, "widgetStyle": {"backgroundColor": "#FFFFFF", "borderColor": "#FFFFFF", "borderEdges": [], "borderRadius": 0, "borderWidth": 1}},</v>
      </c>
      <c r="AE128" s="17" t="s">
        <v>70</v>
      </c>
      <c r="AF128" s="13" t="str">
        <f t="shared" si="154"/>
        <v>FAIL</v>
      </c>
    </row>
    <row r="129" spans="1:32" s="4" customFormat="1" ht="144.6" thickBot="1" x14ac:dyDescent="0.35">
      <c r="A129" s="24">
        <v>7</v>
      </c>
      <c r="B129" s="14" t="s">
        <v>7</v>
      </c>
      <c r="C129" s="14" t="s">
        <v>34</v>
      </c>
      <c r="D129" s="14" t="s">
        <v>45</v>
      </c>
      <c r="E129" s="11" t="str">
        <f>CONCATENATE("_",TEXT(F129+1,"000"))</f>
        <v>_016</v>
      </c>
      <c r="F129" s="22">
        <f t="shared" si="86"/>
        <v>15</v>
      </c>
      <c r="G129" s="6" t="s">
        <v>50</v>
      </c>
      <c r="H129" s="6" t="s">
        <v>50</v>
      </c>
      <c r="I129" s="18" t="str">
        <f>CONCATENATE("https://{{coalesce(cell(BIG_TEST_9.result, ", $F129,", \""CSG_Insights_Central_Link\""), \""sites.google.com/salesforce.com/fy18-csg-insights-central/home\"").asString()}}")</f>
        <v>https://{{coalesce(cell(BIG_TEST_9.result, 15, \"CSG_Insights_Central_Link\"), \"sites.google.com/salesforce.com/fy18-csg-insights-central/home\").asString()}}</v>
      </c>
      <c r="J129" s="18" t="s">
        <v>56</v>
      </c>
      <c r="K129" s="7" t="str">
        <f>"false"</f>
        <v>false</v>
      </c>
      <c r="L129" s="17" t="s">
        <v>57</v>
      </c>
      <c r="M129" s="8" t="s">
        <v>22</v>
      </c>
      <c r="N129" s="8" t="s">
        <v>21</v>
      </c>
      <c r="O129" s="8" t="s">
        <v>52</v>
      </c>
      <c r="P129" s="9" t="s">
        <v>32</v>
      </c>
      <c r="Q129" s="9" t="s">
        <v>41</v>
      </c>
      <c r="R129" s="9">
        <f>T129</f>
        <v>125</v>
      </c>
      <c r="S129" s="9" t="s">
        <v>32</v>
      </c>
      <c r="T129" s="22">
        <f t="shared" si="87"/>
        <v>125</v>
      </c>
      <c r="U129" s="16" t="s">
        <v>48</v>
      </c>
      <c r="V129" s="10"/>
      <c r="W129" s="7" t="str">
        <f>CONCATENATE("Help_Link_X",E129)</f>
        <v>Help_Link_X_016</v>
      </c>
      <c r="X129" s="10"/>
      <c r="Y129" s="13"/>
      <c r="Z129" s="12" t="str">
        <f>CONCATENATE("""",W129,""": {""parameters"": {""destinationLink"": {""url"": """, I129, """, ""tooltip"": """, J129,"""}, ""destinationType"": ""url"", ""fontSize"": ",M129,", ""includeState"": ", K129, ", ""text"": """, O129, """, ""textAlignment"": """, N129, """, ""textColor"": """, L129, """}, ""type"": ""link""},")</f>
        <v>"Help_Link_X_016": {"parameters": {"destinationLink": {"url": "https://{{coalesce(cell(BIG_TEST_9.result, 15,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29" s="17" t="s">
        <v>73</v>
      </c>
      <c r="AB129" s="13" t="str">
        <f>IF(Z129=AA129,"PASS","FAIL")</f>
        <v>FAIL</v>
      </c>
      <c r="AC129" s="13"/>
      <c r="AD129" s="12" t="str">
        <f t="shared" si="108"/>
        <v>{"colspan": 2, "column": 12, "name": "Help_Link_X_016", "row": 125, "rowspan": 2, "widgetStyle": {"backgroundColor": "#FFFFFF", "borderColor": "#FFFFFF", "borderEdges": [], "borderRadius": 0, "borderWidth": 1}},</v>
      </c>
      <c r="AE129" s="17" t="s">
        <v>65</v>
      </c>
      <c r="AF129" s="13" t="str">
        <f>IF(AD129=AE129,"PASS","FAIL")</f>
        <v>FAIL</v>
      </c>
    </row>
    <row r="130" spans="1:32" s="4" customFormat="1" ht="159" thickBot="1" x14ac:dyDescent="0.35">
      <c r="A130" s="25">
        <v>8</v>
      </c>
      <c r="B130" s="14" t="s">
        <v>7</v>
      </c>
      <c r="C130" s="14" t="s">
        <v>34</v>
      </c>
      <c r="D130" s="14" t="s">
        <v>61</v>
      </c>
      <c r="E130" s="11" t="str">
        <f t="shared" ref="E130" si="155">CONCATENATE("_",TEXT(F130+1,"000"))</f>
        <v>_016</v>
      </c>
      <c r="F130" s="22">
        <f t="shared" si="86"/>
        <v>15</v>
      </c>
      <c r="G130" s="6" t="s">
        <v>50</v>
      </c>
      <c r="H130" s="6" t="s">
        <v>50</v>
      </c>
      <c r="I130" s="18" t="str">
        <f>CONCATENATE("https://org62.my.salesforce.com/analytics/wave/wave.apexp#dashboard/{{coalesce(cell(BIG_TEST_9.result, ", $F130,", \""Detail_Dashboard_Name\""), \""0FK0M0000004J3fWAE\"").asString()}}")</f>
        <v>https://org62.my.salesforce.com/analytics/wave/wave.apexp#dashboard/{{coalesce(cell(BIG_TEST_9.result, 15, \"Detail_Dashboard_Name\"), \"0FK0M0000004J3fWAE\").asString()}}</v>
      </c>
      <c r="J130" s="18" t="s">
        <v>62</v>
      </c>
      <c r="K130" s="7" t="str">
        <f>"false"</f>
        <v>false</v>
      </c>
      <c r="L130" s="17" t="s">
        <v>57</v>
      </c>
      <c r="M130" s="8" t="s">
        <v>41</v>
      </c>
      <c r="N130" s="8" t="s">
        <v>21</v>
      </c>
      <c r="O130" s="8" t="s">
        <v>63</v>
      </c>
      <c r="P130" s="9" t="s">
        <v>29</v>
      </c>
      <c r="Q130" s="9" t="s">
        <v>36</v>
      </c>
      <c r="R130" s="26">
        <f>T130+3</f>
        <v>128</v>
      </c>
      <c r="S130" s="9" t="s">
        <v>28</v>
      </c>
      <c r="T130" s="22">
        <f t="shared" si="87"/>
        <v>125</v>
      </c>
      <c r="U130" s="16" t="s">
        <v>64</v>
      </c>
      <c r="V130" s="10"/>
      <c r="W130" s="7" t="str">
        <f>CONCATENATE("Explore_Link_X",E130)</f>
        <v>Explore_Link_X_016</v>
      </c>
      <c r="X130" s="10"/>
      <c r="Y130" s="13"/>
      <c r="Z130" s="12" t="str">
        <f>CONCATENATE("""",W130,""": {""parameters"": {""destinationLink"": {""url"": """, I130, """, ""tooltip"": """, J130,"""}, ""destinationType"": ""url"", ""fontSize"": ",M130,", ""includeState"": ", K130, ", ""text"": """, O130, """, ""textAlignment"": """, N130, """, ""textColor"": """, L130, """}, ""type"": ""link""},")</f>
        <v>"Explore_Link_X_016": {"parameters": {"destinationLink": {"url": "https://org62.my.salesforce.com/analytics/wave/wave.apexp#dashboard/{{coalesce(cell(BIG_TEST_9.result, 15,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30" s="17" t="s">
        <v>107</v>
      </c>
      <c r="AB130" s="13" t="str">
        <f t="shared" ref="AB130" si="156">IF(Z130=AA130,"PASS","FAIL")</f>
        <v>FAIL</v>
      </c>
      <c r="AC130" s="13"/>
      <c r="AD130" s="12" t="str">
        <f t="shared" si="108"/>
        <v>{"colspan": 4, "column": 10, "name": "Explore_Link_X_016", "row": 128, "rowspan": 3, "widgetStyle": {"backgroundColor": "#E3EBF3", "borderColor": "#FFFFFF", "borderEdges": ["all"], "borderRadius": 8, "borderWidth": 4}},</v>
      </c>
      <c r="AE130" s="17" t="s">
        <v>66</v>
      </c>
      <c r="AF130" s="13" t="str">
        <f t="shared" ref="AF130" si="157">IF(AD130=AE130,"PASS","FAIL")</f>
        <v>FAIL</v>
      </c>
    </row>
    <row r="131" spans="1:32" s="4" customFormat="1" ht="101.4" thickBot="1" x14ac:dyDescent="0.35">
      <c r="A131" s="23">
        <v>1</v>
      </c>
      <c r="B131" s="14" t="s">
        <v>7</v>
      </c>
      <c r="C131" s="14" t="s">
        <v>34</v>
      </c>
      <c r="D131" s="14" t="s">
        <v>9</v>
      </c>
      <c r="E131" s="11" t="str">
        <f>CONCATENATE("_",TEXT(F131+1,"000"))</f>
        <v>_017</v>
      </c>
      <c r="F131" s="22">
        <f t="shared" si="86"/>
        <v>16</v>
      </c>
      <c r="G131" s="6" t="s">
        <v>12</v>
      </c>
      <c r="H131" s="5" t="s">
        <v>13</v>
      </c>
      <c r="I131" s="20" t="s">
        <v>50</v>
      </c>
      <c r="J131" s="20" t="s">
        <v>50</v>
      </c>
      <c r="K131" s="20" t="s">
        <v>50</v>
      </c>
      <c r="L131" s="18" t="str">
        <f>CONCATENATE("{{coalesce(cell(BIG_TEST_9.result, ", $F131,", \""Text_Color_3\""), \""#E6ECF2\"").asString()}}")</f>
        <v>{{coalesce(cell(BIG_TEST_9.result, 16, \"Text_Color_3\"), \"#E6ECF2\").asString()}}</v>
      </c>
      <c r="M131" s="8" t="s">
        <v>41</v>
      </c>
      <c r="N131" s="8" t="s">
        <v>21</v>
      </c>
      <c r="O131" s="18" t="str">
        <f>CONCATENATE("{{coalesce(cell(BIG_TEST_9.result, ", $F131,", \""number_YTD_Formatted\""), \""--\"").asString()}}")</f>
        <v>{{coalesce(cell(BIG_TEST_9.result, 16, \"number_YTD_Formatted\"), \"--\").asString()}}</v>
      </c>
      <c r="P131" s="9" t="s">
        <v>28</v>
      </c>
      <c r="Q131" s="9" t="s">
        <v>42</v>
      </c>
      <c r="R131" s="9">
        <f>T131</f>
        <v>131</v>
      </c>
      <c r="S131" s="9" t="s">
        <v>32</v>
      </c>
      <c r="T131" s="22">
        <f t="shared" si="87"/>
        <v>131</v>
      </c>
      <c r="U131" s="16" t="s">
        <v>109</v>
      </c>
      <c r="V131" s="10"/>
      <c r="W131" s="7" t="str">
        <f>CONCATENATE("text_",H131,"_B",E131)</f>
        <v>text_YTD_B_017</v>
      </c>
      <c r="X131" s="10"/>
      <c r="Y131" s="13"/>
      <c r="Z131" s="12" t="str">
        <f>CONCATENATE("""",W131,""": {""type"": ""text"", ""parameters"": {""text"": """, O131, """, ""textAlignment"": """, N131, """, ""textColor"": """, L131, """, ""fontSize"": ",M131,"}},")</f>
        <v>"text_YTD_B_017": {"type": "text", "parameters": {"text": "{{coalesce(cell(BIG_TEST_9.result, 16, \"number_YTD_Formatted\"), \"--\").asString()}}", "textAlignment": "center", "textColor": "{{coalesce(cell(BIG_TEST_9.result, 16, \"Text_Color_3\"), \"#E6ECF2\").asString()}}", "fontSize": 12}},</v>
      </c>
      <c r="AA131" s="17" t="s">
        <v>112</v>
      </c>
      <c r="AB131" s="13" t="str">
        <f>IF(Z131=AA131,"PASS","FAIL")</f>
        <v>FAIL</v>
      </c>
      <c r="AC131" s="13"/>
      <c r="AD131" s="12" t="str">
        <f t="shared" si="108"/>
        <v>{"colspan": 3, "column": 21, "name": "text_YTD_B_017", "row": 131, "rowspan": 2, "widgetStyle": {"backgroundColor": "#E6ECF2", "borderColor": "#E6ECF2", "borderEdges": [], "borderRadius": 0, "borderWidth": 1}},</v>
      </c>
      <c r="AE131" s="17" t="s">
        <v>110</v>
      </c>
      <c r="AF131" s="13" t="str">
        <f>IF(AD131=AE131,"PASS","FAIL")</f>
        <v>FAIL</v>
      </c>
    </row>
    <row r="132" spans="1:32" s="4" customFormat="1" ht="115.8" thickBot="1" x14ac:dyDescent="0.35">
      <c r="A132" s="24">
        <v>2</v>
      </c>
      <c r="B132" s="14" t="s">
        <v>7</v>
      </c>
      <c r="C132" s="14" t="s">
        <v>34</v>
      </c>
      <c r="D132" s="14" t="s">
        <v>9</v>
      </c>
      <c r="E132" s="11" t="str">
        <f t="shared" ref="E132:E133" si="158">CONCATENATE("_",TEXT(F132+1,"000"))</f>
        <v>_017</v>
      </c>
      <c r="F132" s="22">
        <f t="shared" si="86"/>
        <v>16</v>
      </c>
      <c r="G132" s="5" t="s">
        <v>11</v>
      </c>
      <c r="H132" s="5" t="s">
        <v>38</v>
      </c>
      <c r="I132" s="20" t="s">
        <v>50</v>
      </c>
      <c r="J132" s="20" t="s">
        <v>50</v>
      </c>
      <c r="K132" s="20" t="s">
        <v>50</v>
      </c>
      <c r="L132" s="18" t="str">
        <f>CONCATENATE("{{coalesce(cell(BIG_TEST_9.result, ", $F132,", \""Text_Color_3\""), \""#E6ECF2\"").asString()}}")</f>
        <v>{{coalesce(cell(BIG_TEST_9.result, 16, \"Text_Color_3\"), \"#E6ECF2\").asString()}}</v>
      </c>
      <c r="M132" s="8" t="s">
        <v>41</v>
      </c>
      <c r="N132" s="8" t="s">
        <v>21</v>
      </c>
      <c r="O132" s="18" t="str">
        <f>CONCATENATE("{{coalesce(cell(BIG_TEST_9.result, ", $F132,", \""number_YTD_A_Formatted\""), \""--\"").asString()}}")</f>
        <v>{{coalesce(cell(BIG_TEST_9.result, 16, \"number_YTD_A_Formatted\"), \"--\").asString()}}</v>
      </c>
      <c r="P132" s="9" t="s">
        <v>28</v>
      </c>
      <c r="Q132" s="9" t="s">
        <v>42</v>
      </c>
      <c r="R132" s="26">
        <f>T132+4</f>
        <v>135</v>
      </c>
      <c r="S132" s="9" t="s">
        <v>32</v>
      </c>
      <c r="T132" s="22">
        <f t="shared" si="87"/>
        <v>131</v>
      </c>
      <c r="U132" s="19" t="str">
        <f>CONCATENATE("{""backgroundColor"": ""{{coalesce(cell(BIG_TEST_9.result, ",F132,", \""Colorization_Hex_Code\""), \""#E6ECF2\"").asString()}}"", ""borderColor"": ""#E6ECF2"", ""borderEdges"": [""left"", ""right"", ""bottom""], ""borderRadius"": 0, ""borderWidth"": 2}")</f>
        <v>{"backgroundColor": "{{coalesce(cell(BIG_TEST_9.result, 16, \"Colorization_Hex_Code\"), \"#E6ECF2\").asString()}}", "borderColor": "#E6ECF2", "borderEdges": ["left", "right", "bottom"], "borderRadius": 0, "borderWidth": 2}</v>
      </c>
      <c r="V132" s="10"/>
      <c r="W132" s="7" t="str">
        <f>CONCATENATE("text_",H132,"_B",E132)</f>
        <v>text_YTD_A_B_017</v>
      </c>
      <c r="X132" s="10"/>
      <c r="Y132" s="13"/>
      <c r="Z132" s="12" t="str">
        <f>CONCATENATE("""",W132,""": {""type"": ""text"", ""parameters"": {""text"": """, O132, """, ""textAlignment"": """, N132, """, ""textColor"": """, L132, """, ""fontSize"": ",M132,"}},")</f>
        <v>"text_YTD_A_B_017": {"type": "text", "parameters": {"text": "{{coalesce(cell(BIG_TEST_9.result, 16, \"number_YTD_A_Formatted\"), \"--\").asString()}}", "textAlignment": "center", "textColor": "{{coalesce(cell(BIG_TEST_9.result, 16, \"Text_Color_3\"), \"#E6ECF2\").asString()}}", "fontSize": 12}},</v>
      </c>
      <c r="AA132" s="17" t="s">
        <v>113</v>
      </c>
      <c r="AB132" s="13" t="str">
        <f t="shared" ref="AB132:AB133" si="159">IF(Z132=AA132,"PASS","FAIL")</f>
        <v>FAIL</v>
      </c>
      <c r="AC132" s="13"/>
      <c r="AD132" s="12" t="str">
        <f t="shared" si="108"/>
        <v>{"colspan": 3, "column": 21, "name": "text_YTD_A_B_017", "row": 135, "rowspan": 2, "widgetStyle": {"backgroundColor": "{{coalesce(cell(BIG_TEST_9.result, 16, \"Colorization_Hex_Code\"), \"#E6ECF2\").asString()}}", "borderColor": "#E6ECF2", "borderEdges": ["left", "right", "bottom"], "borderRadius": 0, "borderWidth": 2}},</v>
      </c>
      <c r="AE132" s="17" t="s">
        <v>108</v>
      </c>
      <c r="AF132" s="13" t="str">
        <f t="shared" ref="AF132:AF133" si="160">IF(AD132=AE132,"PASS","FAIL")</f>
        <v>FAIL</v>
      </c>
    </row>
    <row r="133" spans="1:32" s="4" customFormat="1" ht="101.4" thickBot="1" x14ac:dyDescent="0.35">
      <c r="A133" s="24">
        <v>3</v>
      </c>
      <c r="B133" s="14" t="s">
        <v>7</v>
      </c>
      <c r="C133" s="14" t="s">
        <v>34</v>
      </c>
      <c r="D133" s="14" t="s">
        <v>9</v>
      </c>
      <c r="E133" s="11" t="str">
        <f t="shared" si="158"/>
        <v>_017</v>
      </c>
      <c r="F133" s="22">
        <f t="shared" ref="F133" si="161">IF($A132=8,F132+1,F132)</f>
        <v>16</v>
      </c>
      <c r="G133" s="5" t="s">
        <v>37</v>
      </c>
      <c r="H133" s="5" t="s">
        <v>39</v>
      </c>
      <c r="I133" s="20" t="s">
        <v>50</v>
      </c>
      <c r="J133" s="20" t="s">
        <v>50</v>
      </c>
      <c r="K133" s="20" t="s">
        <v>50</v>
      </c>
      <c r="L133" s="18" t="str">
        <f>CONCATENATE("{{coalesce(cell(BIG_TEST_9.result, ", $F133,", \""Text_Color_3\""), \""#E6ECF2\"").asString()}}")</f>
        <v>{{coalesce(cell(BIG_TEST_9.result, 16, \"Text_Color_3\"), \"#E6ECF2\").asString()}}</v>
      </c>
      <c r="M133" s="8" t="s">
        <v>41</v>
      </c>
      <c r="N133" s="8" t="s">
        <v>21</v>
      </c>
      <c r="O133" s="18" t="str">
        <f>CONCATENATE("{{coalesce(cell(BIG_TEST_9.result, ", $F133,", \""number_Target_Formatted\""), \""--\"").asString()}}")</f>
        <v>{{coalesce(cell(BIG_TEST_9.result, 16, \"number_Target_Formatted\"), \"--\").asString()}}</v>
      </c>
      <c r="P133" s="9" t="s">
        <v>28</v>
      </c>
      <c r="Q133" s="9" t="s">
        <v>42</v>
      </c>
      <c r="R133" s="26">
        <f>T133+2</f>
        <v>133</v>
      </c>
      <c r="S133" s="9" t="s">
        <v>32</v>
      </c>
      <c r="T133" s="22">
        <f t="shared" ref="T133" si="162">IF($A132=8,T132+6,T132)</f>
        <v>131</v>
      </c>
      <c r="U133" s="16" t="s">
        <v>109</v>
      </c>
      <c r="V133" s="10"/>
      <c r="W133" s="7" t="str">
        <f>CONCATENATE("text_",H133,"_B",E133)</f>
        <v>text_Target_B_017</v>
      </c>
      <c r="X133" s="10"/>
      <c r="Y133" s="13"/>
      <c r="Z133" s="12" t="str">
        <f>CONCATENATE("""",W133,""": {""type"": ""text"", ""parameters"": {""text"": """, O133, """, ""textAlignment"": """, N133, """, ""textColor"": """, L133, """, ""fontSize"": ",M133,"}},")</f>
        <v>"text_Target_B_017": {"type": "text", "parameters": {"text": "{{coalesce(cell(BIG_TEST_9.result, 16, \"number_Target_Formatted\"), \"--\").asString()}}", "textAlignment": "center", "textColor": "{{coalesce(cell(BIG_TEST_9.result, 16, \"Text_Color_3\"), \"#E6ECF2\").asString()}}", "fontSize": 12}},</v>
      </c>
      <c r="AA133" s="17" t="s">
        <v>114</v>
      </c>
      <c r="AB133" s="13" t="str">
        <f t="shared" si="159"/>
        <v>FAIL</v>
      </c>
      <c r="AC133" s="13"/>
      <c r="AD133" s="12" t="str">
        <f t="shared" si="108"/>
        <v>{"colspan": 3, "column": 21, "name": "text_Target_B_017", "row": 133, "rowspan": 2, "widgetStyle": {"backgroundColor": "#E6ECF2", "borderColor": "#E6ECF2", "borderEdges": [], "borderRadius": 0, "borderWidth": 1}},</v>
      </c>
      <c r="AE133" s="17" t="s">
        <v>111</v>
      </c>
      <c r="AF133" s="13" t="str">
        <f t="shared" si="160"/>
        <v>FAIL</v>
      </c>
    </row>
    <row r="134" spans="1:32" s="4" customFormat="1" ht="101.4" thickBot="1" x14ac:dyDescent="0.35">
      <c r="A134" s="24">
        <v>4</v>
      </c>
      <c r="B134" s="14" t="s">
        <v>7</v>
      </c>
      <c r="C134" s="14" t="s">
        <v>34</v>
      </c>
      <c r="D134" s="14" t="s">
        <v>60</v>
      </c>
      <c r="E134" s="11" t="str">
        <f t="shared" ref="E134" si="163">CONCATENATE("_",TEXT(F134+1,"000"))</f>
        <v>_017</v>
      </c>
      <c r="F134" s="22">
        <f t="shared" ref="F134:F162" si="164">IF($A133=8,F133+1,F133)</f>
        <v>16</v>
      </c>
      <c r="G134" s="6" t="s">
        <v>50</v>
      </c>
      <c r="H134" s="6" t="s">
        <v>50</v>
      </c>
      <c r="I134" s="20" t="s">
        <v>50</v>
      </c>
      <c r="J134" s="20" t="s">
        <v>50</v>
      </c>
      <c r="K134" s="20" t="s">
        <v>50</v>
      </c>
      <c r="L134" s="18" t="str">
        <f>CONCATENATE("{{coalesce(cell(BIG_TEST_9.result, ", $F134,", \""Text_Color_1\""), \""#FFFFFF\"").asString()}}")</f>
        <v>{{coalesce(cell(BIG_TEST_9.result, 16, \"Text_Color_1\"), \"#FFFFFF\").asString()}}</v>
      </c>
      <c r="M134" s="8" t="s">
        <v>22</v>
      </c>
      <c r="N134" s="8" t="s">
        <v>53</v>
      </c>
      <c r="O134" s="18" t="str">
        <f>CONCATENATE("{{coalesce(cell(BIG_TEST_9.result, ", $F134,", \""Metric_Short\""), \""Error\"").asString()}}")</f>
        <v>{{coalesce(cell(BIG_TEST_9.result, 16, \"Metric_Short\"), \"Error\").asString()}}</v>
      </c>
      <c r="P134" s="9" t="s">
        <v>40</v>
      </c>
      <c r="Q134" s="9" t="s">
        <v>30</v>
      </c>
      <c r="R134" s="9">
        <f>T134</f>
        <v>131</v>
      </c>
      <c r="S134" s="9" t="s">
        <v>32</v>
      </c>
      <c r="T134" s="22">
        <f t="shared" ref="T134:T162" si="165">IF($A133=8,T133+6,T133)</f>
        <v>131</v>
      </c>
      <c r="U134" s="16" t="s">
        <v>48</v>
      </c>
      <c r="V134" s="10"/>
      <c r="W134" s="7" t="str">
        <f>CONCATENATE("Metric_Name_X",E134)</f>
        <v>Metric_Name_X_017</v>
      </c>
      <c r="X134" s="10"/>
      <c r="Y134" s="13"/>
      <c r="Z134" s="12" t="str">
        <f>CONCATENATE("""",W134,""": {""parameters"": {""fontSize"": ",M134,", ""text"": """, O134, """, ""textAlignment"": """, N134, """, ""textColor"": """, L134, """}, ""type"": ""text""},")</f>
        <v>"Metric_Name_X_017": {"parameters": {"fontSize": 14, "text": "{{coalesce(cell(BIG_TEST_9.result, 16, \"Metric_Short\"), \"Error\").asString()}}", "textAlignment": "left", "textColor": "{{coalesce(cell(BIG_TEST_9.result, 16, \"Text_Color_1\"), \"#FFFFFF\").asString()}}"}, "type": "text"},</v>
      </c>
      <c r="AA134" s="17" t="s">
        <v>74</v>
      </c>
      <c r="AB134" s="13" t="str">
        <f t="shared" ref="AB134:AB136" si="166">IF(Z134=AA134,"PASS","FAIL")</f>
        <v>FAIL</v>
      </c>
      <c r="AC134" s="13"/>
      <c r="AD134" s="12" t="str">
        <f t="shared" si="108"/>
        <v>{"colspan": 11, "column": 1, "name": "Metric_Name_X_017", "row": 131, "rowspan": 2, "widgetStyle": {"backgroundColor": "#FFFFFF", "borderColor": "#FFFFFF", "borderEdges": [], "borderRadius": 0, "borderWidth": 1}},</v>
      </c>
      <c r="AE134" s="17" t="s">
        <v>68</v>
      </c>
      <c r="AF134" s="13" t="str">
        <f t="shared" ref="AF134:AF136" si="167">IF(AD134=AE134,"PASS","FAIL")</f>
        <v>FAIL</v>
      </c>
    </row>
    <row r="135" spans="1:32" s="4" customFormat="1" ht="101.4" thickBot="1" x14ac:dyDescent="0.35">
      <c r="A135" s="24">
        <v>5</v>
      </c>
      <c r="B135" s="14" t="s">
        <v>7</v>
      </c>
      <c r="C135" s="14" t="s">
        <v>34</v>
      </c>
      <c r="D135" s="14" t="s">
        <v>44</v>
      </c>
      <c r="E135" s="11" t="str">
        <f>CONCATENATE("_",TEXT(F135+1,"000"))</f>
        <v>_017</v>
      </c>
      <c r="F135" s="22">
        <f t="shared" si="164"/>
        <v>16</v>
      </c>
      <c r="G135" s="6" t="s">
        <v>50</v>
      </c>
      <c r="H135" s="6" t="s">
        <v>50</v>
      </c>
      <c r="I135" s="20" t="s">
        <v>50</v>
      </c>
      <c r="J135" s="20" t="s">
        <v>50</v>
      </c>
      <c r="K135" s="20" t="s">
        <v>50</v>
      </c>
      <c r="L135" s="18" t="str">
        <f>CONCATENATE("{{coalesce(cell(BIG_TEST_9.result, ", $F135,", \""Text_Color_2\""), \""#FFFFFF\"").asString()}}")</f>
        <v>{{coalesce(cell(BIG_TEST_9.result, 16, \"Text_Color_2\"), \"#FFFFFF\").asString()}}</v>
      </c>
      <c r="M135" s="8" t="s">
        <v>41</v>
      </c>
      <c r="N135" s="8" t="s">
        <v>53</v>
      </c>
      <c r="O135" s="18" t="str">
        <f>CONCATENATE("{{coalesce(cell(BIG_TEST_9.result, ", $F135,", \""Type\""), \""Error\"").asString()}} Metric")</f>
        <v>{{coalesce(cell(BIG_TEST_9.result, 16, \"Type\"), \"Error\").asString()}} Metric</v>
      </c>
      <c r="P135" s="9" t="s">
        <v>67</v>
      </c>
      <c r="Q135" s="9" t="s">
        <v>30</v>
      </c>
      <c r="R135" s="26">
        <f>T135+2</f>
        <v>133</v>
      </c>
      <c r="S135" s="9" t="s">
        <v>32</v>
      </c>
      <c r="T135" s="22">
        <f t="shared" si="165"/>
        <v>131</v>
      </c>
      <c r="U135" s="16" t="s">
        <v>48</v>
      </c>
      <c r="V135" s="10"/>
      <c r="W135" s="7" t="str">
        <f>CONCATENATE("Type_Name_X",E135)</f>
        <v>Type_Name_X_017</v>
      </c>
      <c r="X135" s="10"/>
      <c r="Y135" s="13"/>
      <c r="Z135" s="12" t="str">
        <f>CONCATENATE("""",W135,""": {""parameters"": {""fontSize"": ",M135,", ""text"": """, O135, """, ""textAlignment"": """, N135, """, ""textColor"": """, L135, """}, ""type"": ""text""},")</f>
        <v>"Type_Name_X_017": {"parameters": {"fontSize": 12, "text": "{{coalesce(cell(BIG_TEST_9.result, 16, \"Type\"), \"Error\").asString()}} Metric", "textAlignment": "left", "textColor": "{{coalesce(cell(BIG_TEST_9.result, 16, \"Text_Color_2\"), \"#FFFFFF\").asString()}}"}, "type": "text"},</v>
      </c>
      <c r="AA135" s="17" t="s">
        <v>72</v>
      </c>
      <c r="AB135" s="13" t="str">
        <f t="shared" si="166"/>
        <v>FAIL</v>
      </c>
      <c r="AC135" s="13"/>
      <c r="AD135" s="12" t="str">
        <f t="shared" si="108"/>
        <v>{"colspan": 8, "column": 1, "name": "Type_Name_X_017", "row": 133, "rowspan": 2, "widgetStyle": {"backgroundColor": "#FFFFFF", "borderColor": "#FFFFFF", "borderEdges": [], "borderRadius": 0, "borderWidth": 1}},</v>
      </c>
      <c r="AE135" s="17" t="s">
        <v>69</v>
      </c>
      <c r="AF135" s="13" t="str">
        <f t="shared" si="167"/>
        <v>FAIL</v>
      </c>
    </row>
    <row r="136" spans="1:32" s="4" customFormat="1" ht="115.8" thickBot="1" x14ac:dyDescent="0.35">
      <c r="A136" s="24">
        <v>6</v>
      </c>
      <c r="B136" s="14" t="s">
        <v>7</v>
      </c>
      <c r="C136" s="14" t="s">
        <v>34</v>
      </c>
      <c r="D136" s="14" t="s">
        <v>59</v>
      </c>
      <c r="E136" s="11" t="str">
        <f>CONCATENATE("_",TEXT(F136+1,"000"))</f>
        <v>_017</v>
      </c>
      <c r="F136" s="22">
        <f t="shared" si="164"/>
        <v>16</v>
      </c>
      <c r="G136" s="6" t="s">
        <v>50</v>
      </c>
      <c r="H136" s="6" t="s">
        <v>50</v>
      </c>
      <c r="I136" s="20" t="s">
        <v>50</v>
      </c>
      <c r="J136" s="20" t="s">
        <v>50</v>
      </c>
      <c r="K136" s="20" t="s">
        <v>50</v>
      </c>
      <c r="L136" s="18" t="str">
        <f>CONCATENATE("{{coalesce(cell(BIG_TEST_9.result, ", $F136,", \""Text_Color_2\""), \""#FFFFFF\"").asString()}}")</f>
        <v>{{coalesce(cell(BIG_TEST_9.result, 16, \"Text_Color_2\"), \"#FFFFFF\").asString()}}</v>
      </c>
      <c r="M136" s="8" t="s">
        <v>41</v>
      </c>
      <c r="N136" s="8" t="s">
        <v>53</v>
      </c>
      <c r="O136" s="18" t="str">
        <f>CONCATENATE("As of {{coalesce(cell(BIG_TEST_9.result, ", $F136,", \""As_of_Date\""), \""Error\"").asString()}}")</f>
        <v>As of {{coalesce(cell(BIG_TEST_9.result, 16, \"As_of_Date\"), \"Error\").asString()}}</v>
      </c>
      <c r="P136" s="9" t="s">
        <v>67</v>
      </c>
      <c r="Q136" s="9" t="s">
        <v>30</v>
      </c>
      <c r="R136" s="26">
        <f>T136+4</f>
        <v>135</v>
      </c>
      <c r="S136" s="9" t="s">
        <v>32</v>
      </c>
      <c r="T136" s="22">
        <f t="shared" si="165"/>
        <v>131</v>
      </c>
      <c r="U136" s="16" t="s">
        <v>48</v>
      </c>
      <c r="V136" s="10"/>
      <c r="W136" s="7" t="str">
        <f>CONCATENATE("As_Of_Date_Name_X",E136)</f>
        <v>As_Of_Date_Name_X_017</v>
      </c>
      <c r="X136" s="10"/>
      <c r="Y136" s="13"/>
      <c r="Z136" s="12" t="str">
        <f>CONCATENATE("""",W136,""": {""parameters"": {""fontSize"": ",M136,", ""text"": """, O136, """, ""textAlignment"": """, N136, """, ""textColor"": """, L136, """}, ""type"": ""text""},")</f>
        <v>"As_Of_Date_Name_X_017": {"parameters": {"fontSize": 12, "text": "As of {{coalesce(cell(BIG_TEST_9.result, 16, \"As_of_Date\"), \"Error\").asString()}}", "textAlignment": "left", "textColor": "{{coalesce(cell(BIG_TEST_9.result, 16, \"Text_Color_2\"), \"#FFFFFF\").asString()}}"}, "type": "text"},</v>
      </c>
      <c r="AA136" s="17" t="s">
        <v>71</v>
      </c>
      <c r="AB136" s="13" t="str">
        <f t="shared" si="166"/>
        <v>FAIL</v>
      </c>
      <c r="AC136" s="13"/>
      <c r="AD136" s="12" t="str">
        <f t="shared" si="108"/>
        <v>{"colspan": 8, "column": 1, "name": "As_Of_Date_Name_X_017", "row": 135, "rowspan": 2, "widgetStyle": {"backgroundColor": "#FFFFFF", "borderColor": "#FFFFFF", "borderEdges": [], "borderRadius": 0, "borderWidth": 1}},</v>
      </c>
      <c r="AE136" s="17" t="s">
        <v>70</v>
      </c>
      <c r="AF136" s="13" t="str">
        <f t="shared" si="167"/>
        <v>FAIL</v>
      </c>
    </row>
    <row r="137" spans="1:32" s="4" customFormat="1" ht="144.6" thickBot="1" x14ac:dyDescent="0.35">
      <c r="A137" s="24">
        <v>7</v>
      </c>
      <c r="B137" s="14" t="s">
        <v>7</v>
      </c>
      <c r="C137" s="14" t="s">
        <v>34</v>
      </c>
      <c r="D137" s="14" t="s">
        <v>45</v>
      </c>
      <c r="E137" s="11" t="str">
        <f>CONCATENATE("_",TEXT(F137+1,"000"))</f>
        <v>_017</v>
      </c>
      <c r="F137" s="22">
        <f t="shared" si="164"/>
        <v>16</v>
      </c>
      <c r="G137" s="6" t="s">
        <v>50</v>
      </c>
      <c r="H137" s="6" t="s">
        <v>50</v>
      </c>
      <c r="I137" s="18" t="str">
        <f>CONCATENATE("https://{{coalesce(cell(BIG_TEST_9.result, ", $F137,", \""CSG_Insights_Central_Link\""), \""sites.google.com/salesforce.com/fy18-csg-insights-central/home\"").asString()}}")</f>
        <v>https://{{coalesce(cell(BIG_TEST_9.result, 16, \"CSG_Insights_Central_Link\"), \"sites.google.com/salesforce.com/fy18-csg-insights-central/home\").asString()}}</v>
      </c>
      <c r="J137" s="18" t="s">
        <v>56</v>
      </c>
      <c r="K137" s="7" t="str">
        <f>"false"</f>
        <v>false</v>
      </c>
      <c r="L137" s="17" t="s">
        <v>57</v>
      </c>
      <c r="M137" s="8" t="s">
        <v>22</v>
      </c>
      <c r="N137" s="8" t="s">
        <v>21</v>
      </c>
      <c r="O137" s="8" t="s">
        <v>52</v>
      </c>
      <c r="P137" s="9" t="s">
        <v>32</v>
      </c>
      <c r="Q137" s="9" t="s">
        <v>41</v>
      </c>
      <c r="R137" s="9">
        <f>T137</f>
        <v>131</v>
      </c>
      <c r="S137" s="9" t="s">
        <v>32</v>
      </c>
      <c r="T137" s="22">
        <f t="shared" si="165"/>
        <v>131</v>
      </c>
      <c r="U137" s="16" t="s">
        <v>48</v>
      </c>
      <c r="V137" s="10"/>
      <c r="W137" s="7" t="str">
        <f>CONCATENATE("Help_Link_X",E137)</f>
        <v>Help_Link_X_017</v>
      </c>
      <c r="X137" s="10"/>
      <c r="Y137" s="13"/>
      <c r="Z137" s="12" t="str">
        <f>CONCATENATE("""",W137,""": {""parameters"": {""destinationLink"": {""url"": """, I137, """, ""tooltip"": """, J137,"""}, ""destinationType"": ""url"", ""fontSize"": ",M137,", ""includeState"": ", K137, ", ""text"": """, O137, """, ""textAlignment"": """, N137, """, ""textColor"": """, L137, """}, ""type"": ""link""},")</f>
        <v>"Help_Link_X_017": {"parameters": {"destinationLink": {"url": "https://{{coalesce(cell(BIG_TEST_9.result, 16,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37" s="17" t="s">
        <v>73</v>
      </c>
      <c r="AB137" s="13" t="str">
        <f>IF(Z137=AA137,"PASS","FAIL")</f>
        <v>FAIL</v>
      </c>
      <c r="AC137" s="13"/>
      <c r="AD137" s="12" t="str">
        <f t="shared" si="108"/>
        <v>{"colspan": 2, "column": 12, "name": "Help_Link_X_017", "row": 131, "rowspan": 2, "widgetStyle": {"backgroundColor": "#FFFFFF", "borderColor": "#FFFFFF", "borderEdges": [], "borderRadius": 0, "borderWidth": 1}},</v>
      </c>
      <c r="AE137" s="17" t="s">
        <v>65</v>
      </c>
      <c r="AF137" s="13" t="str">
        <f>IF(AD137=AE137,"PASS","FAIL")</f>
        <v>FAIL</v>
      </c>
    </row>
    <row r="138" spans="1:32" s="4" customFormat="1" ht="159" thickBot="1" x14ac:dyDescent="0.35">
      <c r="A138" s="25">
        <v>8</v>
      </c>
      <c r="B138" s="14" t="s">
        <v>7</v>
      </c>
      <c r="C138" s="14" t="s">
        <v>34</v>
      </c>
      <c r="D138" s="14" t="s">
        <v>61</v>
      </c>
      <c r="E138" s="11" t="str">
        <f t="shared" ref="E138" si="168">CONCATENATE("_",TEXT(F138+1,"000"))</f>
        <v>_017</v>
      </c>
      <c r="F138" s="22">
        <f t="shared" si="164"/>
        <v>16</v>
      </c>
      <c r="G138" s="6" t="s">
        <v>50</v>
      </c>
      <c r="H138" s="6" t="s">
        <v>50</v>
      </c>
      <c r="I138" s="18" t="str">
        <f>CONCATENATE("https://org62.my.salesforce.com/analytics/wave/wave.apexp#dashboard/{{coalesce(cell(BIG_TEST_9.result, ", $F138,", \""Detail_Dashboard_Name\""), \""0FK0M0000004J3fWAE\"").asString()}}")</f>
        <v>https://org62.my.salesforce.com/analytics/wave/wave.apexp#dashboard/{{coalesce(cell(BIG_TEST_9.result, 16, \"Detail_Dashboard_Name\"), \"0FK0M0000004J3fWAE\").asString()}}</v>
      </c>
      <c r="J138" s="18" t="s">
        <v>62</v>
      </c>
      <c r="K138" s="7" t="str">
        <f>"false"</f>
        <v>false</v>
      </c>
      <c r="L138" s="17" t="s">
        <v>57</v>
      </c>
      <c r="M138" s="8" t="s">
        <v>41</v>
      </c>
      <c r="N138" s="8" t="s">
        <v>21</v>
      </c>
      <c r="O138" s="8" t="s">
        <v>63</v>
      </c>
      <c r="P138" s="9" t="s">
        <v>29</v>
      </c>
      <c r="Q138" s="9" t="s">
        <v>36</v>
      </c>
      <c r="R138" s="26">
        <f>T138+3</f>
        <v>134</v>
      </c>
      <c r="S138" s="9" t="s">
        <v>28</v>
      </c>
      <c r="T138" s="22">
        <f t="shared" si="165"/>
        <v>131</v>
      </c>
      <c r="U138" s="16" t="s">
        <v>64</v>
      </c>
      <c r="V138" s="10"/>
      <c r="W138" s="7" t="str">
        <f>CONCATENATE("Explore_Link_X",E138)</f>
        <v>Explore_Link_X_017</v>
      </c>
      <c r="X138" s="10"/>
      <c r="Y138" s="13"/>
      <c r="Z138" s="12" t="str">
        <f>CONCATENATE("""",W138,""": {""parameters"": {""destinationLink"": {""url"": """, I138, """, ""tooltip"": """, J138,"""}, ""destinationType"": ""url"", ""fontSize"": ",M138,", ""includeState"": ", K138, ", ""text"": """, O138, """, ""textAlignment"": """, N138, """, ""textColor"": """, L138, """}, ""type"": ""link""},")</f>
        <v>"Explore_Link_X_017": {"parameters": {"destinationLink": {"url": "https://org62.my.salesforce.com/analytics/wave/wave.apexp#dashboard/{{coalesce(cell(BIG_TEST_9.result, 16,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38" s="17" t="s">
        <v>107</v>
      </c>
      <c r="AB138" s="13" t="str">
        <f t="shared" ref="AB138" si="169">IF(Z138=AA138,"PASS","FAIL")</f>
        <v>FAIL</v>
      </c>
      <c r="AC138" s="13"/>
      <c r="AD138" s="12" t="str">
        <f t="shared" si="108"/>
        <v>{"colspan": 4, "column": 10, "name": "Explore_Link_X_017", "row": 134, "rowspan": 3, "widgetStyle": {"backgroundColor": "#E3EBF3", "borderColor": "#FFFFFF", "borderEdges": ["all"], "borderRadius": 8, "borderWidth": 4}},</v>
      </c>
      <c r="AE138" s="17" t="s">
        <v>66</v>
      </c>
      <c r="AF138" s="13" t="str">
        <f t="shared" ref="AF138" si="170">IF(AD138=AE138,"PASS","FAIL")</f>
        <v>FAIL</v>
      </c>
    </row>
    <row r="139" spans="1:32" s="4" customFormat="1" ht="101.4" thickBot="1" x14ac:dyDescent="0.35">
      <c r="A139" s="23">
        <v>1</v>
      </c>
      <c r="B139" s="14" t="s">
        <v>7</v>
      </c>
      <c r="C139" s="14" t="s">
        <v>34</v>
      </c>
      <c r="D139" s="14" t="s">
        <v>9</v>
      </c>
      <c r="E139" s="11" t="str">
        <f>CONCATENATE("_",TEXT(F139+1,"000"))</f>
        <v>_018</v>
      </c>
      <c r="F139" s="22">
        <f t="shared" si="164"/>
        <v>17</v>
      </c>
      <c r="G139" s="6" t="s">
        <v>12</v>
      </c>
      <c r="H139" s="5" t="s">
        <v>13</v>
      </c>
      <c r="I139" s="20" t="s">
        <v>50</v>
      </c>
      <c r="J139" s="20" t="s">
        <v>50</v>
      </c>
      <c r="K139" s="20" t="s">
        <v>50</v>
      </c>
      <c r="L139" s="18" t="str">
        <f>CONCATENATE("{{coalesce(cell(BIG_TEST_9.result, ", $F139,", \""Text_Color_3\""), \""#E6ECF2\"").asString()}}")</f>
        <v>{{coalesce(cell(BIG_TEST_9.result, 17, \"Text_Color_3\"), \"#E6ECF2\").asString()}}</v>
      </c>
      <c r="M139" s="8" t="s">
        <v>41</v>
      </c>
      <c r="N139" s="8" t="s">
        <v>21</v>
      </c>
      <c r="O139" s="18" t="str">
        <f>CONCATENATE("{{coalesce(cell(BIG_TEST_9.result, ", $F139,", \""number_YTD_Formatted\""), \""--\"").asString()}}")</f>
        <v>{{coalesce(cell(BIG_TEST_9.result, 17, \"number_YTD_Formatted\"), \"--\").asString()}}</v>
      </c>
      <c r="P139" s="9" t="s">
        <v>28</v>
      </c>
      <c r="Q139" s="9" t="s">
        <v>42</v>
      </c>
      <c r="R139" s="9">
        <f>T139</f>
        <v>137</v>
      </c>
      <c r="S139" s="9" t="s">
        <v>32</v>
      </c>
      <c r="T139" s="22">
        <f t="shared" si="165"/>
        <v>137</v>
      </c>
      <c r="U139" s="16" t="s">
        <v>109</v>
      </c>
      <c r="V139" s="10"/>
      <c r="W139" s="7" t="str">
        <f>CONCATENATE("text_",H139,"_B",E139)</f>
        <v>text_YTD_B_018</v>
      </c>
      <c r="X139" s="10"/>
      <c r="Y139" s="13"/>
      <c r="Z139" s="12" t="str">
        <f>CONCATENATE("""",W139,""": {""type"": ""text"", ""parameters"": {""text"": """, O139, """, ""textAlignment"": """, N139, """, ""textColor"": """, L139, """, ""fontSize"": ",M139,"}},")</f>
        <v>"text_YTD_B_018": {"type": "text", "parameters": {"text": "{{coalesce(cell(BIG_TEST_9.result, 17, \"number_YTD_Formatted\"), \"--\").asString()}}", "textAlignment": "center", "textColor": "{{coalesce(cell(BIG_TEST_9.result, 17, \"Text_Color_3\"), \"#E6ECF2\").asString()}}", "fontSize": 12}},</v>
      </c>
      <c r="AA139" s="17" t="s">
        <v>112</v>
      </c>
      <c r="AB139" s="13" t="str">
        <f>IF(Z139=AA139,"PASS","FAIL")</f>
        <v>FAIL</v>
      </c>
      <c r="AC139" s="13"/>
      <c r="AD139" s="12" t="str">
        <f t="shared" si="108"/>
        <v>{"colspan": 3, "column": 21, "name": "text_YTD_B_018", "row": 137, "rowspan": 2, "widgetStyle": {"backgroundColor": "#E6ECF2", "borderColor": "#E6ECF2", "borderEdges": [], "borderRadius": 0, "borderWidth": 1}},</v>
      </c>
      <c r="AE139" s="17" t="s">
        <v>110</v>
      </c>
      <c r="AF139" s="13" t="str">
        <f>IF(AD139=AE139,"PASS","FAIL")</f>
        <v>FAIL</v>
      </c>
    </row>
    <row r="140" spans="1:32" s="4" customFormat="1" ht="115.8" thickBot="1" x14ac:dyDescent="0.35">
      <c r="A140" s="24">
        <v>2</v>
      </c>
      <c r="B140" s="14" t="s">
        <v>7</v>
      </c>
      <c r="C140" s="14" t="s">
        <v>34</v>
      </c>
      <c r="D140" s="14" t="s">
        <v>9</v>
      </c>
      <c r="E140" s="11" t="str">
        <f t="shared" ref="E140:E141" si="171">CONCATENATE("_",TEXT(F140+1,"000"))</f>
        <v>_018</v>
      </c>
      <c r="F140" s="22">
        <f t="shared" si="164"/>
        <v>17</v>
      </c>
      <c r="G140" s="5" t="s">
        <v>11</v>
      </c>
      <c r="H140" s="5" t="s">
        <v>38</v>
      </c>
      <c r="I140" s="20" t="s">
        <v>50</v>
      </c>
      <c r="J140" s="20" t="s">
        <v>50</v>
      </c>
      <c r="K140" s="20" t="s">
        <v>50</v>
      </c>
      <c r="L140" s="18" t="str">
        <f>CONCATENATE("{{coalesce(cell(BIG_TEST_9.result, ", $F140,", \""Text_Color_3\""), \""#E6ECF2\"").asString()}}")</f>
        <v>{{coalesce(cell(BIG_TEST_9.result, 17, \"Text_Color_3\"), \"#E6ECF2\").asString()}}</v>
      </c>
      <c r="M140" s="8" t="s">
        <v>41</v>
      </c>
      <c r="N140" s="8" t="s">
        <v>21</v>
      </c>
      <c r="O140" s="18" t="str">
        <f>CONCATENATE("{{coalesce(cell(BIG_TEST_9.result, ", $F140,", \""number_YTD_A_Formatted\""), \""--\"").asString()}}")</f>
        <v>{{coalesce(cell(BIG_TEST_9.result, 17, \"number_YTD_A_Formatted\"), \"--\").asString()}}</v>
      </c>
      <c r="P140" s="9" t="s">
        <v>28</v>
      </c>
      <c r="Q140" s="9" t="s">
        <v>42</v>
      </c>
      <c r="R140" s="26">
        <f>T140+4</f>
        <v>141</v>
      </c>
      <c r="S140" s="9" t="s">
        <v>32</v>
      </c>
      <c r="T140" s="22">
        <f t="shared" si="165"/>
        <v>137</v>
      </c>
      <c r="U140" s="19" t="str">
        <f>CONCATENATE("{""backgroundColor"": ""{{coalesce(cell(BIG_TEST_9.result, ",F140,", \""Colorization_Hex_Code\""), \""#E6ECF2\"").asString()}}"", ""borderColor"": ""#E6ECF2"", ""borderEdges"": [""left"", ""right"", ""bottom""], ""borderRadius"": 0, ""borderWidth"": 2}")</f>
        <v>{"backgroundColor": "{{coalesce(cell(BIG_TEST_9.result, 17, \"Colorization_Hex_Code\"), \"#E6ECF2\").asString()}}", "borderColor": "#E6ECF2", "borderEdges": ["left", "right", "bottom"], "borderRadius": 0, "borderWidth": 2}</v>
      </c>
      <c r="V140" s="10"/>
      <c r="W140" s="7" t="str">
        <f>CONCATENATE("text_",H140,"_B",E140)</f>
        <v>text_YTD_A_B_018</v>
      </c>
      <c r="X140" s="10"/>
      <c r="Y140" s="13"/>
      <c r="Z140" s="12" t="str">
        <f>CONCATENATE("""",W140,""": {""type"": ""text"", ""parameters"": {""text"": """, O140, """, ""textAlignment"": """, N140, """, ""textColor"": """, L140, """, ""fontSize"": ",M140,"}},")</f>
        <v>"text_YTD_A_B_018": {"type": "text", "parameters": {"text": "{{coalesce(cell(BIG_TEST_9.result, 17, \"number_YTD_A_Formatted\"), \"--\").asString()}}", "textAlignment": "center", "textColor": "{{coalesce(cell(BIG_TEST_9.result, 17, \"Text_Color_3\"), \"#E6ECF2\").asString()}}", "fontSize": 12}},</v>
      </c>
      <c r="AA140" s="17" t="s">
        <v>113</v>
      </c>
      <c r="AB140" s="13" t="str">
        <f t="shared" ref="AB140:AB141" si="172">IF(Z140=AA140,"PASS","FAIL")</f>
        <v>FAIL</v>
      </c>
      <c r="AC140" s="13"/>
      <c r="AD140" s="12" t="str">
        <f t="shared" si="108"/>
        <v>{"colspan": 3, "column": 21, "name": "text_YTD_A_B_018", "row": 141, "rowspan": 2, "widgetStyle": {"backgroundColor": "{{coalesce(cell(BIG_TEST_9.result, 17, \"Colorization_Hex_Code\"), \"#E6ECF2\").asString()}}", "borderColor": "#E6ECF2", "borderEdges": ["left", "right", "bottom"], "borderRadius": 0, "borderWidth": 2}},</v>
      </c>
      <c r="AE140" s="17" t="s">
        <v>108</v>
      </c>
      <c r="AF140" s="13" t="str">
        <f t="shared" ref="AF140:AF141" si="173">IF(AD140=AE140,"PASS","FAIL")</f>
        <v>FAIL</v>
      </c>
    </row>
    <row r="141" spans="1:32" s="4" customFormat="1" ht="101.4" thickBot="1" x14ac:dyDescent="0.35">
      <c r="A141" s="24">
        <v>3</v>
      </c>
      <c r="B141" s="14" t="s">
        <v>7</v>
      </c>
      <c r="C141" s="14" t="s">
        <v>34</v>
      </c>
      <c r="D141" s="14" t="s">
        <v>9</v>
      </c>
      <c r="E141" s="11" t="str">
        <f t="shared" si="171"/>
        <v>_018</v>
      </c>
      <c r="F141" s="22">
        <f t="shared" si="164"/>
        <v>17</v>
      </c>
      <c r="G141" s="5" t="s">
        <v>37</v>
      </c>
      <c r="H141" s="5" t="s">
        <v>39</v>
      </c>
      <c r="I141" s="20" t="s">
        <v>50</v>
      </c>
      <c r="J141" s="20" t="s">
        <v>50</v>
      </c>
      <c r="K141" s="20" t="s">
        <v>50</v>
      </c>
      <c r="L141" s="18" t="str">
        <f>CONCATENATE("{{coalesce(cell(BIG_TEST_9.result, ", $F141,", \""Text_Color_3\""), \""#E6ECF2\"").asString()}}")</f>
        <v>{{coalesce(cell(BIG_TEST_9.result, 17, \"Text_Color_3\"), \"#E6ECF2\").asString()}}</v>
      </c>
      <c r="M141" s="8" t="s">
        <v>41</v>
      </c>
      <c r="N141" s="8" t="s">
        <v>21</v>
      </c>
      <c r="O141" s="18" t="str">
        <f>CONCATENATE("{{coalesce(cell(BIG_TEST_9.result, ", $F141,", \""number_Target_Formatted\""), \""--\"").asString()}}")</f>
        <v>{{coalesce(cell(BIG_TEST_9.result, 17, \"number_Target_Formatted\"), \"--\").asString()}}</v>
      </c>
      <c r="P141" s="9" t="s">
        <v>28</v>
      </c>
      <c r="Q141" s="9" t="s">
        <v>42</v>
      </c>
      <c r="R141" s="26">
        <f>T141+2</f>
        <v>139</v>
      </c>
      <c r="S141" s="9" t="s">
        <v>32</v>
      </c>
      <c r="T141" s="22">
        <f t="shared" si="165"/>
        <v>137</v>
      </c>
      <c r="U141" s="16" t="s">
        <v>109</v>
      </c>
      <c r="V141" s="10"/>
      <c r="W141" s="7" t="str">
        <f>CONCATENATE("text_",H141,"_B",E141)</f>
        <v>text_Target_B_018</v>
      </c>
      <c r="X141" s="10"/>
      <c r="Y141" s="13"/>
      <c r="Z141" s="12" t="str">
        <f>CONCATENATE("""",W141,""": {""type"": ""text"", ""parameters"": {""text"": """, O141, """, ""textAlignment"": """, N141, """, ""textColor"": """, L141, """, ""fontSize"": ",M141,"}},")</f>
        <v>"text_Target_B_018": {"type": "text", "parameters": {"text": "{{coalesce(cell(BIG_TEST_9.result, 17, \"number_Target_Formatted\"), \"--\").asString()}}", "textAlignment": "center", "textColor": "{{coalesce(cell(BIG_TEST_9.result, 17, \"Text_Color_3\"), \"#E6ECF2\").asString()}}", "fontSize": 12}},</v>
      </c>
      <c r="AA141" s="17" t="s">
        <v>114</v>
      </c>
      <c r="AB141" s="13" t="str">
        <f t="shared" si="172"/>
        <v>FAIL</v>
      </c>
      <c r="AC141" s="13"/>
      <c r="AD141" s="12" t="str">
        <f t="shared" si="108"/>
        <v>{"colspan": 3, "column": 21, "name": "text_Target_B_018", "row": 139, "rowspan": 2, "widgetStyle": {"backgroundColor": "#E6ECF2", "borderColor": "#E6ECF2", "borderEdges": [], "borderRadius": 0, "borderWidth": 1}},</v>
      </c>
      <c r="AE141" s="17" t="s">
        <v>111</v>
      </c>
      <c r="AF141" s="13" t="str">
        <f t="shared" si="173"/>
        <v>FAIL</v>
      </c>
    </row>
    <row r="142" spans="1:32" s="4" customFormat="1" ht="101.4" thickBot="1" x14ac:dyDescent="0.35">
      <c r="A142" s="24">
        <v>4</v>
      </c>
      <c r="B142" s="14" t="s">
        <v>7</v>
      </c>
      <c r="C142" s="14" t="s">
        <v>34</v>
      </c>
      <c r="D142" s="14" t="s">
        <v>60</v>
      </c>
      <c r="E142" s="11" t="str">
        <f t="shared" ref="E142" si="174">CONCATENATE("_",TEXT(F142+1,"000"))</f>
        <v>_018</v>
      </c>
      <c r="F142" s="22">
        <f t="shared" si="164"/>
        <v>17</v>
      </c>
      <c r="G142" s="6" t="s">
        <v>50</v>
      </c>
      <c r="H142" s="6" t="s">
        <v>50</v>
      </c>
      <c r="I142" s="20" t="s">
        <v>50</v>
      </c>
      <c r="J142" s="20" t="s">
        <v>50</v>
      </c>
      <c r="K142" s="20" t="s">
        <v>50</v>
      </c>
      <c r="L142" s="18" t="str">
        <f>CONCATENATE("{{coalesce(cell(BIG_TEST_9.result, ", $F142,", \""Text_Color_1\""), \""#FFFFFF\"").asString()}}")</f>
        <v>{{coalesce(cell(BIG_TEST_9.result, 17, \"Text_Color_1\"), \"#FFFFFF\").asString()}}</v>
      </c>
      <c r="M142" s="8" t="s">
        <v>22</v>
      </c>
      <c r="N142" s="8" t="s">
        <v>53</v>
      </c>
      <c r="O142" s="18" t="str">
        <f>CONCATENATE("{{coalesce(cell(BIG_TEST_9.result, ", $F142,", \""Metric_Short\""), \""Error\"").asString()}}")</f>
        <v>{{coalesce(cell(BIG_TEST_9.result, 17, \"Metric_Short\"), \"Error\").asString()}}</v>
      </c>
      <c r="P142" s="9" t="s">
        <v>40</v>
      </c>
      <c r="Q142" s="9" t="s">
        <v>30</v>
      </c>
      <c r="R142" s="9">
        <f>T142</f>
        <v>137</v>
      </c>
      <c r="S142" s="9" t="s">
        <v>32</v>
      </c>
      <c r="T142" s="22">
        <f t="shared" si="165"/>
        <v>137</v>
      </c>
      <c r="U142" s="16" t="s">
        <v>48</v>
      </c>
      <c r="V142" s="10"/>
      <c r="W142" s="7" t="str">
        <f>CONCATENATE("Metric_Name_X",E142)</f>
        <v>Metric_Name_X_018</v>
      </c>
      <c r="X142" s="10"/>
      <c r="Y142" s="13"/>
      <c r="Z142" s="12" t="str">
        <f>CONCATENATE("""",W142,""": {""parameters"": {""fontSize"": ",M142,", ""text"": """, O142, """, ""textAlignment"": """, N142, """, ""textColor"": """, L142, """}, ""type"": ""text""},")</f>
        <v>"Metric_Name_X_018": {"parameters": {"fontSize": 14, "text": "{{coalesce(cell(BIG_TEST_9.result, 17, \"Metric_Short\"), \"Error\").asString()}}", "textAlignment": "left", "textColor": "{{coalesce(cell(BIG_TEST_9.result, 17, \"Text_Color_1\"), \"#FFFFFF\").asString()}}"}, "type": "text"},</v>
      </c>
      <c r="AA142" s="17" t="s">
        <v>74</v>
      </c>
      <c r="AB142" s="13" t="str">
        <f t="shared" ref="AB142:AB144" si="175">IF(Z142=AA142,"PASS","FAIL")</f>
        <v>FAIL</v>
      </c>
      <c r="AC142" s="13"/>
      <c r="AD142" s="12" t="str">
        <f t="shared" si="108"/>
        <v>{"colspan": 11, "column": 1, "name": "Metric_Name_X_018", "row": 137, "rowspan": 2, "widgetStyle": {"backgroundColor": "#FFFFFF", "borderColor": "#FFFFFF", "borderEdges": [], "borderRadius": 0, "borderWidth": 1}},</v>
      </c>
      <c r="AE142" s="17" t="s">
        <v>68</v>
      </c>
      <c r="AF142" s="13" t="str">
        <f t="shared" ref="AF142:AF144" si="176">IF(AD142=AE142,"PASS","FAIL")</f>
        <v>FAIL</v>
      </c>
    </row>
    <row r="143" spans="1:32" s="4" customFormat="1" ht="101.4" thickBot="1" x14ac:dyDescent="0.35">
      <c r="A143" s="24">
        <v>5</v>
      </c>
      <c r="B143" s="14" t="s">
        <v>7</v>
      </c>
      <c r="C143" s="14" t="s">
        <v>34</v>
      </c>
      <c r="D143" s="14" t="s">
        <v>44</v>
      </c>
      <c r="E143" s="11" t="str">
        <f>CONCATENATE("_",TEXT(F143+1,"000"))</f>
        <v>_018</v>
      </c>
      <c r="F143" s="22">
        <f t="shared" si="164"/>
        <v>17</v>
      </c>
      <c r="G143" s="6" t="s">
        <v>50</v>
      </c>
      <c r="H143" s="6" t="s">
        <v>50</v>
      </c>
      <c r="I143" s="20" t="s">
        <v>50</v>
      </c>
      <c r="J143" s="20" t="s">
        <v>50</v>
      </c>
      <c r="K143" s="20" t="s">
        <v>50</v>
      </c>
      <c r="L143" s="18" t="str">
        <f>CONCATENATE("{{coalesce(cell(BIG_TEST_9.result, ", $F143,", \""Text_Color_2\""), \""#FFFFFF\"").asString()}}")</f>
        <v>{{coalesce(cell(BIG_TEST_9.result, 17, \"Text_Color_2\"), \"#FFFFFF\").asString()}}</v>
      </c>
      <c r="M143" s="8" t="s">
        <v>41</v>
      </c>
      <c r="N143" s="8" t="s">
        <v>53</v>
      </c>
      <c r="O143" s="18" t="str">
        <f>CONCATENATE("{{coalesce(cell(BIG_TEST_9.result, ", $F143,", \""Type\""), \""Error\"").asString()}} Metric")</f>
        <v>{{coalesce(cell(BIG_TEST_9.result, 17, \"Type\"), \"Error\").asString()}} Metric</v>
      </c>
      <c r="P143" s="9" t="s">
        <v>67</v>
      </c>
      <c r="Q143" s="9" t="s">
        <v>30</v>
      </c>
      <c r="R143" s="26">
        <f>T143+2</f>
        <v>139</v>
      </c>
      <c r="S143" s="9" t="s">
        <v>32</v>
      </c>
      <c r="T143" s="22">
        <f t="shared" si="165"/>
        <v>137</v>
      </c>
      <c r="U143" s="16" t="s">
        <v>48</v>
      </c>
      <c r="V143" s="10"/>
      <c r="W143" s="7" t="str">
        <f>CONCATENATE("Type_Name_X",E143)</f>
        <v>Type_Name_X_018</v>
      </c>
      <c r="X143" s="10"/>
      <c r="Y143" s="13"/>
      <c r="Z143" s="12" t="str">
        <f>CONCATENATE("""",W143,""": {""parameters"": {""fontSize"": ",M143,", ""text"": """, O143, """, ""textAlignment"": """, N143, """, ""textColor"": """, L143, """}, ""type"": ""text""},")</f>
        <v>"Type_Name_X_018": {"parameters": {"fontSize": 12, "text": "{{coalesce(cell(BIG_TEST_9.result, 17, \"Type\"), \"Error\").asString()}} Metric", "textAlignment": "left", "textColor": "{{coalesce(cell(BIG_TEST_9.result, 17, \"Text_Color_2\"), \"#FFFFFF\").asString()}}"}, "type": "text"},</v>
      </c>
      <c r="AA143" s="17" t="s">
        <v>72</v>
      </c>
      <c r="AB143" s="13" t="str">
        <f t="shared" si="175"/>
        <v>FAIL</v>
      </c>
      <c r="AC143" s="13"/>
      <c r="AD143" s="12" t="str">
        <f t="shared" si="108"/>
        <v>{"colspan": 8, "column": 1, "name": "Type_Name_X_018", "row": 139, "rowspan": 2, "widgetStyle": {"backgroundColor": "#FFFFFF", "borderColor": "#FFFFFF", "borderEdges": [], "borderRadius": 0, "borderWidth": 1}},</v>
      </c>
      <c r="AE143" s="17" t="s">
        <v>69</v>
      </c>
      <c r="AF143" s="13" t="str">
        <f t="shared" si="176"/>
        <v>FAIL</v>
      </c>
    </row>
    <row r="144" spans="1:32" s="4" customFormat="1" ht="115.8" thickBot="1" x14ac:dyDescent="0.35">
      <c r="A144" s="24">
        <v>6</v>
      </c>
      <c r="B144" s="14" t="s">
        <v>7</v>
      </c>
      <c r="C144" s="14" t="s">
        <v>34</v>
      </c>
      <c r="D144" s="14" t="s">
        <v>59</v>
      </c>
      <c r="E144" s="11" t="str">
        <f>CONCATENATE("_",TEXT(F144+1,"000"))</f>
        <v>_018</v>
      </c>
      <c r="F144" s="22">
        <f t="shared" si="164"/>
        <v>17</v>
      </c>
      <c r="G144" s="6" t="s">
        <v>50</v>
      </c>
      <c r="H144" s="6" t="s">
        <v>50</v>
      </c>
      <c r="I144" s="20" t="s">
        <v>50</v>
      </c>
      <c r="J144" s="20" t="s">
        <v>50</v>
      </c>
      <c r="K144" s="20" t="s">
        <v>50</v>
      </c>
      <c r="L144" s="18" t="str">
        <f>CONCATENATE("{{coalesce(cell(BIG_TEST_9.result, ", $F144,", \""Text_Color_2\""), \""#FFFFFF\"").asString()}}")</f>
        <v>{{coalesce(cell(BIG_TEST_9.result, 17, \"Text_Color_2\"), \"#FFFFFF\").asString()}}</v>
      </c>
      <c r="M144" s="8" t="s">
        <v>41</v>
      </c>
      <c r="N144" s="8" t="s">
        <v>53</v>
      </c>
      <c r="O144" s="18" t="str">
        <f>CONCATENATE("As of {{coalesce(cell(BIG_TEST_9.result, ", $F144,", \""As_of_Date\""), \""Error\"").asString()}}")</f>
        <v>As of {{coalesce(cell(BIG_TEST_9.result, 17, \"As_of_Date\"), \"Error\").asString()}}</v>
      </c>
      <c r="P144" s="9" t="s">
        <v>67</v>
      </c>
      <c r="Q144" s="9" t="s">
        <v>30</v>
      </c>
      <c r="R144" s="26">
        <f>T144+4</f>
        <v>141</v>
      </c>
      <c r="S144" s="9" t="s">
        <v>32</v>
      </c>
      <c r="T144" s="22">
        <f t="shared" si="165"/>
        <v>137</v>
      </c>
      <c r="U144" s="16" t="s">
        <v>48</v>
      </c>
      <c r="V144" s="10"/>
      <c r="W144" s="7" t="str">
        <f>CONCATENATE("As_Of_Date_Name_X",E144)</f>
        <v>As_Of_Date_Name_X_018</v>
      </c>
      <c r="X144" s="10"/>
      <c r="Y144" s="13"/>
      <c r="Z144" s="12" t="str">
        <f>CONCATENATE("""",W144,""": {""parameters"": {""fontSize"": ",M144,", ""text"": """, O144, """, ""textAlignment"": """, N144, """, ""textColor"": """, L144, """}, ""type"": ""text""},")</f>
        <v>"As_Of_Date_Name_X_018": {"parameters": {"fontSize": 12, "text": "As of {{coalesce(cell(BIG_TEST_9.result, 17, \"As_of_Date\"), \"Error\").asString()}}", "textAlignment": "left", "textColor": "{{coalesce(cell(BIG_TEST_9.result, 17, \"Text_Color_2\"), \"#FFFFFF\").asString()}}"}, "type": "text"},</v>
      </c>
      <c r="AA144" s="17" t="s">
        <v>71</v>
      </c>
      <c r="AB144" s="13" t="str">
        <f t="shared" si="175"/>
        <v>FAIL</v>
      </c>
      <c r="AC144" s="13"/>
      <c r="AD144" s="12" t="str">
        <f t="shared" si="108"/>
        <v>{"colspan": 8, "column": 1, "name": "As_Of_Date_Name_X_018", "row": 141, "rowspan": 2, "widgetStyle": {"backgroundColor": "#FFFFFF", "borderColor": "#FFFFFF", "borderEdges": [], "borderRadius": 0, "borderWidth": 1}},</v>
      </c>
      <c r="AE144" s="17" t="s">
        <v>70</v>
      </c>
      <c r="AF144" s="13" t="str">
        <f t="shared" si="176"/>
        <v>FAIL</v>
      </c>
    </row>
    <row r="145" spans="1:32" s="4" customFormat="1" ht="144.6" thickBot="1" x14ac:dyDescent="0.35">
      <c r="A145" s="24">
        <v>7</v>
      </c>
      <c r="B145" s="14" t="s">
        <v>7</v>
      </c>
      <c r="C145" s="14" t="s">
        <v>34</v>
      </c>
      <c r="D145" s="14" t="s">
        <v>45</v>
      </c>
      <c r="E145" s="11" t="str">
        <f>CONCATENATE("_",TEXT(F145+1,"000"))</f>
        <v>_018</v>
      </c>
      <c r="F145" s="22">
        <f t="shared" si="164"/>
        <v>17</v>
      </c>
      <c r="G145" s="6" t="s">
        <v>50</v>
      </c>
      <c r="H145" s="6" t="s">
        <v>50</v>
      </c>
      <c r="I145" s="18" t="str">
        <f>CONCATENATE("https://{{coalesce(cell(BIG_TEST_9.result, ", $F145,", \""CSG_Insights_Central_Link\""), \""sites.google.com/salesforce.com/fy18-csg-insights-central/home\"").asString()}}")</f>
        <v>https://{{coalesce(cell(BIG_TEST_9.result, 17, \"CSG_Insights_Central_Link\"), \"sites.google.com/salesforce.com/fy18-csg-insights-central/home\").asString()}}</v>
      </c>
      <c r="J145" s="18" t="s">
        <v>56</v>
      </c>
      <c r="K145" s="7" t="str">
        <f>"false"</f>
        <v>false</v>
      </c>
      <c r="L145" s="17" t="s">
        <v>57</v>
      </c>
      <c r="M145" s="8" t="s">
        <v>22</v>
      </c>
      <c r="N145" s="8" t="s">
        <v>21</v>
      </c>
      <c r="O145" s="8" t="s">
        <v>52</v>
      </c>
      <c r="P145" s="9" t="s">
        <v>32</v>
      </c>
      <c r="Q145" s="9" t="s">
        <v>41</v>
      </c>
      <c r="R145" s="9">
        <f>T145</f>
        <v>137</v>
      </c>
      <c r="S145" s="9" t="s">
        <v>32</v>
      </c>
      <c r="T145" s="22">
        <f t="shared" si="165"/>
        <v>137</v>
      </c>
      <c r="U145" s="16" t="s">
        <v>48</v>
      </c>
      <c r="V145" s="10"/>
      <c r="W145" s="7" t="str">
        <f>CONCATENATE("Help_Link_X",E145)</f>
        <v>Help_Link_X_018</v>
      </c>
      <c r="X145" s="10"/>
      <c r="Y145" s="13"/>
      <c r="Z145" s="12" t="str">
        <f>CONCATENATE("""",W145,""": {""parameters"": {""destinationLink"": {""url"": """, I145, """, ""tooltip"": """, J145,"""}, ""destinationType"": ""url"", ""fontSize"": ",M145,", ""includeState"": ", K145, ", ""text"": """, O145, """, ""textAlignment"": """, N145, """, ""textColor"": """, L145, """}, ""type"": ""link""},")</f>
        <v>"Help_Link_X_018": {"parameters": {"destinationLink": {"url": "https://{{coalesce(cell(BIG_TEST_9.result, 17,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45" s="17" t="s">
        <v>73</v>
      </c>
      <c r="AB145" s="13" t="str">
        <f>IF(Z145=AA145,"PASS","FAIL")</f>
        <v>FAIL</v>
      </c>
      <c r="AC145" s="13"/>
      <c r="AD145" s="12" t="str">
        <f t="shared" si="108"/>
        <v>{"colspan": 2, "column": 12, "name": "Help_Link_X_018", "row": 137, "rowspan": 2, "widgetStyle": {"backgroundColor": "#FFFFFF", "borderColor": "#FFFFFF", "borderEdges": [], "borderRadius": 0, "borderWidth": 1}},</v>
      </c>
      <c r="AE145" s="17" t="s">
        <v>65</v>
      </c>
      <c r="AF145" s="13" t="str">
        <f>IF(AD145=AE145,"PASS","FAIL")</f>
        <v>FAIL</v>
      </c>
    </row>
    <row r="146" spans="1:32" s="4" customFormat="1" ht="159" thickBot="1" x14ac:dyDescent="0.35">
      <c r="A146" s="25">
        <v>8</v>
      </c>
      <c r="B146" s="14" t="s">
        <v>7</v>
      </c>
      <c r="C146" s="14" t="s">
        <v>34</v>
      </c>
      <c r="D146" s="14" t="s">
        <v>61</v>
      </c>
      <c r="E146" s="11" t="str">
        <f t="shared" ref="E146" si="177">CONCATENATE("_",TEXT(F146+1,"000"))</f>
        <v>_018</v>
      </c>
      <c r="F146" s="22">
        <f t="shared" si="164"/>
        <v>17</v>
      </c>
      <c r="G146" s="6" t="s">
        <v>50</v>
      </c>
      <c r="H146" s="6" t="s">
        <v>50</v>
      </c>
      <c r="I146" s="18" t="str">
        <f>CONCATENATE("https://org62.my.salesforce.com/analytics/wave/wave.apexp#dashboard/{{coalesce(cell(BIG_TEST_9.result, ", $F146,", \""Detail_Dashboard_Name\""), \""0FK0M0000004J3fWAE\"").asString()}}")</f>
        <v>https://org62.my.salesforce.com/analytics/wave/wave.apexp#dashboard/{{coalesce(cell(BIG_TEST_9.result, 17, \"Detail_Dashboard_Name\"), \"0FK0M0000004J3fWAE\").asString()}}</v>
      </c>
      <c r="J146" s="18" t="s">
        <v>62</v>
      </c>
      <c r="K146" s="7" t="str">
        <f>"false"</f>
        <v>false</v>
      </c>
      <c r="L146" s="17" t="s">
        <v>57</v>
      </c>
      <c r="M146" s="8" t="s">
        <v>41</v>
      </c>
      <c r="N146" s="8" t="s">
        <v>21</v>
      </c>
      <c r="O146" s="8" t="s">
        <v>63</v>
      </c>
      <c r="P146" s="9" t="s">
        <v>29</v>
      </c>
      <c r="Q146" s="9" t="s">
        <v>36</v>
      </c>
      <c r="R146" s="26">
        <f>T146+3</f>
        <v>140</v>
      </c>
      <c r="S146" s="9" t="s">
        <v>28</v>
      </c>
      <c r="T146" s="22">
        <f t="shared" si="165"/>
        <v>137</v>
      </c>
      <c r="U146" s="16" t="s">
        <v>64</v>
      </c>
      <c r="V146" s="10"/>
      <c r="W146" s="7" t="str">
        <f>CONCATENATE("Explore_Link_X",E146)</f>
        <v>Explore_Link_X_018</v>
      </c>
      <c r="X146" s="10"/>
      <c r="Y146" s="13"/>
      <c r="Z146" s="12" t="str">
        <f>CONCATENATE("""",W146,""": {""parameters"": {""destinationLink"": {""url"": """, I146, """, ""tooltip"": """, J146,"""}, ""destinationType"": ""url"", ""fontSize"": ",M146,", ""includeState"": ", K146, ", ""text"": """, O146, """, ""textAlignment"": """, N146, """, ""textColor"": """, L146, """}, ""type"": ""link""},")</f>
        <v>"Explore_Link_X_018": {"parameters": {"destinationLink": {"url": "https://org62.my.salesforce.com/analytics/wave/wave.apexp#dashboard/{{coalesce(cell(BIG_TEST_9.result, 17,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46" s="17" t="s">
        <v>107</v>
      </c>
      <c r="AB146" s="13" t="str">
        <f t="shared" ref="AB146" si="178">IF(Z146=AA146,"PASS","FAIL")</f>
        <v>FAIL</v>
      </c>
      <c r="AC146" s="13"/>
      <c r="AD146" s="12" t="str">
        <f t="shared" si="108"/>
        <v>{"colspan": 4, "column": 10, "name": "Explore_Link_X_018", "row": 140, "rowspan": 3, "widgetStyle": {"backgroundColor": "#E3EBF3", "borderColor": "#FFFFFF", "borderEdges": ["all"], "borderRadius": 8, "borderWidth": 4}},</v>
      </c>
      <c r="AE146" s="17" t="s">
        <v>66</v>
      </c>
      <c r="AF146" s="13" t="str">
        <f t="shared" ref="AF146" si="179">IF(AD146=AE146,"PASS","FAIL")</f>
        <v>FAIL</v>
      </c>
    </row>
    <row r="147" spans="1:32" s="4" customFormat="1" ht="101.4" thickBot="1" x14ac:dyDescent="0.35">
      <c r="A147" s="23">
        <v>1</v>
      </c>
      <c r="B147" s="14" t="s">
        <v>7</v>
      </c>
      <c r="C147" s="14" t="s">
        <v>34</v>
      </c>
      <c r="D147" s="14" t="s">
        <v>9</v>
      </c>
      <c r="E147" s="11" t="str">
        <f>CONCATENATE("_",TEXT(F147+1,"000"))</f>
        <v>_019</v>
      </c>
      <c r="F147" s="22">
        <f t="shared" si="164"/>
        <v>18</v>
      </c>
      <c r="G147" s="6" t="s">
        <v>12</v>
      </c>
      <c r="H147" s="5" t="s">
        <v>13</v>
      </c>
      <c r="I147" s="20" t="s">
        <v>50</v>
      </c>
      <c r="J147" s="20" t="s">
        <v>50</v>
      </c>
      <c r="K147" s="20" t="s">
        <v>50</v>
      </c>
      <c r="L147" s="18" t="str">
        <f>CONCATENATE("{{coalesce(cell(BIG_TEST_9.result, ", $F147,", \""Text_Color_3\""), \""#E6ECF2\"").asString()}}")</f>
        <v>{{coalesce(cell(BIG_TEST_9.result, 18, \"Text_Color_3\"), \"#E6ECF2\").asString()}}</v>
      </c>
      <c r="M147" s="8" t="s">
        <v>41</v>
      </c>
      <c r="N147" s="8" t="s">
        <v>21</v>
      </c>
      <c r="O147" s="18" t="str">
        <f>CONCATENATE("{{coalesce(cell(BIG_TEST_9.result, ", $F147,", \""number_YTD_Formatted\""), \""--\"").asString()}}")</f>
        <v>{{coalesce(cell(BIG_TEST_9.result, 18, \"number_YTD_Formatted\"), \"--\").asString()}}</v>
      </c>
      <c r="P147" s="9" t="s">
        <v>28</v>
      </c>
      <c r="Q147" s="9" t="s">
        <v>42</v>
      </c>
      <c r="R147" s="9">
        <f>T147</f>
        <v>143</v>
      </c>
      <c r="S147" s="9" t="s">
        <v>32</v>
      </c>
      <c r="T147" s="22">
        <f t="shared" si="165"/>
        <v>143</v>
      </c>
      <c r="U147" s="16" t="s">
        <v>109</v>
      </c>
      <c r="V147" s="10"/>
      <c r="W147" s="7" t="str">
        <f>CONCATENATE("text_",H147,"_B",E147)</f>
        <v>text_YTD_B_019</v>
      </c>
      <c r="X147" s="10"/>
      <c r="Y147" s="13"/>
      <c r="Z147" s="12" t="str">
        <f>CONCATENATE("""",W147,""": {""type"": ""text"", ""parameters"": {""text"": """, O147, """, ""textAlignment"": """, N147, """, ""textColor"": """, L147, """, ""fontSize"": ",M147,"}},")</f>
        <v>"text_YTD_B_019": {"type": "text", "parameters": {"text": "{{coalesce(cell(BIG_TEST_9.result, 18, \"number_YTD_Formatted\"), \"--\").asString()}}", "textAlignment": "center", "textColor": "{{coalesce(cell(BIG_TEST_9.result, 18, \"Text_Color_3\"), \"#E6ECF2\").asString()}}", "fontSize": 12}},</v>
      </c>
      <c r="AA147" s="17" t="s">
        <v>112</v>
      </c>
      <c r="AB147" s="13" t="str">
        <f>IF(Z147=AA147,"PASS","FAIL")</f>
        <v>FAIL</v>
      </c>
      <c r="AC147" s="13"/>
      <c r="AD147" s="12" t="str">
        <f t="shared" ref="AD147:AD149" si="180">CONCATENATE("{""colspan"": ",P147,", ""column"": ",Q147,", ""name"": """,W147,""", ""row"": ",R147,", ""rowspan"": ",S147,", ""widgetStyle"": ",U147,"},")</f>
        <v>{"colspan": 3, "column": 21, "name": "text_YTD_B_019", "row": 143, "rowspan": 2, "widgetStyle": {"backgroundColor": "#E6ECF2", "borderColor": "#E6ECF2", "borderEdges": [], "borderRadius": 0, "borderWidth": 1}},</v>
      </c>
      <c r="AE147" s="17" t="s">
        <v>110</v>
      </c>
      <c r="AF147" s="13" t="str">
        <f>IF(AD147=AE147,"PASS","FAIL")</f>
        <v>FAIL</v>
      </c>
    </row>
    <row r="148" spans="1:32" s="4" customFormat="1" ht="115.8" thickBot="1" x14ac:dyDescent="0.35">
      <c r="A148" s="24">
        <v>2</v>
      </c>
      <c r="B148" s="14" t="s">
        <v>7</v>
      </c>
      <c r="C148" s="14" t="s">
        <v>34</v>
      </c>
      <c r="D148" s="14" t="s">
        <v>9</v>
      </c>
      <c r="E148" s="11" t="str">
        <f t="shared" ref="E148:E149" si="181">CONCATENATE("_",TEXT(F148+1,"000"))</f>
        <v>_019</v>
      </c>
      <c r="F148" s="22">
        <f t="shared" si="164"/>
        <v>18</v>
      </c>
      <c r="G148" s="5" t="s">
        <v>11</v>
      </c>
      <c r="H148" s="5" t="s">
        <v>38</v>
      </c>
      <c r="I148" s="20" t="s">
        <v>50</v>
      </c>
      <c r="J148" s="20" t="s">
        <v>50</v>
      </c>
      <c r="K148" s="20" t="s">
        <v>50</v>
      </c>
      <c r="L148" s="18" t="str">
        <f>CONCATENATE("{{coalesce(cell(BIG_TEST_9.result, ", $F148,", \""Text_Color_3\""), \""#E6ECF2\"").asString()}}")</f>
        <v>{{coalesce(cell(BIG_TEST_9.result, 18, \"Text_Color_3\"), \"#E6ECF2\").asString()}}</v>
      </c>
      <c r="M148" s="8" t="s">
        <v>41</v>
      </c>
      <c r="N148" s="8" t="s">
        <v>21</v>
      </c>
      <c r="O148" s="18" t="str">
        <f>CONCATENATE("{{coalesce(cell(BIG_TEST_9.result, ", $F148,", \""number_YTD_A_Formatted\""), \""--\"").asString()}}")</f>
        <v>{{coalesce(cell(BIG_TEST_9.result, 18, \"number_YTD_A_Formatted\"), \"--\").asString()}}</v>
      </c>
      <c r="P148" s="9" t="s">
        <v>28</v>
      </c>
      <c r="Q148" s="9" t="s">
        <v>42</v>
      </c>
      <c r="R148" s="26">
        <f>T148+4</f>
        <v>147</v>
      </c>
      <c r="S148" s="9" t="s">
        <v>32</v>
      </c>
      <c r="T148" s="22">
        <f t="shared" si="165"/>
        <v>143</v>
      </c>
      <c r="U148" s="19" t="str">
        <f>CONCATENATE("{""backgroundColor"": ""{{coalesce(cell(BIG_TEST_9.result, ",F148,", \""Colorization_Hex_Code\""), \""#E6ECF2\"").asString()}}"", ""borderColor"": ""#E6ECF2"", ""borderEdges"": [""left"", ""right"", ""bottom""], ""borderRadius"": 0, ""borderWidth"": 2}")</f>
        <v>{"backgroundColor": "{{coalesce(cell(BIG_TEST_9.result, 18, \"Colorization_Hex_Code\"), \"#E6ECF2\").asString()}}", "borderColor": "#E6ECF2", "borderEdges": ["left", "right", "bottom"], "borderRadius": 0, "borderWidth": 2}</v>
      </c>
      <c r="V148" s="10"/>
      <c r="W148" s="7" t="str">
        <f>CONCATENATE("text_",H148,"_B",E148)</f>
        <v>text_YTD_A_B_019</v>
      </c>
      <c r="X148" s="10"/>
      <c r="Y148" s="13"/>
      <c r="Z148" s="12" t="str">
        <f>CONCATENATE("""",W148,""": {""type"": ""text"", ""parameters"": {""text"": """, O148, """, ""textAlignment"": """, N148, """, ""textColor"": """, L148, """, ""fontSize"": ",M148,"}},")</f>
        <v>"text_YTD_A_B_019": {"type": "text", "parameters": {"text": "{{coalesce(cell(BIG_TEST_9.result, 18, \"number_YTD_A_Formatted\"), \"--\").asString()}}", "textAlignment": "center", "textColor": "{{coalesce(cell(BIG_TEST_9.result, 18, \"Text_Color_3\"), \"#E6ECF2\").asString()}}", "fontSize": 12}},</v>
      </c>
      <c r="AA148" s="17" t="s">
        <v>113</v>
      </c>
      <c r="AB148" s="13" t="str">
        <f t="shared" ref="AB148:AB149" si="182">IF(Z148=AA148,"PASS","FAIL")</f>
        <v>FAIL</v>
      </c>
      <c r="AC148" s="13"/>
      <c r="AD148" s="12" t="str">
        <f t="shared" si="180"/>
        <v>{"colspan": 3, "column": 21, "name": "text_YTD_A_B_019", "row": 147, "rowspan": 2, "widgetStyle": {"backgroundColor": "{{coalesce(cell(BIG_TEST_9.result, 18, \"Colorization_Hex_Code\"), \"#E6ECF2\").asString()}}", "borderColor": "#E6ECF2", "borderEdges": ["left", "right", "bottom"], "borderRadius": 0, "borderWidth": 2}},</v>
      </c>
      <c r="AE148" s="17" t="s">
        <v>108</v>
      </c>
      <c r="AF148" s="13" t="str">
        <f t="shared" ref="AF148:AF149" si="183">IF(AD148=AE148,"PASS","FAIL")</f>
        <v>FAIL</v>
      </c>
    </row>
    <row r="149" spans="1:32" s="4" customFormat="1" ht="101.4" thickBot="1" x14ac:dyDescent="0.35">
      <c r="A149" s="24">
        <v>3</v>
      </c>
      <c r="B149" s="14" t="s">
        <v>7</v>
      </c>
      <c r="C149" s="14" t="s">
        <v>34</v>
      </c>
      <c r="D149" s="14" t="s">
        <v>9</v>
      </c>
      <c r="E149" s="11" t="str">
        <f t="shared" si="181"/>
        <v>_019</v>
      </c>
      <c r="F149" s="22">
        <f t="shared" si="164"/>
        <v>18</v>
      </c>
      <c r="G149" s="5" t="s">
        <v>37</v>
      </c>
      <c r="H149" s="5" t="s">
        <v>39</v>
      </c>
      <c r="I149" s="20" t="s">
        <v>50</v>
      </c>
      <c r="J149" s="20" t="s">
        <v>50</v>
      </c>
      <c r="K149" s="20" t="s">
        <v>50</v>
      </c>
      <c r="L149" s="18" t="str">
        <f>CONCATENATE("{{coalesce(cell(BIG_TEST_9.result, ", $F149,", \""Text_Color_3\""), \""#E6ECF2\"").asString()}}")</f>
        <v>{{coalesce(cell(BIG_TEST_9.result, 18, \"Text_Color_3\"), \"#E6ECF2\").asString()}}</v>
      </c>
      <c r="M149" s="8" t="s">
        <v>41</v>
      </c>
      <c r="N149" s="8" t="s">
        <v>21</v>
      </c>
      <c r="O149" s="18" t="str">
        <f>CONCATENATE("{{coalesce(cell(BIG_TEST_9.result, ", $F149,", \""number_Target_Formatted\""), \""--\"").asString()}}")</f>
        <v>{{coalesce(cell(BIG_TEST_9.result, 18, \"number_Target_Formatted\"), \"--\").asString()}}</v>
      </c>
      <c r="P149" s="9" t="s">
        <v>28</v>
      </c>
      <c r="Q149" s="9" t="s">
        <v>42</v>
      </c>
      <c r="R149" s="26">
        <f>T149+2</f>
        <v>145</v>
      </c>
      <c r="S149" s="9" t="s">
        <v>32</v>
      </c>
      <c r="T149" s="22">
        <f t="shared" si="165"/>
        <v>143</v>
      </c>
      <c r="U149" s="16" t="s">
        <v>109</v>
      </c>
      <c r="V149" s="10"/>
      <c r="W149" s="7" t="str">
        <f>CONCATENATE("text_",H149,"_B",E149)</f>
        <v>text_Target_B_019</v>
      </c>
      <c r="X149" s="10"/>
      <c r="Y149" s="13"/>
      <c r="Z149" s="12" t="str">
        <f>CONCATENATE("""",W149,""": {""type"": ""text"", ""parameters"": {""text"": """, O149, """, ""textAlignment"": """, N149, """, ""textColor"": """, L149, """, ""fontSize"": ",M149,"}},")</f>
        <v>"text_Target_B_019": {"type": "text", "parameters": {"text": "{{coalesce(cell(BIG_TEST_9.result, 18, \"number_Target_Formatted\"), \"--\").asString()}}", "textAlignment": "center", "textColor": "{{coalesce(cell(BIG_TEST_9.result, 18, \"Text_Color_3\"), \"#E6ECF2\").asString()}}", "fontSize": 12}},</v>
      </c>
      <c r="AA149" s="17" t="s">
        <v>114</v>
      </c>
      <c r="AB149" s="13" t="str">
        <f t="shared" si="182"/>
        <v>FAIL</v>
      </c>
      <c r="AC149" s="13"/>
      <c r="AD149" s="12" t="str">
        <f t="shared" si="180"/>
        <v>{"colspan": 3, "column": 21, "name": "text_Target_B_019", "row": 145, "rowspan": 2, "widgetStyle": {"backgroundColor": "#E6ECF2", "borderColor": "#E6ECF2", "borderEdges": [], "borderRadius": 0, "borderWidth": 1}},</v>
      </c>
      <c r="AE149" s="17" t="s">
        <v>111</v>
      </c>
      <c r="AF149" s="13" t="str">
        <f t="shared" si="183"/>
        <v>FAIL</v>
      </c>
    </row>
    <row r="150" spans="1:32" s="4" customFormat="1" ht="101.4" thickBot="1" x14ac:dyDescent="0.35">
      <c r="A150" s="24">
        <v>4</v>
      </c>
      <c r="B150" s="14" t="s">
        <v>7</v>
      </c>
      <c r="C150" s="14" t="s">
        <v>34</v>
      </c>
      <c r="D150" s="14" t="s">
        <v>60</v>
      </c>
      <c r="E150" s="11" t="str">
        <f t="shared" ref="E150" si="184">CONCATENATE("_",TEXT(F150+1,"000"))</f>
        <v>_019</v>
      </c>
      <c r="F150" s="22">
        <f t="shared" si="164"/>
        <v>18</v>
      </c>
      <c r="G150" s="6" t="s">
        <v>50</v>
      </c>
      <c r="H150" s="6" t="s">
        <v>50</v>
      </c>
      <c r="I150" s="20" t="s">
        <v>50</v>
      </c>
      <c r="J150" s="20" t="s">
        <v>50</v>
      </c>
      <c r="K150" s="20" t="s">
        <v>50</v>
      </c>
      <c r="L150" s="18" t="str">
        <f>CONCATENATE("{{coalesce(cell(BIG_TEST_9.result, ", $F150,", \""Text_Color_1\""), \""#FFFFFF\"").asString()}}")</f>
        <v>{{coalesce(cell(BIG_TEST_9.result, 18, \"Text_Color_1\"), \"#FFFFFF\").asString()}}</v>
      </c>
      <c r="M150" s="8" t="s">
        <v>22</v>
      </c>
      <c r="N150" s="8" t="s">
        <v>53</v>
      </c>
      <c r="O150" s="18" t="str">
        <f>CONCATENATE("{{coalesce(cell(BIG_TEST_9.result, ", $F150,", \""Metric_Short\""), \""Error\"").asString()}}")</f>
        <v>{{coalesce(cell(BIG_TEST_9.result, 18, \"Metric_Short\"), \"Error\").asString()}}</v>
      </c>
      <c r="P150" s="9" t="s">
        <v>40</v>
      </c>
      <c r="Q150" s="9" t="s">
        <v>30</v>
      </c>
      <c r="R150" s="9">
        <f>T150</f>
        <v>143</v>
      </c>
      <c r="S150" s="9" t="s">
        <v>32</v>
      </c>
      <c r="T150" s="22">
        <f t="shared" si="165"/>
        <v>143</v>
      </c>
      <c r="U150" s="16" t="s">
        <v>48</v>
      </c>
      <c r="V150" s="10"/>
      <c r="W150" s="7" t="str">
        <f>CONCATENATE("Metric_Name_X",E150)</f>
        <v>Metric_Name_X_019</v>
      </c>
      <c r="X150" s="10"/>
      <c r="Y150" s="13"/>
      <c r="Z150" s="12" t="str">
        <f>CONCATENATE("""",W150,""": {""parameters"": {""fontSize"": ",M150,", ""text"": """, O150, """, ""textAlignment"": """, N150, """, ""textColor"": """, L150, """}, ""type"": ""text""},")</f>
        <v>"Metric_Name_X_019": {"parameters": {"fontSize": 14, "text": "{{coalesce(cell(BIG_TEST_9.result, 18, \"Metric_Short\"), \"Error\").asString()}}", "textAlignment": "left", "textColor": "{{coalesce(cell(BIG_TEST_9.result, 18, \"Text_Color_1\"), \"#FFFFFF\").asString()}}"}, "type": "text"},</v>
      </c>
      <c r="AA150" s="17" t="s">
        <v>74</v>
      </c>
      <c r="AB150" s="13" t="str">
        <f t="shared" ref="AB150:AB152" si="185">IF(Z150=AA150,"PASS","FAIL")</f>
        <v>FAIL</v>
      </c>
      <c r="AC150" s="13"/>
      <c r="AD150" s="12" t="str">
        <f t="shared" ref="AD150:AD162" si="186">CONCATENATE("{""colspan"": ",P150,", ""column"": ",Q150,", ""name"": """,W150,""", ""row"": ",R150,", ""rowspan"": ",S150,", ""widgetStyle"": ",U150,"},")</f>
        <v>{"colspan": 11, "column": 1, "name": "Metric_Name_X_019", "row": 143, "rowspan": 2, "widgetStyle": {"backgroundColor": "#FFFFFF", "borderColor": "#FFFFFF", "borderEdges": [], "borderRadius": 0, "borderWidth": 1}},</v>
      </c>
      <c r="AE150" s="17" t="s">
        <v>68</v>
      </c>
      <c r="AF150" s="13" t="str">
        <f t="shared" ref="AF150:AF152" si="187">IF(AD150=AE150,"PASS","FAIL")</f>
        <v>FAIL</v>
      </c>
    </row>
    <row r="151" spans="1:32" s="4" customFormat="1" ht="101.4" thickBot="1" x14ac:dyDescent="0.35">
      <c r="A151" s="24">
        <v>5</v>
      </c>
      <c r="B151" s="14" t="s">
        <v>7</v>
      </c>
      <c r="C151" s="14" t="s">
        <v>34</v>
      </c>
      <c r="D151" s="14" t="s">
        <v>44</v>
      </c>
      <c r="E151" s="11" t="str">
        <f>CONCATENATE("_",TEXT(F151+1,"000"))</f>
        <v>_019</v>
      </c>
      <c r="F151" s="22">
        <f t="shared" si="164"/>
        <v>18</v>
      </c>
      <c r="G151" s="6" t="s">
        <v>50</v>
      </c>
      <c r="H151" s="6" t="s">
        <v>50</v>
      </c>
      <c r="I151" s="20" t="s">
        <v>50</v>
      </c>
      <c r="J151" s="20" t="s">
        <v>50</v>
      </c>
      <c r="K151" s="20" t="s">
        <v>50</v>
      </c>
      <c r="L151" s="18" t="str">
        <f>CONCATENATE("{{coalesce(cell(BIG_TEST_9.result, ", $F151,", \""Text_Color_2\""), \""#FFFFFF\"").asString()}}")</f>
        <v>{{coalesce(cell(BIG_TEST_9.result, 18, \"Text_Color_2\"), \"#FFFFFF\").asString()}}</v>
      </c>
      <c r="M151" s="8" t="s">
        <v>41</v>
      </c>
      <c r="N151" s="8" t="s">
        <v>53</v>
      </c>
      <c r="O151" s="18" t="str">
        <f>CONCATENATE("{{coalesce(cell(BIG_TEST_9.result, ", $F151,", \""Type\""), \""Error\"").asString()}} Metric")</f>
        <v>{{coalesce(cell(BIG_TEST_9.result, 18, \"Type\"), \"Error\").asString()}} Metric</v>
      </c>
      <c r="P151" s="9" t="s">
        <v>67</v>
      </c>
      <c r="Q151" s="9" t="s">
        <v>30</v>
      </c>
      <c r="R151" s="26">
        <f>T151+2</f>
        <v>145</v>
      </c>
      <c r="S151" s="9" t="s">
        <v>32</v>
      </c>
      <c r="T151" s="22">
        <f t="shared" si="165"/>
        <v>143</v>
      </c>
      <c r="U151" s="16" t="s">
        <v>48</v>
      </c>
      <c r="V151" s="10"/>
      <c r="W151" s="7" t="str">
        <f>CONCATENATE("Type_Name_X",E151)</f>
        <v>Type_Name_X_019</v>
      </c>
      <c r="X151" s="10"/>
      <c r="Y151" s="13"/>
      <c r="Z151" s="12" t="str">
        <f>CONCATENATE("""",W151,""": {""parameters"": {""fontSize"": ",M151,", ""text"": """, O151, """, ""textAlignment"": """, N151, """, ""textColor"": """, L151, """}, ""type"": ""text""},")</f>
        <v>"Type_Name_X_019": {"parameters": {"fontSize": 12, "text": "{{coalesce(cell(BIG_TEST_9.result, 18, \"Type\"), \"Error\").asString()}} Metric", "textAlignment": "left", "textColor": "{{coalesce(cell(BIG_TEST_9.result, 18, \"Text_Color_2\"), \"#FFFFFF\").asString()}}"}, "type": "text"},</v>
      </c>
      <c r="AA151" s="17" t="s">
        <v>72</v>
      </c>
      <c r="AB151" s="13" t="str">
        <f t="shared" si="185"/>
        <v>FAIL</v>
      </c>
      <c r="AC151" s="13"/>
      <c r="AD151" s="12" t="str">
        <f t="shared" si="186"/>
        <v>{"colspan": 8, "column": 1, "name": "Type_Name_X_019", "row": 145, "rowspan": 2, "widgetStyle": {"backgroundColor": "#FFFFFF", "borderColor": "#FFFFFF", "borderEdges": [], "borderRadius": 0, "borderWidth": 1}},</v>
      </c>
      <c r="AE151" s="17" t="s">
        <v>69</v>
      </c>
      <c r="AF151" s="13" t="str">
        <f t="shared" si="187"/>
        <v>FAIL</v>
      </c>
    </row>
    <row r="152" spans="1:32" s="4" customFormat="1" ht="115.8" thickBot="1" x14ac:dyDescent="0.35">
      <c r="A152" s="24">
        <v>6</v>
      </c>
      <c r="B152" s="14" t="s">
        <v>7</v>
      </c>
      <c r="C152" s="14" t="s">
        <v>34</v>
      </c>
      <c r="D152" s="14" t="s">
        <v>59</v>
      </c>
      <c r="E152" s="11" t="str">
        <f>CONCATENATE("_",TEXT(F152+1,"000"))</f>
        <v>_019</v>
      </c>
      <c r="F152" s="22">
        <f t="shared" si="164"/>
        <v>18</v>
      </c>
      <c r="G152" s="6" t="s">
        <v>50</v>
      </c>
      <c r="H152" s="6" t="s">
        <v>50</v>
      </c>
      <c r="I152" s="20" t="s">
        <v>50</v>
      </c>
      <c r="J152" s="20" t="s">
        <v>50</v>
      </c>
      <c r="K152" s="20" t="s">
        <v>50</v>
      </c>
      <c r="L152" s="18" t="str">
        <f>CONCATENATE("{{coalesce(cell(BIG_TEST_9.result, ", $F152,", \""Text_Color_2\""), \""#FFFFFF\"").asString()}}")</f>
        <v>{{coalesce(cell(BIG_TEST_9.result, 18, \"Text_Color_2\"), \"#FFFFFF\").asString()}}</v>
      </c>
      <c r="M152" s="8" t="s">
        <v>41</v>
      </c>
      <c r="N152" s="8" t="s">
        <v>53</v>
      </c>
      <c r="O152" s="18" t="str">
        <f>CONCATENATE("As of {{coalesce(cell(BIG_TEST_9.result, ", $F152,", \""As_of_Date\""), \""Error\"").asString()}}")</f>
        <v>As of {{coalesce(cell(BIG_TEST_9.result, 18, \"As_of_Date\"), \"Error\").asString()}}</v>
      </c>
      <c r="P152" s="9" t="s">
        <v>67</v>
      </c>
      <c r="Q152" s="9" t="s">
        <v>30</v>
      </c>
      <c r="R152" s="26">
        <f>T152+4</f>
        <v>147</v>
      </c>
      <c r="S152" s="9" t="s">
        <v>32</v>
      </c>
      <c r="T152" s="22">
        <f t="shared" si="165"/>
        <v>143</v>
      </c>
      <c r="U152" s="16" t="s">
        <v>48</v>
      </c>
      <c r="V152" s="10"/>
      <c r="W152" s="7" t="str">
        <f>CONCATENATE("As_Of_Date_Name_X",E152)</f>
        <v>As_Of_Date_Name_X_019</v>
      </c>
      <c r="X152" s="10"/>
      <c r="Y152" s="13"/>
      <c r="Z152" s="12" t="str">
        <f>CONCATENATE("""",W152,""": {""parameters"": {""fontSize"": ",M152,", ""text"": """, O152, """, ""textAlignment"": """, N152, """, ""textColor"": """, L152, """}, ""type"": ""text""},")</f>
        <v>"As_Of_Date_Name_X_019": {"parameters": {"fontSize": 12, "text": "As of {{coalesce(cell(BIG_TEST_9.result, 18, \"As_of_Date\"), \"Error\").asString()}}", "textAlignment": "left", "textColor": "{{coalesce(cell(BIG_TEST_9.result, 18, \"Text_Color_2\"), \"#FFFFFF\").asString()}}"}, "type": "text"},</v>
      </c>
      <c r="AA152" s="17" t="s">
        <v>71</v>
      </c>
      <c r="AB152" s="13" t="str">
        <f t="shared" si="185"/>
        <v>FAIL</v>
      </c>
      <c r="AC152" s="13"/>
      <c r="AD152" s="12" t="str">
        <f t="shared" si="186"/>
        <v>{"colspan": 8, "column": 1, "name": "As_Of_Date_Name_X_019", "row": 147, "rowspan": 2, "widgetStyle": {"backgroundColor": "#FFFFFF", "borderColor": "#FFFFFF", "borderEdges": [], "borderRadius": 0, "borderWidth": 1}},</v>
      </c>
      <c r="AE152" s="17" t="s">
        <v>70</v>
      </c>
      <c r="AF152" s="13" t="str">
        <f t="shared" si="187"/>
        <v>FAIL</v>
      </c>
    </row>
    <row r="153" spans="1:32" s="4" customFormat="1" ht="144.6" thickBot="1" x14ac:dyDescent="0.35">
      <c r="A153" s="24">
        <v>7</v>
      </c>
      <c r="B153" s="14" t="s">
        <v>7</v>
      </c>
      <c r="C153" s="14" t="s">
        <v>34</v>
      </c>
      <c r="D153" s="14" t="s">
        <v>45</v>
      </c>
      <c r="E153" s="11" t="str">
        <f>CONCATENATE("_",TEXT(F153+1,"000"))</f>
        <v>_019</v>
      </c>
      <c r="F153" s="22">
        <f t="shared" si="164"/>
        <v>18</v>
      </c>
      <c r="G153" s="6" t="s">
        <v>50</v>
      </c>
      <c r="H153" s="6" t="s">
        <v>50</v>
      </c>
      <c r="I153" s="18" t="str">
        <f>CONCATENATE("https://{{coalesce(cell(BIG_TEST_9.result, ", $F153,", \""CSG_Insights_Central_Link\""), \""sites.google.com/salesforce.com/fy18-csg-insights-central/home\"").asString()}}")</f>
        <v>https://{{coalesce(cell(BIG_TEST_9.result, 18, \"CSG_Insights_Central_Link\"), \"sites.google.com/salesforce.com/fy18-csg-insights-central/home\").asString()}}</v>
      </c>
      <c r="J153" s="18" t="s">
        <v>56</v>
      </c>
      <c r="K153" s="7" t="str">
        <f>"false"</f>
        <v>false</v>
      </c>
      <c r="L153" s="17" t="s">
        <v>57</v>
      </c>
      <c r="M153" s="8" t="s">
        <v>22</v>
      </c>
      <c r="N153" s="8" t="s">
        <v>21</v>
      </c>
      <c r="O153" s="8" t="s">
        <v>52</v>
      </c>
      <c r="P153" s="9" t="s">
        <v>32</v>
      </c>
      <c r="Q153" s="9" t="s">
        <v>41</v>
      </c>
      <c r="R153" s="9">
        <f>T153</f>
        <v>143</v>
      </c>
      <c r="S153" s="9" t="s">
        <v>32</v>
      </c>
      <c r="T153" s="22">
        <f t="shared" si="165"/>
        <v>143</v>
      </c>
      <c r="U153" s="16" t="s">
        <v>48</v>
      </c>
      <c r="V153" s="10"/>
      <c r="W153" s="7" t="str">
        <f>CONCATENATE("Help_Link_X",E153)</f>
        <v>Help_Link_X_019</v>
      </c>
      <c r="X153" s="10"/>
      <c r="Y153" s="13"/>
      <c r="Z153" s="12" t="str">
        <f>CONCATENATE("""",W153,""": {""parameters"": {""destinationLink"": {""url"": """, I153, """, ""tooltip"": """, J153,"""}, ""destinationType"": ""url"", ""fontSize"": ",M153,", ""includeState"": ", K153, ", ""text"": """, O153, """, ""textAlignment"": """, N153, """, ""textColor"": """, L153, """}, ""type"": ""link""},")</f>
        <v>"Help_Link_X_019": {"parameters": {"destinationLink": {"url": "https://{{coalesce(cell(BIG_TEST_9.result, 18,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53" s="17" t="s">
        <v>73</v>
      </c>
      <c r="AB153" s="13" t="str">
        <f>IF(Z153=AA153,"PASS","FAIL")</f>
        <v>FAIL</v>
      </c>
      <c r="AC153" s="13"/>
      <c r="AD153" s="12" t="str">
        <f t="shared" si="186"/>
        <v>{"colspan": 2, "column": 12, "name": "Help_Link_X_019", "row": 143, "rowspan": 2, "widgetStyle": {"backgroundColor": "#FFFFFF", "borderColor": "#FFFFFF", "borderEdges": [], "borderRadius": 0, "borderWidth": 1}},</v>
      </c>
      <c r="AE153" s="17" t="s">
        <v>65</v>
      </c>
      <c r="AF153" s="13" t="str">
        <f>IF(AD153=AE153,"PASS","FAIL")</f>
        <v>FAIL</v>
      </c>
    </row>
    <row r="154" spans="1:32" s="4" customFormat="1" ht="159" thickBot="1" x14ac:dyDescent="0.35">
      <c r="A154" s="25">
        <v>8</v>
      </c>
      <c r="B154" s="14" t="s">
        <v>7</v>
      </c>
      <c r="C154" s="14" t="s">
        <v>34</v>
      </c>
      <c r="D154" s="14" t="s">
        <v>61</v>
      </c>
      <c r="E154" s="11" t="str">
        <f t="shared" ref="E154" si="188">CONCATENATE("_",TEXT(F154+1,"000"))</f>
        <v>_019</v>
      </c>
      <c r="F154" s="22">
        <f t="shared" si="164"/>
        <v>18</v>
      </c>
      <c r="G154" s="6" t="s">
        <v>50</v>
      </c>
      <c r="H154" s="6" t="s">
        <v>50</v>
      </c>
      <c r="I154" s="18" t="str">
        <f>CONCATENATE("https://org62.my.salesforce.com/analytics/wave/wave.apexp#dashboard/{{coalesce(cell(BIG_TEST_9.result, ", $F154,", \""Detail_Dashboard_Name\""), \""0FK0M0000004J3fWAE\"").asString()}}")</f>
        <v>https://org62.my.salesforce.com/analytics/wave/wave.apexp#dashboard/{{coalesce(cell(BIG_TEST_9.result, 18, \"Detail_Dashboard_Name\"), \"0FK0M0000004J3fWAE\").asString()}}</v>
      </c>
      <c r="J154" s="18" t="s">
        <v>62</v>
      </c>
      <c r="K154" s="7" t="str">
        <f>"false"</f>
        <v>false</v>
      </c>
      <c r="L154" s="17" t="s">
        <v>57</v>
      </c>
      <c r="M154" s="8" t="s">
        <v>41</v>
      </c>
      <c r="N154" s="8" t="s">
        <v>21</v>
      </c>
      <c r="O154" s="8" t="s">
        <v>63</v>
      </c>
      <c r="P154" s="9" t="s">
        <v>29</v>
      </c>
      <c r="Q154" s="9" t="s">
        <v>36</v>
      </c>
      <c r="R154" s="26">
        <f>T154+3</f>
        <v>146</v>
      </c>
      <c r="S154" s="9" t="s">
        <v>28</v>
      </c>
      <c r="T154" s="22">
        <f t="shared" si="165"/>
        <v>143</v>
      </c>
      <c r="U154" s="16" t="s">
        <v>64</v>
      </c>
      <c r="V154" s="10"/>
      <c r="W154" s="7" t="str">
        <f>CONCATENATE("Explore_Link_X",E154)</f>
        <v>Explore_Link_X_019</v>
      </c>
      <c r="X154" s="10"/>
      <c r="Y154" s="13"/>
      <c r="Z154" s="12" t="str">
        <f>CONCATENATE("""",W154,""": {""parameters"": {""destinationLink"": {""url"": """, I154, """, ""tooltip"": """, J154,"""}, ""destinationType"": ""url"", ""fontSize"": ",M154,", ""includeState"": ", K154, ", ""text"": """, O154, """, ""textAlignment"": """, N154, """, ""textColor"": """, L154, """}, ""type"": ""link""},")</f>
        <v>"Explore_Link_X_019": {"parameters": {"destinationLink": {"url": "https://org62.my.salesforce.com/analytics/wave/wave.apexp#dashboard/{{coalesce(cell(BIG_TEST_9.result, 18,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54" s="17" t="s">
        <v>107</v>
      </c>
      <c r="AB154" s="13" t="str">
        <f t="shared" ref="AB154" si="189">IF(Z154=AA154,"PASS","FAIL")</f>
        <v>FAIL</v>
      </c>
      <c r="AC154" s="13"/>
      <c r="AD154" s="12" t="str">
        <f t="shared" si="186"/>
        <v>{"colspan": 4, "column": 10, "name": "Explore_Link_X_019", "row": 146, "rowspan": 3, "widgetStyle": {"backgroundColor": "#E3EBF3", "borderColor": "#FFFFFF", "borderEdges": ["all"], "borderRadius": 8, "borderWidth": 4}},</v>
      </c>
      <c r="AE154" s="17" t="s">
        <v>66</v>
      </c>
      <c r="AF154" s="13" t="str">
        <f t="shared" ref="AF154" si="190">IF(AD154=AE154,"PASS","FAIL")</f>
        <v>FAIL</v>
      </c>
    </row>
    <row r="155" spans="1:32" s="4" customFormat="1" ht="101.4" thickBot="1" x14ac:dyDescent="0.35">
      <c r="A155" s="23">
        <v>1</v>
      </c>
      <c r="B155" s="14" t="s">
        <v>7</v>
      </c>
      <c r="C155" s="14" t="s">
        <v>34</v>
      </c>
      <c r="D155" s="14" t="s">
        <v>9</v>
      </c>
      <c r="E155" s="11" t="str">
        <f>CONCATENATE("_",TEXT(F155+1,"000"))</f>
        <v>_020</v>
      </c>
      <c r="F155" s="22">
        <f t="shared" si="164"/>
        <v>19</v>
      </c>
      <c r="G155" s="6" t="s">
        <v>12</v>
      </c>
      <c r="H155" s="5" t="s">
        <v>13</v>
      </c>
      <c r="I155" s="20" t="s">
        <v>50</v>
      </c>
      <c r="J155" s="20" t="s">
        <v>50</v>
      </c>
      <c r="K155" s="20" t="s">
        <v>50</v>
      </c>
      <c r="L155" s="18" t="str">
        <f>CONCATENATE("{{coalesce(cell(BIG_TEST_9.result, ", $F155,", \""Text_Color_3\""), \""#E6ECF2\"").asString()}}")</f>
        <v>{{coalesce(cell(BIG_TEST_9.result, 19, \"Text_Color_3\"), \"#E6ECF2\").asString()}}</v>
      </c>
      <c r="M155" s="8" t="s">
        <v>41</v>
      </c>
      <c r="N155" s="8" t="s">
        <v>21</v>
      </c>
      <c r="O155" s="18" t="str">
        <f>CONCATENATE("{{coalesce(cell(BIG_TEST_9.result, ", $F155,", \""number_YTD_Formatted\""), \""--\"").asString()}}")</f>
        <v>{{coalesce(cell(BIG_TEST_9.result, 19, \"number_YTD_Formatted\"), \"--\").asString()}}</v>
      </c>
      <c r="P155" s="9" t="s">
        <v>28</v>
      </c>
      <c r="Q155" s="9" t="s">
        <v>42</v>
      </c>
      <c r="R155" s="9">
        <f>T155</f>
        <v>149</v>
      </c>
      <c r="S155" s="9" t="s">
        <v>32</v>
      </c>
      <c r="T155" s="22">
        <f t="shared" si="165"/>
        <v>149</v>
      </c>
      <c r="U155" s="16" t="s">
        <v>109</v>
      </c>
      <c r="V155" s="10"/>
      <c r="W155" s="7" t="str">
        <f>CONCATENATE("text_",H155,"_B",E155)</f>
        <v>text_YTD_B_020</v>
      </c>
      <c r="X155" s="10"/>
      <c r="Y155" s="13"/>
      <c r="Z155" s="12" t="str">
        <f>CONCATENATE("""",W155,""": {""type"": ""text"", ""parameters"": {""text"": """, O155, """, ""textAlignment"": """, N155, """, ""textColor"": """, L155, """, ""fontSize"": ",M155,"}},")</f>
        <v>"text_YTD_B_020": {"type": "text", "parameters": {"text": "{{coalesce(cell(BIG_TEST_9.result, 19, \"number_YTD_Formatted\"), \"--\").asString()}}", "textAlignment": "center", "textColor": "{{coalesce(cell(BIG_TEST_9.result, 19, \"Text_Color_3\"), \"#E6ECF2\").asString()}}", "fontSize": 12}},</v>
      </c>
      <c r="AA155" s="17" t="s">
        <v>112</v>
      </c>
      <c r="AB155" s="13" t="str">
        <f>IF(Z155=AA155,"PASS","FAIL")</f>
        <v>FAIL</v>
      </c>
      <c r="AC155" s="13"/>
      <c r="AD155" s="12" t="str">
        <f t="shared" si="186"/>
        <v>{"colspan": 3, "column": 21, "name": "text_YTD_B_020", "row": 149, "rowspan": 2, "widgetStyle": {"backgroundColor": "#E6ECF2", "borderColor": "#E6ECF2", "borderEdges": [], "borderRadius": 0, "borderWidth": 1}},</v>
      </c>
      <c r="AE155" s="17" t="s">
        <v>110</v>
      </c>
      <c r="AF155" s="13" t="str">
        <f>IF(AD155=AE155,"PASS","FAIL")</f>
        <v>FAIL</v>
      </c>
    </row>
    <row r="156" spans="1:32" s="4" customFormat="1" ht="115.8" thickBot="1" x14ac:dyDescent="0.35">
      <c r="A156" s="24">
        <v>2</v>
      </c>
      <c r="B156" s="14" t="s">
        <v>7</v>
      </c>
      <c r="C156" s="14" t="s">
        <v>34</v>
      </c>
      <c r="D156" s="14" t="s">
        <v>9</v>
      </c>
      <c r="E156" s="11" t="str">
        <f t="shared" ref="E156:E157" si="191">CONCATENATE("_",TEXT(F156+1,"000"))</f>
        <v>_020</v>
      </c>
      <c r="F156" s="22">
        <f t="shared" si="164"/>
        <v>19</v>
      </c>
      <c r="G156" s="5" t="s">
        <v>11</v>
      </c>
      <c r="H156" s="5" t="s">
        <v>38</v>
      </c>
      <c r="I156" s="20" t="s">
        <v>50</v>
      </c>
      <c r="J156" s="20" t="s">
        <v>50</v>
      </c>
      <c r="K156" s="20" t="s">
        <v>50</v>
      </c>
      <c r="L156" s="18" t="str">
        <f>CONCATENATE("{{coalesce(cell(BIG_TEST_9.result, ", $F156,", \""Text_Color_3\""), \""#E6ECF2\"").asString()}}")</f>
        <v>{{coalesce(cell(BIG_TEST_9.result, 19, \"Text_Color_3\"), \"#E6ECF2\").asString()}}</v>
      </c>
      <c r="M156" s="8" t="s">
        <v>41</v>
      </c>
      <c r="N156" s="8" t="s">
        <v>21</v>
      </c>
      <c r="O156" s="18" t="str">
        <f>CONCATENATE("{{coalesce(cell(BIG_TEST_9.result, ", $F156,", \""number_YTD_A_Formatted\""), \""--\"").asString()}}")</f>
        <v>{{coalesce(cell(BIG_TEST_9.result, 19, \"number_YTD_A_Formatted\"), \"--\").asString()}}</v>
      </c>
      <c r="P156" s="9" t="s">
        <v>28</v>
      </c>
      <c r="Q156" s="9" t="s">
        <v>42</v>
      </c>
      <c r="R156" s="26">
        <f>T156+4</f>
        <v>153</v>
      </c>
      <c r="S156" s="9" t="s">
        <v>32</v>
      </c>
      <c r="T156" s="22">
        <f t="shared" si="165"/>
        <v>149</v>
      </c>
      <c r="U156" s="19" t="str">
        <f>CONCATENATE("{""backgroundColor"": ""{{coalesce(cell(BIG_TEST_9.result, ",F156,", \""Colorization_Hex_Code\""), \""#E6ECF2\"").asString()}}"", ""borderColor"": ""#E6ECF2"", ""borderEdges"": [""left"", ""right"", ""bottom""], ""borderRadius"": 0, ""borderWidth"": 2}")</f>
        <v>{"backgroundColor": "{{coalesce(cell(BIG_TEST_9.result, 19, \"Colorization_Hex_Code\"), \"#E6ECF2\").asString()}}", "borderColor": "#E6ECF2", "borderEdges": ["left", "right", "bottom"], "borderRadius": 0, "borderWidth": 2}</v>
      </c>
      <c r="V156" s="10"/>
      <c r="W156" s="7" t="str">
        <f>CONCATENATE("text_",H156,"_B",E156)</f>
        <v>text_YTD_A_B_020</v>
      </c>
      <c r="X156" s="10"/>
      <c r="Y156" s="13"/>
      <c r="Z156" s="12" t="str">
        <f>CONCATENATE("""",W156,""": {""type"": ""text"", ""parameters"": {""text"": """, O156, """, ""textAlignment"": """, N156, """, ""textColor"": """, L156, """, ""fontSize"": ",M156,"}},")</f>
        <v>"text_YTD_A_B_020": {"type": "text", "parameters": {"text": "{{coalesce(cell(BIG_TEST_9.result, 19, \"number_YTD_A_Formatted\"), \"--\").asString()}}", "textAlignment": "center", "textColor": "{{coalesce(cell(BIG_TEST_9.result, 19, \"Text_Color_3\"), \"#E6ECF2\").asString()}}", "fontSize": 12}},</v>
      </c>
      <c r="AA156" s="17" t="s">
        <v>113</v>
      </c>
      <c r="AB156" s="13" t="str">
        <f t="shared" ref="AB156:AB157" si="192">IF(Z156=AA156,"PASS","FAIL")</f>
        <v>FAIL</v>
      </c>
      <c r="AC156" s="13"/>
      <c r="AD156" s="12" t="str">
        <f t="shared" si="186"/>
        <v>{"colspan": 3, "column": 21, "name": "text_YTD_A_B_020", "row": 153, "rowspan": 2, "widgetStyle": {"backgroundColor": "{{coalesce(cell(BIG_TEST_9.result, 19, \"Colorization_Hex_Code\"), \"#E6ECF2\").asString()}}", "borderColor": "#E6ECF2", "borderEdges": ["left", "right", "bottom"], "borderRadius": 0, "borderWidth": 2}},</v>
      </c>
      <c r="AE156" s="17" t="s">
        <v>108</v>
      </c>
      <c r="AF156" s="13" t="str">
        <f t="shared" ref="AF156:AF157" si="193">IF(AD156=AE156,"PASS","FAIL")</f>
        <v>FAIL</v>
      </c>
    </row>
    <row r="157" spans="1:32" s="4" customFormat="1" ht="101.4" thickBot="1" x14ac:dyDescent="0.35">
      <c r="A157" s="24">
        <v>3</v>
      </c>
      <c r="B157" s="14" t="s">
        <v>7</v>
      </c>
      <c r="C157" s="14" t="s">
        <v>34</v>
      </c>
      <c r="D157" s="14" t="s">
        <v>9</v>
      </c>
      <c r="E157" s="11" t="str">
        <f t="shared" si="191"/>
        <v>_020</v>
      </c>
      <c r="F157" s="22">
        <f t="shared" si="164"/>
        <v>19</v>
      </c>
      <c r="G157" s="5" t="s">
        <v>37</v>
      </c>
      <c r="H157" s="5" t="s">
        <v>39</v>
      </c>
      <c r="I157" s="20" t="s">
        <v>50</v>
      </c>
      <c r="J157" s="20" t="s">
        <v>50</v>
      </c>
      <c r="K157" s="20" t="s">
        <v>50</v>
      </c>
      <c r="L157" s="18" t="str">
        <f>CONCATENATE("{{coalesce(cell(BIG_TEST_9.result, ", $F157,", \""Text_Color_3\""), \""#E6ECF2\"").asString()}}")</f>
        <v>{{coalesce(cell(BIG_TEST_9.result, 19, \"Text_Color_3\"), \"#E6ECF2\").asString()}}</v>
      </c>
      <c r="M157" s="8" t="s">
        <v>41</v>
      </c>
      <c r="N157" s="8" t="s">
        <v>21</v>
      </c>
      <c r="O157" s="18" t="str">
        <f>CONCATENATE("{{coalesce(cell(BIG_TEST_9.result, ", $F157,", \""number_Target_Formatted\""), \""--\"").asString()}}")</f>
        <v>{{coalesce(cell(BIG_TEST_9.result, 19, \"number_Target_Formatted\"), \"--\").asString()}}</v>
      </c>
      <c r="P157" s="9" t="s">
        <v>28</v>
      </c>
      <c r="Q157" s="9" t="s">
        <v>42</v>
      </c>
      <c r="R157" s="26">
        <f>T157+2</f>
        <v>151</v>
      </c>
      <c r="S157" s="9" t="s">
        <v>32</v>
      </c>
      <c r="T157" s="22">
        <f t="shared" si="165"/>
        <v>149</v>
      </c>
      <c r="U157" s="16" t="s">
        <v>109</v>
      </c>
      <c r="V157" s="10"/>
      <c r="W157" s="7" t="str">
        <f>CONCATENATE("text_",H157,"_B",E157)</f>
        <v>text_Target_B_020</v>
      </c>
      <c r="X157" s="10"/>
      <c r="Y157" s="13"/>
      <c r="Z157" s="12" t="str">
        <f>CONCATENATE("""",W157,""": {""type"": ""text"", ""parameters"": {""text"": """, O157, """, ""textAlignment"": """, N157, """, ""textColor"": """, L157, """, ""fontSize"": ",M157,"}},")</f>
        <v>"text_Target_B_020": {"type": "text", "parameters": {"text": "{{coalesce(cell(BIG_TEST_9.result, 19, \"number_Target_Formatted\"), \"--\").asString()}}", "textAlignment": "center", "textColor": "{{coalesce(cell(BIG_TEST_9.result, 19, \"Text_Color_3\"), \"#E6ECF2\").asString()}}", "fontSize": 12}},</v>
      </c>
      <c r="AA157" s="17" t="s">
        <v>114</v>
      </c>
      <c r="AB157" s="13" t="str">
        <f t="shared" si="192"/>
        <v>FAIL</v>
      </c>
      <c r="AC157" s="13"/>
      <c r="AD157" s="12" t="str">
        <f t="shared" si="186"/>
        <v>{"colspan": 3, "column": 21, "name": "text_Target_B_020", "row": 151, "rowspan": 2, "widgetStyle": {"backgroundColor": "#E6ECF2", "borderColor": "#E6ECF2", "borderEdges": [], "borderRadius": 0, "borderWidth": 1}},</v>
      </c>
      <c r="AE157" s="17" t="s">
        <v>111</v>
      </c>
      <c r="AF157" s="13" t="str">
        <f t="shared" si="193"/>
        <v>FAIL</v>
      </c>
    </row>
    <row r="158" spans="1:32" s="4" customFormat="1" ht="101.4" thickBot="1" x14ac:dyDescent="0.35">
      <c r="A158" s="24">
        <v>4</v>
      </c>
      <c r="B158" s="14" t="s">
        <v>7</v>
      </c>
      <c r="C158" s="14" t="s">
        <v>34</v>
      </c>
      <c r="D158" s="14" t="s">
        <v>60</v>
      </c>
      <c r="E158" s="11" t="str">
        <f t="shared" ref="E158" si="194">CONCATENATE("_",TEXT(F158+1,"000"))</f>
        <v>_020</v>
      </c>
      <c r="F158" s="22">
        <f t="shared" si="164"/>
        <v>19</v>
      </c>
      <c r="G158" s="6" t="s">
        <v>50</v>
      </c>
      <c r="H158" s="6" t="s">
        <v>50</v>
      </c>
      <c r="I158" s="20" t="s">
        <v>50</v>
      </c>
      <c r="J158" s="20" t="s">
        <v>50</v>
      </c>
      <c r="K158" s="20" t="s">
        <v>50</v>
      </c>
      <c r="L158" s="18" t="str">
        <f>CONCATENATE("{{coalesce(cell(BIG_TEST_9.result, ", $F158,", \""Text_Color_1\""), \""#FFFFFF\"").asString()}}")</f>
        <v>{{coalesce(cell(BIG_TEST_9.result, 19, \"Text_Color_1\"), \"#FFFFFF\").asString()}}</v>
      </c>
      <c r="M158" s="8" t="s">
        <v>22</v>
      </c>
      <c r="N158" s="8" t="s">
        <v>53</v>
      </c>
      <c r="O158" s="18" t="str">
        <f>CONCATENATE("{{coalesce(cell(BIG_TEST_9.result, ", $F158,", \""Metric_Short\""), \""Error\"").asString()}}")</f>
        <v>{{coalesce(cell(BIG_TEST_9.result, 19, \"Metric_Short\"), \"Error\").asString()}}</v>
      </c>
      <c r="P158" s="9" t="s">
        <v>40</v>
      </c>
      <c r="Q158" s="9" t="s">
        <v>30</v>
      </c>
      <c r="R158" s="9">
        <f>T158</f>
        <v>149</v>
      </c>
      <c r="S158" s="9" t="s">
        <v>32</v>
      </c>
      <c r="T158" s="22">
        <f t="shared" si="165"/>
        <v>149</v>
      </c>
      <c r="U158" s="16" t="s">
        <v>48</v>
      </c>
      <c r="V158" s="10"/>
      <c r="W158" s="7" t="str">
        <f>CONCATENATE("Metric_Name_X",E158)</f>
        <v>Metric_Name_X_020</v>
      </c>
      <c r="X158" s="10"/>
      <c r="Y158" s="13"/>
      <c r="Z158" s="12" t="str">
        <f>CONCATENATE("""",W158,""": {""parameters"": {""fontSize"": ",M158,", ""text"": """, O158, """, ""textAlignment"": """, N158, """, ""textColor"": """, L158, """}, ""type"": ""text""},")</f>
        <v>"Metric_Name_X_020": {"parameters": {"fontSize": 14, "text": "{{coalesce(cell(BIG_TEST_9.result, 19, \"Metric_Short\"), \"Error\").asString()}}", "textAlignment": "left", "textColor": "{{coalesce(cell(BIG_TEST_9.result, 19, \"Text_Color_1\"), \"#FFFFFF\").asString()}}"}, "type": "text"},</v>
      </c>
      <c r="AA158" s="17" t="s">
        <v>74</v>
      </c>
      <c r="AB158" s="13" t="str">
        <f t="shared" ref="AB158:AB160" si="195">IF(Z158=AA158,"PASS","FAIL")</f>
        <v>FAIL</v>
      </c>
      <c r="AC158" s="13"/>
      <c r="AD158" s="12" t="str">
        <f t="shared" si="186"/>
        <v>{"colspan": 11, "column": 1, "name": "Metric_Name_X_020", "row": 149, "rowspan": 2, "widgetStyle": {"backgroundColor": "#FFFFFF", "borderColor": "#FFFFFF", "borderEdges": [], "borderRadius": 0, "borderWidth": 1}},</v>
      </c>
      <c r="AE158" s="17" t="s">
        <v>68</v>
      </c>
      <c r="AF158" s="13" t="str">
        <f t="shared" ref="AF158:AF160" si="196">IF(AD158=AE158,"PASS","FAIL")</f>
        <v>FAIL</v>
      </c>
    </row>
    <row r="159" spans="1:32" s="4" customFormat="1" ht="101.4" thickBot="1" x14ac:dyDescent="0.35">
      <c r="A159" s="24">
        <v>5</v>
      </c>
      <c r="B159" s="14" t="s">
        <v>7</v>
      </c>
      <c r="C159" s="14" t="s">
        <v>34</v>
      </c>
      <c r="D159" s="14" t="s">
        <v>44</v>
      </c>
      <c r="E159" s="11" t="str">
        <f>CONCATENATE("_",TEXT(F159+1,"000"))</f>
        <v>_020</v>
      </c>
      <c r="F159" s="22">
        <f t="shared" si="164"/>
        <v>19</v>
      </c>
      <c r="G159" s="6" t="s">
        <v>50</v>
      </c>
      <c r="H159" s="6" t="s">
        <v>50</v>
      </c>
      <c r="I159" s="20" t="s">
        <v>50</v>
      </c>
      <c r="J159" s="20" t="s">
        <v>50</v>
      </c>
      <c r="K159" s="20" t="s">
        <v>50</v>
      </c>
      <c r="L159" s="18" t="str">
        <f>CONCATENATE("{{coalesce(cell(BIG_TEST_9.result, ", $F159,", \""Text_Color_2\""), \""#FFFFFF\"").asString()}}")</f>
        <v>{{coalesce(cell(BIG_TEST_9.result, 19, \"Text_Color_2\"), \"#FFFFFF\").asString()}}</v>
      </c>
      <c r="M159" s="8" t="s">
        <v>41</v>
      </c>
      <c r="N159" s="8" t="s">
        <v>53</v>
      </c>
      <c r="O159" s="18" t="str">
        <f>CONCATENATE("{{coalesce(cell(BIG_TEST_9.result, ", $F159,", \""Type\""), \""Error\"").asString()}} Metric")</f>
        <v>{{coalesce(cell(BIG_TEST_9.result, 19, \"Type\"), \"Error\").asString()}} Metric</v>
      </c>
      <c r="P159" s="9" t="s">
        <v>67</v>
      </c>
      <c r="Q159" s="9" t="s">
        <v>30</v>
      </c>
      <c r="R159" s="26">
        <f>T159+2</f>
        <v>151</v>
      </c>
      <c r="S159" s="9" t="s">
        <v>32</v>
      </c>
      <c r="T159" s="22">
        <f t="shared" si="165"/>
        <v>149</v>
      </c>
      <c r="U159" s="16" t="s">
        <v>48</v>
      </c>
      <c r="V159" s="10"/>
      <c r="W159" s="7" t="str">
        <f>CONCATENATE("Type_Name_X",E159)</f>
        <v>Type_Name_X_020</v>
      </c>
      <c r="X159" s="10"/>
      <c r="Y159" s="13"/>
      <c r="Z159" s="12" t="str">
        <f>CONCATENATE("""",W159,""": {""parameters"": {""fontSize"": ",M159,", ""text"": """, O159, """, ""textAlignment"": """, N159, """, ""textColor"": """, L159, """}, ""type"": ""text""},")</f>
        <v>"Type_Name_X_020": {"parameters": {"fontSize": 12, "text": "{{coalesce(cell(BIG_TEST_9.result, 19, \"Type\"), \"Error\").asString()}} Metric", "textAlignment": "left", "textColor": "{{coalesce(cell(BIG_TEST_9.result, 19, \"Text_Color_2\"), \"#FFFFFF\").asString()}}"}, "type": "text"},</v>
      </c>
      <c r="AA159" s="17" t="s">
        <v>72</v>
      </c>
      <c r="AB159" s="13" t="str">
        <f t="shared" si="195"/>
        <v>FAIL</v>
      </c>
      <c r="AC159" s="13"/>
      <c r="AD159" s="12" t="str">
        <f t="shared" si="186"/>
        <v>{"colspan": 8, "column": 1, "name": "Type_Name_X_020", "row": 151, "rowspan": 2, "widgetStyle": {"backgroundColor": "#FFFFFF", "borderColor": "#FFFFFF", "borderEdges": [], "borderRadius": 0, "borderWidth": 1}},</v>
      </c>
      <c r="AE159" s="17" t="s">
        <v>69</v>
      </c>
      <c r="AF159" s="13" t="str">
        <f t="shared" si="196"/>
        <v>FAIL</v>
      </c>
    </row>
    <row r="160" spans="1:32" s="4" customFormat="1" ht="115.8" thickBot="1" x14ac:dyDescent="0.35">
      <c r="A160" s="24">
        <v>6</v>
      </c>
      <c r="B160" s="14" t="s">
        <v>7</v>
      </c>
      <c r="C160" s="14" t="s">
        <v>34</v>
      </c>
      <c r="D160" s="14" t="s">
        <v>59</v>
      </c>
      <c r="E160" s="11" t="str">
        <f>CONCATENATE("_",TEXT(F160+1,"000"))</f>
        <v>_020</v>
      </c>
      <c r="F160" s="22">
        <f t="shared" si="164"/>
        <v>19</v>
      </c>
      <c r="G160" s="6" t="s">
        <v>50</v>
      </c>
      <c r="H160" s="6" t="s">
        <v>50</v>
      </c>
      <c r="I160" s="20" t="s">
        <v>50</v>
      </c>
      <c r="J160" s="20" t="s">
        <v>50</v>
      </c>
      <c r="K160" s="20" t="s">
        <v>50</v>
      </c>
      <c r="L160" s="18" t="str">
        <f>CONCATENATE("{{coalesce(cell(BIG_TEST_9.result, ", $F160,", \""Text_Color_2\""), \""#FFFFFF\"").asString()}}")</f>
        <v>{{coalesce(cell(BIG_TEST_9.result, 19, \"Text_Color_2\"), \"#FFFFFF\").asString()}}</v>
      </c>
      <c r="M160" s="8" t="s">
        <v>41</v>
      </c>
      <c r="N160" s="8" t="s">
        <v>53</v>
      </c>
      <c r="O160" s="18" t="str">
        <f>CONCATENATE("As of {{coalesce(cell(BIG_TEST_9.result, ", $F160,", \""As_of_Date\""), \""Error\"").asString()}}")</f>
        <v>As of {{coalesce(cell(BIG_TEST_9.result, 19, \"As_of_Date\"), \"Error\").asString()}}</v>
      </c>
      <c r="P160" s="9" t="s">
        <v>67</v>
      </c>
      <c r="Q160" s="9" t="s">
        <v>30</v>
      </c>
      <c r="R160" s="26">
        <f>T160+4</f>
        <v>153</v>
      </c>
      <c r="S160" s="9" t="s">
        <v>32</v>
      </c>
      <c r="T160" s="22">
        <f t="shared" si="165"/>
        <v>149</v>
      </c>
      <c r="U160" s="16" t="s">
        <v>48</v>
      </c>
      <c r="V160" s="10"/>
      <c r="W160" s="7" t="str">
        <f>CONCATENATE("As_Of_Date_Name_X",E160)</f>
        <v>As_Of_Date_Name_X_020</v>
      </c>
      <c r="X160" s="10"/>
      <c r="Y160" s="13"/>
      <c r="Z160" s="12" t="str">
        <f>CONCATENATE("""",W160,""": {""parameters"": {""fontSize"": ",M160,", ""text"": """, O160, """, ""textAlignment"": """, N160, """, ""textColor"": """, L160, """}, ""type"": ""text""},")</f>
        <v>"As_Of_Date_Name_X_020": {"parameters": {"fontSize": 12, "text": "As of {{coalesce(cell(BIG_TEST_9.result, 19, \"As_of_Date\"), \"Error\").asString()}}", "textAlignment": "left", "textColor": "{{coalesce(cell(BIG_TEST_9.result, 19, \"Text_Color_2\"), \"#FFFFFF\").asString()}}"}, "type": "text"},</v>
      </c>
      <c r="AA160" s="17" t="s">
        <v>71</v>
      </c>
      <c r="AB160" s="13" t="str">
        <f t="shared" si="195"/>
        <v>FAIL</v>
      </c>
      <c r="AC160" s="13"/>
      <c r="AD160" s="12" t="str">
        <f t="shared" si="186"/>
        <v>{"colspan": 8, "column": 1, "name": "As_Of_Date_Name_X_020", "row": 153, "rowspan": 2, "widgetStyle": {"backgroundColor": "#FFFFFF", "borderColor": "#FFFFFF", "borderEdges": [], "borderRadius": 0, "borderWidth": 1}},</v>
      </c>
      <c r="AE160" s="17" t="s">
        <v>70</v>
      </c>
      <c r="AF160" s="13" t="str">
        <f t="shared" si="196"/>
        <v>FAIL</v>
      </c>
    </row>
    <row r="161" spans="1:32" s="4" customFormat="1" ht="144.6" thickBot="1" x14ac:dyDescent="0.35">
      <c r="A161" s="24">
        <v>7</v>
      </c>
      <c r="B161" s="14" t="s">
        <v>7</v>
      </c>
      <c r="C161" s="14" t="s">
        <v>34</v>
      </c>
      <c r="D161" s="14" t="s">
        <v>45</v>
      </c>
      <c r="E161" s="11" t="str">
        <f>CONCATENATE("_",TEXT(F161+1,"000"))</f>
        <v>_020</v>
      </c>
      <c r="F161" s="22">
        <f t="shared" si="164"/>
        <v>19</v>
      </c>
      <c r="G161" s="6" t="s">
        <v>50</v>
      </c>
      <c r="H161" s="6" t="s">
        <v>50</v>
      </c>
      <c r="I161" s="18" t="str">
        <f>CONCATENATE("https://{{coalesce(cell(BIG_TEST_9.result, ", $F161,", \""CSG_Insights_Central_Link\""), \""sites.google.com/salesforce.com/fy18-csg-insights-central/home\"").asString()}}")</f>
        <v>https://{{coalesce(cell(BIG_TEST_9.result, 19, \"CSG_Insights_Central_Link\"), \"sites.google.com/salesforce.com/fy18-csg-insights-central/home\").asString()}}</v>
      </c>
      <c r="J161" s="18" t="s">
        <v>56</v>
      </c>
      <c r="K161" s="7" t="str">
        <f>"false"</f>
        <v>false</v>
      </c>
      <c r="L161" s="17" t="s">
        <v>57</v>
      </c>
      <c r="M161" s="8" t="s">
        <v>22</v>
      </c>
      <c r="N161" s="8" t="s">
        <v>21</v>
      </c>
      <c r="O161" s="8" t="s">
        <v>52</v>
      </c>
      <c r="P161" s="9" t="s">
        <v>32</v>
      </c>
      <c r="Q161" s="9" t="s">
        <v>41</v>
      </c>
      <c r="R161" s="9">
        <f>T161</f>
        <v>149</v>
      </c>
      <c r="S161" s="9" t="s">
        <v>32</v>
      </c>
      <c r="T161" s="22">
        <f t="shared" si="165"/>
        <v>149</v>
      </c>
      <c r="U161" s="16" t="s">
        <v>48</v>
      </c>
      <c r="V161" s="10"/>
      <c r="W161" s="7" t="str">
        <f>CONCATENATE("Help_Link_X",E161)</f>
        <v>Help_Link_X_020</v>
      </c>
      <c r="X161" s="10"/>
      <c r="Y161" s="13"/>
      <c r="Z161" s="12" t="str">
        <f>CONCATENATE("""",W161,""": {""parameters"": {""destinationLink"": {""url"": """, I161, """, ""tooltip"": """, J161,"""}, ""destinationType"": ""url"", ""fontSize"": ",M161,", ""includeState"": ", K161, ", ""text"": """, O161, """, ""textAlignment"": """, N161, """, ""textColor"": """, L161, """}, ""type"": ""link""},")</f>
        <v>"Help_Link_X_020": {"parameters": {"destinationLink": {"url": "https://{{coalesce(cell(BIG_TEST_9.result, 19, \"CSG_Insights_Central_Link\"), \"sites.google.com/salesforce.com/fy18-csg-insights-central/home\").asString()}}", "tooltip": "View metric specific definition page"}, "destinationType": "url", "fontSize": 14, "includeState": false, "text": "(i)", "textAlignment": "center", "textColor": "#16325C"}, "type": "link"},</v>
      </c>
      <c r="AA161" s="17" t="s">
        <v>73</v>
      </c>
      <c r="AB161" s="13" t="str">
        <f>IF(Z161=AA161,"PASS","FAIL")</f>
        <v>FAIL</v>
      </c>
      <c r="AC161" s="13"/>
      <c r="AD161" s="12" t="str">
        <f t="shared" si="186"/>
        <v>{"colspan": 2, "column": 12, "name": "Help_Link_X_020", "row": 149, "rowspan": 2, "widgetStyle": {"backgroundColor": "#FFFFFF", "borderColor": "#FFFFFF", "borderEdges": [], "borderRadius": 0, "borderWidth": 1}},</v>
      </c>
      <c r="AE161" s="17" t="s">
        <v>65</v>
      </c>
      <c r="AF161" s="13" t="str">
        <f>IF(AD161=AE161,"PASS","FAIL")</f>
        <v>FAIL</v>
      </c>
    </row>
    <row r="162" spans="1:32" s="4" customFormat="1" ht="159" thickBot="1" x14ac:dyDescent="0.35">
      <c r="A162" s="25">
        <v>8</v>
      </c>
      <c r="B162" s="14" t="s">
        <v>7</v>
      </c>
      <c r="C162" s="14" t="s">
        <v>34</v>
      </c>
      <c r="D162" s="14" t="s">
        <v>61</v>
      </c>
      <c r="E162" s="11" t="str">
        <f t="shared" ref="E162" si="197">CONCATENATE("_",TEXT(F162+1,"000"))</f>
        <v>_020</v>
      </c>
      <c r="F162" s="22">
        <f t="shared" si="164"/>
        <v>19</v>
      </c>
      <c r="G162" s="6" t="s">
        <v>50</v>
      </c>
      <c r="H162" s="6" t="s">
        <v>50</v>
      </c>
      <c r="I162" s="18" t="str">
        <f>CONCATENATE("https://org62.my.salesforce.com/analytics/wave/wave.apexp#dashboard/{{coalesce(cell(BIG_TEST_9.result, ", $F162,", \""Detail_Dashboard_Name\""), \""0FK0M0000004J3fWAE\"").asString()}}")</f>
        <v>https://org62.my.salesforce.com/analytics/wave/wave.apexp#dashboard/{{coalesce(cell(BIG_TEST_9.result, 19, \"Detail_Dashboard_Name\"), \"0FK0M0000004J3fWAE\").asString()}}</v>
      </c>
      <c r="J162" s="18" t="s">
        <v>62</v>
      </c>
      <c r="K162" s="7" t="str">
        <f>"false"</f>
        <v>false</v>
      </c>
      <c r="L162" s="17" t="s">
        <v>57</v>
      </c>
      <c r="M162" s="8" t="s">
        <v>41</v>
      </c>
      <c r="N162" s="8" t="s">
        <v>21</v>
      </c>
      <c r="O162" s="8" t="s">
        <v>63</v>
      </c>
      <c r="P162" s="9" t="s">
        <v>29</v>
      </c>
      <c r="Q162" s="9" t="s">
        <v>36</v>
      </c>
      <c r="R162" s="26">
        <f>T162+3</f>
        <v>152</v>
      </c>
      <c r="S162" s="9" t="s">
        <v>28</v>
      </c>
      <c r="T162" s="22">
        <f t="shared" si="165"/>
        <v>149</v>
      </c>
      <c r="U162" s="16" t="s">
        <v>64</v>
      </c>
      <c r="V162" s="10"/>
      <c r="W162" s="7" t="str">
        <f>CONCATENATE("Explore_Link_X",E162)</f>
        <v>Explore_Link_X_020</v>
      </c>
      <c r="X162" s="10"/>
      <c r="Y162" s="13"/>
      <c r="Z162" s="12" t="str">
        <f>CONCATENATE("""",W162,""": {""parameters"": {""destinationLink"": {""url"": """, I162, """, ""tooltip"": """, J162,"""}, ""destinationType"": ""url"", ""fontSize"": ",M162,", ""includeState"": ", K162, ", ""text"": """, O162, """, ""textAlignment"": """, N162, """, ""textColor"": """, L162, """}, ""type"": ""link""},")</f>
        <v>"Explore_Link_X_020": {"parameters": {"destinationLink": {"url": "https://org62.my.salesforce.com/analytics/wave/wave.apexp#dashboard/{{coalesce(cell(BIG_TEST_9.result, 19, \"Detail_Dashboard_Name\"), \"0FK0M0000004J3fWAE\").asString()}}", "tooltip": "View metric specific detail dashboard"}, "destinationType": "url", "fontSize": 12, "includeState": false, "text": "EXPLORE", "textAlignment": "center", "textColor": "#16325C"}, "type": "link"},</v>
      </c>
      <c r="AA162" s="17" t="s">
        <v>107</v>
      </c>
      <c r="AB162" s="13" t="str">
        <f t="shared" ref="AB162" si="198">IF(Z162=AA162,"PASS","FAIL")</f>
        <v>FAIL</v>
      </c>
      <c r="AC162" s="13"/>
      <c r="AD162" s="12" t="str">
        <f t="shared" si="186"/>
        <v>{"colspan": 4, "column": 10, "name": "Explore_Link_X_020", "row": 152, "rowspan": 3, "widgetStyle": {"backgroundColor": "#E3EBF3", "borderColor": "#FFFFFF", "borderEdges": ["all"], "borderRadius": 8, "borderWidth": 4}},</v>
      </c>
      <c r="AE162" s="17" t="s">
        <v>66</v>
      </c>
      <c r="AF162" s="13" t="str">
        <f t="shared" ref="AF162" si="199">IF(AD162=AE162,"PASS","FAIL")</f>
        <v>FAIL</v>
      </c>
    </row>
  </sheetData>
  <mergeCells count="3">
    <mergeCell ref="E1:U1"/>
    <mergeCell ref="Z1:AB1"/>
    <mergeCell ref="AD1:A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26" sqref="A1:XFD26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.5546875" style="3" bestFit="1" customWidth="1"/>
    <col min="5" max="5" width="10.6640625" style="1" bestFit="1" customWidth="1"/>
    <col min="6" max="6" width="12" style="1" bestFit="1" customWidth="1"/>
    <col min="7" max="7" width="12.88671875" style="1" bestFit="1" customWidth="1"/>
    <col min="8" max="8" width="15" style="1" bestFit="1" customWidth="1"/>
    <col min="9" max="9" width="17" style="1" bestFit="1" customWidth="1"/>
    <col min="10" max="10" width="19.33203125" style="1" bestFit="1" customWidth="1"/>
    <col min="11" max="11" width="20.44140625" style="1" customWidth="1"/>
    <col min="12" max="12" width="27.109375" style="1" customWidth="1"/>
    <col min="13" max="13" width="8.109375" style="1" bestFit="1" customWidth="1"/>
    <col min="14" max="14" width="14.21875" style="1" bestFit="1" customWidth="1"/>
    <col min="15" max="15" width="32.88671875" style="1" customWidth="1"/>
    <col min="16" max="16" width="7.44140625" style="1" bestFit="1" customWidth="1"/>
    <col min="17" max="17" width="7.21875" style="1" bestFit="1" customWidth="1"/>
    <col min="18" max="18" width="4.6640625" style="1" bestFit="1" customWidth="1"/>
    <col min="19" max="19" width="8.44140625" style="1" bestFit="1" customWidth="1"/>
    <col min="20" max="20" width="9" style="1" bestFit="1" customWidth="1"/>
    <col min="21" max="21" width="36.77734375" style="1" customWidth="1"/>
    <col min="22" max="22" width="3.33203125" style="1" customWidth="1"/>
    <col min="23" max="23" width="23.6640625" style="1" bestFit="1" customWidth="1"/>
    <col min="24" max="24" width="3.109375" style="1" customWidth="1"/>
    <col min="25" max="25" width="2.77734375" style="1" customWidth="1"/>
    <col min="26" max="27" width="68.77734375" style="1" customWidth="1" outlineLevel="1"/>
    <col min="28" max="28" width="14.77734375" style="1" customWidth="1"/>
    <col min="29" max="29" width="2.88671875" style="1" customWidth="1"/>
    <col min="30" max="31" width="45.109375" style="1" customWidth="1" outlineLevel="1"/>
    <col min="32" max="32" width="10.6640625" style="1" bestFit="1" customWidth="1"/>
    <col min="33" max="16384" width="8.88671875" style="1"/>
  </cols>
  <sheetData>
    <row r="1" spans="1:32" s="15" customFormat="1" ht="15" thickBot="1" x14ac:dyDescent="0.35">
      <c r="B1" s="15" t="s">
        <v>6</v>
      </c>
      <c r="C1" s="15" t="s">
        <v>33</v>
      </c>
      <c r="D1" s="15" t="s">
        <v>43</v>
      </c>
      <c r="E1" s="29" t="s">
        <v>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  <c r="W1" s="27" t="s">
        <v>8</v>
      </c>
      <c r="Z1" s="29" t="s">
        <v>3</v>
      </c>
      <c r="AA1" s="30"/>
      <c r="AB1" s="31"/>
      <c r="AD1" s="29" t="s">
        <v>2</v>
      </c>
      <c r="AE1" s="30"/>
      <c r="AF1" s="31"/>
    </row>
    <row r="2" spans="1:32" s="15" customFormat="1" ht="15" thickBot="1" x14ac:dyDescent="0.35">
      <c r="E2" s="15" t="s">
        <v>10</v>
      </c>
      <c r="F2" s="15" t="s">
        <v>46</v>
      </c>
      <c r="G2" s="15" t="s">
        <v>75</v>
      </c>
      <c r="H2" s="15" t="s">
        <v>78</v>
      </c>
      <c r="I2" s="15" t="s">
        <v>77</v>
      </c>
      <c r="J2" s="15" t="s">
        <v>47</v>
      </c>
      <c r="K2" s="15" t="s">
        <v>15</v>
      </c>
      <c r="L2" s="15" t="s">
        <v>16</v>
      </c>
      <c r="M2" s="15" t="s">
        <v>17</v>
      </c>
      <c r="N2" s="15" t="s">
        <v>19</v>
      </c>
      <c r="O2" s="15" t="s">
        <v>18</v>
      </c>
      <c r="P2" s="15" t="s">
        <v>23</v>
      </c>
      <c r="Q2" s="15" t="s">
        <v>24</v>
      </c>
      <c r="R2" s="15" t="s">
        <v>25</v>
      </c>
      <c r="S2" s="15" t="s">
        <v>26</v>
      </c>
      <c r="T2" s="15" t="s">
        <v>54</v>
      </c>
      <c r="U2" s="15" t="s">
        <v>27</v>
      </c>
      <c r="W2" s="15" t="s">
        <v>14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3">
        <v>1</v>
      </c>
      <c r="B3" s="14" t="s">
        <v>7</v>
      </c>
      <c r="C3" s="14" t="s">
        <v>34</v>
      </c>
      <c r="D3" s="14" t="s">
        <v>9</v>
      </c>
      <c r="E3" s="11" t="str">
        <f>CONCATENATE("_",TEXT(F3+1,"000"))</f>
        <v>_001</v>
      </c>
      <c r="F3" s="21" t="s">
        <v>31</v>
      </c>
      <c r="G3" s="22" t="s">
        <v>76</v>
      </c>
      <c r="H3" s="22">
        <v>0</v>
      </c>
      <c r="I3" s="22" t="str">
        <f>CONCATENATE("BIG_TEST_9_II",E3)</f>
        <v>BIG_TEST_9_II_001</v>
      </c>
      <c r="J3" s="6" t="s">
        <v>12</v>
      </c>
      <c r="K3" s="5" t="s">
        <v>13</v>
      </c>
      <c r="L3" s="18" t="str">
        <f>CONCATENATE("{{coalesce(cell(",I3,".result, ", $H3,", \""Text_Color_1\""), \""#FFFFFF\"").asString()}}")</f>
        <v>{{coalesce(cell(BIG_TEST_9_II_001.result, 0, \"Text_Color_1\"), \"#FFFFFF\").asString()}}</v>
      </c>
      <c r="M3" s="8" t="s">
        <v>41</v>
      </c>
      <c r="N3" s="8" t="s">
        <v>21</v>
      </c>
      <c r="O3" s="18" t="str">
        <f>CONCATENATE("{{coalesce(cell(",I3,".result, ", $H3,", \""number_YTD_Formatted\""), \""--\"").asString()}}")</f>
        <v>{{coalesce(cell(BIG_TEST_9_II_001.result, 0, \"number_YTD_Formatted\"), \"--\").asString()}}</v>
      </c>
      <c r="P3" s="9" t="s">
        <v>28</v>
      </c>
      <c r="Q3" s="9" t="s">
        <v>20</v>
      </c>
      <c r="R3" s="9" t="str">
        <f>T3</f>
        <v>35</v>
      </c>
      <c r="S3" s="9" t="s">
        <v>32</v>
      </c>
      <c r="T3" s="21" t="s">
        <v>58</v>
      </c>
      <c r="U3" s="16" t="s">
        <v>84</v>
      </c>
      <c r="V3" s="10"/>
      <c r="W3" s="7" t="str">
        <f t="shared" ref="W3:W26" si="0">CONCATENATE("text_",K3,"_",G3,E3)</f>
        <v>text_YTD_C_001</v>
      </c>
      <c r="X3" s="10"/>
      <c r="Y3" s="13"/>
      <c r="Z3" s="12" t="str">
        <f t="shared" ref="Z3:Z26" si="1">CONCATENATE("""",W3,""": {""type"": ""text"", ""parameters"": {""text"": """, O3, """, ""textAlignment"": """, N3, """, ""textColor"": """, L3, """, ""fontSize"": ",M3,"}},")</f>
        <v>"text_YTD_C_001": {"type": "text", "parameters": {"text": "{{coalesce(cell(BIG_TEST_9_II_001.result, 0, \"number_YTD_Formatted\"), \"--\").asString()}}", "textAlignment": "center", "textColor": "{{coalesce(cell(BIG_TEST_9_II_001.result, 0, \"Text_Color_1\"), \"#FFFFFF\").asString()}}", "fontSize": 12}},</v>
      </c>
      <c r="AA3" s="17" t="s">
        <v>81</v>
      </c>
      <c r="AB3" s="13" t="str">
        <f>IF(Z3=AA3,"PASS","FAIL")</f>
        <v>PASS</v>
      </c>
      <c r="AC3" s="13"/>
      <c r="AD3" s="12" t="str">
        <f t="shared" ref="AD3:AD26" si="2">CONCATENATE("{""colspan"": ",P3,", ""column"": ",Q3,", ""name"": """,W3,""", ""row"": ",R3,", ""rowspan"": ",S3,", ""widgetStyle"": ",U3,"},")</f>
        <v>{"colspan": 3, "column": 24, "name": "text_YTD_C_001", "row": 35, "rowspan": 2, "widgetStyle": {"backgroundColor": "#FFFFFF", "borderColor": "#FFFFFF", "borderEdges": [], "borderRadius": 0, "borderWidth": 2}},</v>
      </c>
      <c r="AE3" s="17" t="s">
        <v>83</v>
      </c>
      <c r="AF3" s="13" t="str">
        <f>IF(AD3=AE3,"PASS","FAIL")</f>
        <v>PASS</v>
      </c>
    </row>
    <row r="4" spans="1:32" s="4" customFormat="1" ht="115.8" thickBot="1" x14ac:dyDescent="0.35">
      <c r="A4" s="24">
        <v>2</v>
      </c>
      <c r="B4" s="14" t="s">
        <v>7</v>
      </c>
      <c r="C4" s="14" t="s">
        <v>34</v>
      </c>
      <c r="D4" s="14" t="s">
        <v>9</v>
      </c>
      <c r="E4" s="11" t="str">
        <f t="shared" ref="E4:E5" si="3">CONCATENATE("_",TEXT(F4+1,"000"))</f>
        <v>_001</v>
      </c>
      <c r="F4" s="22" t="str">
        <f>IF($A3=24,F3+1,F3)</f>
        <v>0</v>
      </c>
      <c r="G4" s="22" t="s">
        <v>76</v>
      </c>
      <c r="H4" s="22">
        <v>0</v>
      </c>
      <c r="I4" s="22" t="str">
        <f t="shared" ref="I4:I5" si="4">CONCATENATE("BIG_TEST_9_II",E4)</f>
        <v>BIG_TEST_9_II_001</v>
      </c>
      <c r="J4" s="5" t="s">
        <v>11</v>
      </c>
      <c r="K4" s="5" t="s">
        <v>38</v>
      </c>
      <c r="L4" s="18" t="str">
        <f t="shared" ref="L4:L5" si="5">CONCATENATE("{{coalesce(cell(",I4,".result, ", $H4,", \""Text_Color_1\""), \""#FFFFFF\"").asString()}}")</f>
        <v>{{coalesce(cell(BIG_TEST_9_II_001.result, 0, \"Text_Color_1\"), \"#FFFFFF\").asString()}}</v>
      </c>
      <c r="M4" s="8" t="s">
        <v>41</v>
      </c>
      <c r="N4" s="8" t="s">
        <v>21</v>
      </c>
      <c r="O4" s="18" t="str">
        <f>CONCATENATE("{{coalesce(cell(",I4,".result, ", $H4,", \""number_YTD_A_Formatted\""), \""--\"").asString()}}")</f>
        <v>{{coalesce(cell(BIG_TEST_9_II_001.result, 0, \"number_YTD_A_Formatted\"), \"--\").asString()}}</v>
      </c>
      <c r="P4" s="9" t="s">
        <v>28</v>
      </c>
      <c r="Q4" s="9" t="s">
        <v>20</v>
      </c>
      <c r="R4" s="26">
        <f>T4+4</f>
        <v>39</v>
      </c>
      <c r="S4" s="9" t="s">
        <v>32</v>
      </c>
      <c r="T4" s="22" t="str">
        <f>IF($A3=24,T3+6,T3)</f>
        <v>35</v>
      </c>
      <c r="U4" s="19" t="str">
        <f>CONCATENATE("{""backgroundColor"": ""{{coalesce(cell(",I4,".result, ",H4,", \""Colorization_Hex_Code\""), \""#FFFFFF\"").asString()}}"", ""borderColor"": ""#FFFFFF"", ""borderEdges"": [""left"", ""right"", ""bottom""], ""borderRadius"": 0, ""borderWidth"": 2}")</f>
        <v>{"backgroundColor": "{{coalesce(cell(BIG_TEST_9_II_001.result, 0, \"Colorization_Hex_Code\"), \"#FFFFFF\").asString()}}", "borderColor": "#FFFFFF", "borderEdges": ["left", "right", "bottom"], "borderRadius": 0, "borderWidth": 2}</v>
      </c>
      <c r="V4" s="10"/>
      <c r="W4" s="7" t="str">
        <f t="shared" si="0"/>
        <v>text_YTD_A_C_001</v>
      </c>
      <c r="X4" s="10"/>
      <c r="Y4" s="13"/>
      <c r="Z4" s="12" t="str">
        <f t="shared" si="1"/>
        <v>"text_YTD_A_C_001": {"type": "text", "parameters": {"text": "{{coalesce(cell(BIG_TEST_9_II_001.result, 0, \"number_YTD_A_Formatted\"), \"--\").asString()}}", "textAlignment": "center", "textColor": "{{coalesce(cell(BIG_TEST_9_II_001.result, 0, \"Text_Color_1\"), \"#FFFFFF\").asString()}}", "fontSize": 12}},</v>
      </c>
      <c r="AA4" s="17" t="s">
        <v>79</v>
      </c>
      <c r="AB4" s="13" t="str">
        <f t="shared" ref="AB4:AB5" si="6">IF(Z4=AA4,"PASS","FAIL")</f>
        <v>PASS</v>
      </c>
      <c r="AC4" s="13"/>
      <c r="AD4" s="12" t="str">
        <f t="shared" si="2"/>
        <v>{"colspan": 3, "column": 24, "name": "text_YTD_A_C_001", "row": 39, "rowspan": 2, "widgetStyle": {"backgroundColor": "{{coalesce(cell(BIG_TEST_9_II_001.result, 0, \"Colorization_Hex_Code\"), \"#FFFFFF\").asString()}}", "borderColor": "#FFFFFF", "borderEdges": ["left", "right", "bottom"], "borderRadius": 0, "borderWidth": 2}},</v>
      </c>
      <c r="AE4" s="17" t="s">
        <v>85</v>
      </c>
      <c r="AF4" s="13" t="str">
        <f t="shared" ref="AF4:AF5" si="7">IF(AD4=AE4,"PASS","FAIL")</f>
        <v>PASS</v>
      </c>
    </row>
    <row r="5" spans="1:32" s="4" customFormat="1" ht="72.599999999999994" thickBot="1" x14ac:dyDescent="0.35">
      <c r="A5" s="24">
        <v>3</v>
      </c>
      <c r="B5" s="14" t="s">
        <v>7</v>
      </c>
      <c r="C5" s="14" t="s">
        <v>34</v>
      </c>
      <c r="D5" s="14" t="s">
        <v>9</v>
      </c>
      <c r="E5" s="11" t="str">
        <f t="shared" si="3"/>
        <v>_001</v>
      </c>
      <c r="F5" s="22" t="str">
        <f t="shared" ref="F5:F26" si="8">IF($A4=24,F4+1,F4)</f>
        <v>0</v>
      </c>
      <c r="G5" s="22" t="s">
        <v>76</v>
      </c>
      <c r="H5" s="22">
        <v>0</v>
      </c>
      <c r="I5" s="22" t="str">
        <f t="shared" si="4"/>
        <v>BIG_TEST_9_II_001</v>
      </c>
      <c r="J5" s="5" t="s">
        <v>37</v>
      </c>
      <c r="K5" s="5" t="s">
        <v>39</v>
      </c>
      <c r="L5" s="18" t="str">
        <f t="shared" si="5"/>
        <v>{{coalesce(cell(BIG_TEST_9_II_001.result, 0, \"Text_Color_1\"), \"#FFFFFF\").asString()}}</v>
      </c>
      <c r="M5" s="8" t="s">
        <v>41</v>
      </c>
      <c r="N5" s="8" t="s">
        <v>21</v>
      </c>
      <c r="O5" s="18" t="str">
        <f>CONCATENATE("{{coalesce(cell(",I5,".result, ", $H5,", \""number_Target_Formatted\""), \""--\"").asString()}}")</f>
        <v>{{coalesce(cell(BIG_TEST_9_II_001.result, 0, \"number_Target_Formatted\"), \"--\").asString()}}</v>
      </c>
      <c r="P5" s="9" t="s">
        <v>28</v>
      </c>
      <c r="Q5" s="9" t="s">
        <v>20</v>
      </c>
      <c r="R5" s="26">
        <f>T5+2</f>
        <v>37</v>
      </c>
      <c r="S5" s="9" t="s">
        <v>32</v>
      </c>
      <c r="T5" s="22" t="str">
        <f t="shared" ref="T5:T26" si="9">IF($A4=24,T4+6,T4)</f>
        <v>35</v>
      </c>
      <c r="U5" s="16" t="s">
        <v>84</v>
      </c>
      <c r="V5" s="10"/>
      <c r="W5" s="7" t="str">
        <f t="shared" si="0"/>
        <v>text_Target_C_001</v>
      </c>
      <c r="X5" s="10"/>
      <c r="Y5" s="13"/>
      <c r="Z5" s="12" t="str">
        <f t="shared" si="1"/>
        <v>"text_Target_C_001": {"type": "text", "parameters": {"text": "{{coalesce(cell(BIG_TEST_9_II_001.result, 0, \"number_Target_Formatted\"), \"--\").asString()}}", "textAlignment": "center", "textColor": "{{coalesce(cell(BIG_TEST_9_II_001.result, 0, \"Text_Color_1\"), \"#FFFFFF\").asString()}}", "fontSize": 12}},</v>
      </c>
      <c r="AA5" s="17" t="s">
        <v>80</v>
      </c>
      <c r="AB5" s="13" t="str">
        <f t="shared" si="6"/>
        <v>PASS</v>
      </c>
      <c r="AC5" s="13"/>
      <c r="AD5" s="12" t="str">
        <f t="shared" si="2"/>
        <v>{"colspan": 3, "column": 24, "name": "text_Target_C_001", "row": 37, "rowspan": 2, "widgetStyle": {"backgroundColor": "#FFFFFF", "borderColor": "#FFFFFF", "borderEdges": [], "borderRadius": 0, "borderWidth": 2}},</v>
      </c>
      <c r="AE5" s="17" t="s">
        <v>82</v>
      </c>
      <c r="AF5" s="13" t="str">
        <f t="shared" si="7"/>
        <v>PASS</v>
      </c>
    </row>
    <row r="6" spans="1:32" s="4" customFormat="1" ht="72.599999999999994" thickBot="1" x14ac:dyDescent="0.35">
      <c r="A6" s="24">
        <v>4</v>
      </c>
      <c r="B6" s="14" t="s">
        <v>7</v>
      </c>
      <c r="C6" s="14" t="s">
        <v>34</v>
      </c>
      <c r="D6" s="14" t="s">
        <v>9</v>
      </c>
      <c r="E6" s="11" t="str">
        <f>CONCATENATE("_",TEXT(F6+1,"000"))</f>
        <v>_001</v>
      </c>
      <c r="F6" s="22" t="str">
        <f t="shared" si="8"/>
        <v>0</v>
      </c>
      <c r="G6" s="22" t="s">
        <v>86</v>
      </c>
      <c r="H6" s="22">
        <v>1</v>
      </c>
      <c r="I6" s="22" t="str">
        <f>CONCATENATE("BIG_TEST_9_II",E6)</f>
        <v>BIG_TEST_9_II_001</v>
      </c>
      <c r="J6" s="6" t="s">
        <v>12</v>
      </c>
      <c r="K6" s="5" t="s">
        <v>13</v>
      </c>
      <c r="L6" s="18" t="str">
        <f>CONCATENATE("{{coalesce(cell(",I6,".result, ", $H6,", \""Text_Color_1\""), \""#FFFFFF\"").asString()}}")</f>
        <v>{{coalesce(cell(BIG_TEST_9_II_001.result, 1, \"Text_Color_1\"), \"#FFFFFF\").asString()}}</v>
      </c>
      <c r="M6" s="8" t="s">
        <v>41</v>
      </c>
      <c r="N6" s="8" t="s">
        <v>21</v>
      </c>
      <c r="O6" s="18" t="str">
        <f>CONCATENATE("{{coalesce(cell(",I6,".result, ", $H6,", \""number_YTD_Formatted\""), \""--\"").asString()}}")</f>
        <v>{{coalesce(cell(BIG_TEST_9_II_001.result, 1, \"number_YTD_Formatted\"), \"--\").asString()}}</v>
      </c>
      <c r="P6" s="9" t="s">
        <v>28</v>
      </c>
      <c r="Q6" s="9" t="s">
        <v>87</v>
      </c>
      <c r="R6" s="9" t="str">
        <f>T6</f>
        <v>35</v>
      </c>
      <c r="S6" s="9" t="s">
        <v>32</v>
      </c>
      <c r="T6" s="22" t="str">
        <f t="shared" si="9"/>
        <v>35</v>
      </c>
      <c r="U6" s="16" t="s">
        <v>84</v>
      </c>
      <c r="V6" s="10"/>
      <c r="W6" s="7" t="str">
        <f t="shared" si="0"/>
        <v>text_YTD_D_001</v>
      </c>
      <c r="X6" s="10"/>
      <c r="Y6" s="13"/>
      <c r="Z6" s="12" t="str">
        <f t="shared" si="1"/>
        <v>"text_YTD_D_001": {"type": "text", "parameters": {"text": "{{coalesce(cell(BIG_TEST_9_II_001.result, 1, \"number_YTD_Formatted\"), \"--\").asString()}}", "textAlignment": "center", "textColor": "{{coalesce(cell(BIG_TEST_9_II_001.result, 1, \"Text_Color_1\"), \"#FFFFFF\").asString()}}", "fontSize": 12}},</v>
      </c>
      <c r="AA6" s="17"/>
      <c r="AB6" s="13"/>
      <c r="AC6" s="13"/>
      <c r="AD6" s="12" t="str">
        <f t="shared" si="2"/>
        <v>{"colspan": 3, "column": 27, "name": "text_YTD_D_001", "row": 35, "rowspan": 2, "widgetStyle": {"backgroundColor": "#FFFFFF", "borderColor": "#FFFFFF", "borderEdges": [], "borderRadius": 0, "borderWidth": 2}},</v>
      </c>
      <c r="AE6" s="17"/>
      <c r="AF6" s="13"/>
    </row>
    <row r="7" spans="1:32" s="4" customFormat="1" ht="115.8" thickBot="1" x14ac:dyDescent="0.35">
      <c r="A7" s="24">
        <v>5</v>
      </c>
      <c r="B7" s="14" t="s">
        <v>7</v>
      </c>
      <c r="C7" s="14" t="s">
        <v>34</v>
      </c>
      <c r="D7" s="14" t="s">
        <v>9</v>
      </c>
      <c r="E7" s="11" t="str">
        <f t="shared" ref="E7:E8" si="10">CONCATENATE("_",TEXT(F7+1,"000"))</f>
        <v>_001</v>
      </c>
      <c r="F7" s="22" t="str">
        <f t="shared" si="8"/>
        <v>0</v>
      </c>
      <c r="G7" s="22" t="s">
        <v>86</v>
      </c>
      <c r="H7" s="22">
        <v>1</v>
      </c>
      <c r="I7" s="22" t="str">
        <f t="shared" ref="I7:I8" si="11">CONCATENATE("BIG_TEST_9_II",E7)</f>
        <v>BIG_TEST_9_II_001</v>
      </c>
      <c r="J7" s="5" t="s">
        <v>11</v>
      </c>
      <c r="K7" s="5" t="s">
        <v>38</v>
      </c>
      <c r="L7" s="18" t="str">
        <f t="shared" ref="L7:L8" si="12">CONCATENATE("{{coalesce(cell(",I7,".result, ", $H7,", \""Text_Color_1\""), \""#FFFFFF\"").asString()}}")</f>
        <v>{{coalesce(cell(BIG_TEST_9_II_001.result, 1, \"Text_Color_1\"), \"#FFFFFF\").asString()}}</v>
      </c>
      <c r="M7" s="8" t="s">
        <v>41</v>
      </c>
      <c r="N7" s="8" t="s">
        <v>21</v>
      </c>
      <c r="O7" s="18" t="str">
        <f>CONCATENATE("{{coalesce(cell(",I7,".result, ", $H7,", \""number_YTD_A_Formatted\""), \""--\"").asString()}}")</f>
        <v>{{coalesce(cell(BIG_TEST_9_II_001.result, 1, \"number_YTD_A_Formatted\"), \"--\").asString()}}</v>
      </c>
      <c r="P7" s="9" t="s">
        <v>28</v>
      </c>
      <c r="Q7" s="9" t="s">
        <v>87</v>
      </c>
      <c r="R7" s="26">
        <f>T7+4</f>
        <v>39</v>
      </c>
      <c r="S7" s="9" t="s">
        <v>32</v>
      </c>
      <c r="T7" s="22" t="str">
        <f t="shared" si="9"/>
        <v>35</v>
      </c>
      <c r="U7" s="19" t="str">
        <f>CONCATENATE("{""backgroundColor"": ""{{coalesce(cell(",I7,".result, ",H7,", \""Colorization_Hex_Code\""), \""#FFFFFF\"").asString()}}"", ""borderColor"": ""#FFFFFF"", ""borderEdges"": [""left"", ""right"", ""bottom""], ""borderRadius"": 0, ""borderWidth"": 2}")</f>
        <v>{"backgroundColor": "{{coalesce(cell(BIG_TEST_9_II_001.result, 1, \"Colorization_Hex_Code\"), \"#FFFFFF\").asString()}}", "borderColor": "#FFFFFF", "borderEdges": ["left", "right", "bottom"], "borderRadius": 0, "borderWidth": 2}</v>
      </c>
      <c r="V7" s="10"/>
      <c r="W7" s="7" t="str">
        <f t="shared" si="0"/>
        <v>text_YTD_A_D_001</v>
      </c>
      <c r="X7" s="10"/>
      <c r="Y7" s="13"/>
      <c r="Z7" s="12" t="str">
        <f t="shared" si="1"/>
        <v>"text_YTD_A_D_001": {"type": "text", "parameters": {"text": "{{coalesce(cell(BIG_TEST_9_II_001.result, 1, \"number_YTD_A_Formatted\"), \"--\").asString()}}", "textAlignment": "center", "textColor": "{{coalesce(cell(BIG_TEST_9_II_001.result, 1, \"Text_Color_1\"), \"#FFFFFF\").asString()}}", "fontSize": 12}},</v>
      </c>
      <c r="AA7" s="17"/>
      <c r="AB7" s="13"/>
      <c r="AC7" s="13"/>
      <c r="AD7" s="12" t="str">
        <f t="shared" si="2"/>
        <v>{"colspan": 3, "column": 27, "name": "text_YTD_A_D_001", "row": 39, "rowspan": 2, "widgetStyle": {"backgroundColor": "{{coalesce(cell(BIG_TEST_9_II_001.result, 1, \"Colorization_Hex_Code\"), \"#FFFFFF\").asString()}}", "borderColor": "#FFFFFF", "borderEdges": ["left", "right", "bottom"], "borderRadius": 0, "borderWidth": 2}},</v>
      </c>
      <c r="AE7" s="17"/>
      <c r="AF7" s="13"/>
    </row>
    <row r="8" spans="1:32" s="4" customFormat="1" ht="72.599999999999994" thickBot="1" x14ac:dyDescent="0.35">
      <c r="A8" s="24">
        <v>6</v>
      </c>
      <c r="B8" s="14" t="s">
        <v>7</v>
      </c>
      <c r="C8" s="14" t="s">
        <v>34</v>
      </c>
      <c r="D8" s="14" t="s">
        <v>9</v>
      </c>
      <c r="E8" s="11" t="str">
        <f t="shared" si="10"/>
        <v>_001</v>
      </c>
      <c r="F8" s="22" t="str">
        <f t="shared" si="8"/>
        <v>0</v>
      </c>
      <c r="G8" s="22" t="s">
        <v>86</v>
      </c>
      <c r="H8" s="22">
        <v>1</v>
      </c>
      <c r="I8" s="22" t="str">
        <f t="shared" si="11"/>
        <v>BIG_TEST_9_II_001</v>
      </c>
      <c r="J8" s="5" t="s">
        <v>37</v>
      </c>
      <c r="K8" s="5" t="s">
        <v>39</v>
      </c>
      <c r="L8" s="18" t="str">
        <f t="shared" si="12"/>
        <v>{{coalesce(cell(BIG_TEST_9_II_001.result, 1, \"Text_Color_1\"), \"#FFFFFF\").asString()}}</v>
      </c>
      <c r="M8" s="8" t="s">
        <v>41</v>
      </c>
      <c r="N8" s="8" t="s">
        <v>21</v>
      </c>
      <c r="O8" s="18" t="str">
        <f>CONCATENATE("{{coalesce(cell(",I8,".result, ", $H8,", \""number_Target_Formatted\""), \""--\"").asString()}}")</f>
        <v>{{coalesce(cell(BIG_TEST_9_II_001.result, 1, \"number_Target_Formatted\"), \"--\").asString()}}</v>
      </c>
      <c r="P8" s="9" t="s">
        <v>28</v>
      </c>
      <c r="Q8" s="9" t="s">
        <v>87</v>
      </c>
      <c r="R8" s="26">
        <f>T8+2</f>
        <v>37</v>
      </c>
      <c r="S8" s="9" t="s">
        <v>32</v>
      </c>
      <c r="T8" s="22" t="str">
        <f t="shared" si="9"/>
        <v>35</v>
      </c>
      <c r="U8" s="16" t="s">
        <v>84</v>
      </c>
      <c r="V8" s="10"/>
      <c r="W8" s="7" t="str">
        <f t="shared" si="0"/>
        <v>text_Target_D_001</v>
      </c>
      <c r="X8" s="10"/>
      <c r="Y8" s="13"/>
      <c r="Z8" s="12" t="str">
        <f t="shared" si="1"/>
        <v>"text_Target_D_001": {"type": "text", "parameters": {"text": "{{coalesce(cell(BIG_TEST_9_II_001.result, 1, \"number_Target_Formatted\"), \"--\").asString()}}", "textAlignment": "center", "textColor": "{{coalesce(cell(BIG_TEST_9_II_001.result, 1, \"Text_Color_1\"), \"#FFFFFF\").asString()}}", "fontSize": 12}},</v>
      </c>
      <c r="AA8" s="17"/>
      <c r="AB8" s="13"/>
      <c r="AC8" s="13"/>
      <c r="AD8" s="12" t="str">
        <f t="shared" si="2"/>
        <v>{"colspan": 3, "column": 27, "name": "text_Target_D_001", "row": 37, "rowspan": 2, "widgetStyle": {"backgroundColor": "#FFFFFF", "borderColor": "#FFFFFF", "borderEdges": [], "borderRadius": 0, "borderWidth": 2}},</v>
      </c>
      <c r="AE8" s="17"/>
      <c r="AF8" s="13"/>
    </row>
    <row r="9" spans="1:32" s="4" customFormat="1" ht="72.599999999999994" thickBot="1" x14ac:dyDescent="0.35">
      <c r="A9" s="24">
        <v>7</v>
      </c>
      <c r="B9" s="14" t="s">
        <v>7</v>
      </c>
      <c r="C9" s="14" t="s">
        <v>34</v>
      </c>
      <c r="D9" s="14" t="s">
        <v>9</v>
      </c>
      <c r="E9" s="11" t="str">
        <f>CONCATENATE("_",TEXT(F9+1,"000"))</f>
        <v>_001</v>
      </c>
      <c r="F9" s="22" t="str">
        <f t="shared" si="8"/>
        <v>0</v>
      </c>
      <c r="G9" s="22" t="s">
        <v>88</v>
      </c>
      <c r="H9" s="22">
        <v>2</v>
      </c>
      <c r="I9" s="22" t="str">
        <f>CONCATENATE("BIG_TEST_9_II",E9)</f>
        <v>BIG_TEST_9_II_001</v>
      </c>
      <c r="J9" s="6" t="s">
        <v>12</v>
      </c>
      <c r="K9" s="5" t="s">
        <v>13</v>
      </c>
      <c r="L9" s="18" t="str">
        <f>CONCATENATE("{{coalesce(cell(",I9,".result, ", $H9,", \""Text_Color_1\""), \""#FFFFFF\"").asString()}}")</f>
        <v>{{coalesce(cell(BIG_TEST_9_II_001.result, 2, \"Text_Color_1\"), \"#FFFFFF\").asString()}}</v>
      </c>
      <c r="M9" s="8" t="s">
        <v>41</v>
      </c>
      <c r="N9" s="8" t="s">
        <v>21</v>
      </c>
      <c r="O9" s="18" t="str">
        <f>CONCATENATE("{{coalesce(cell(",I9,".result, ", $H9,", \""number_YTD_Formatted\""), \""--\"").asString()}}")</f>
        <v>{{coalesce(cell(BIG_TEST_9_II_001.result, 2, \"number_YTD_Formatted\"), \"--\").asString()}}</v>
      </c>
      <c r="P9" s="9" t="s">
        <v>28</v>
      </c>
      <c r="Q9" s="9" t="s">
        <v>97</v>
      </c>
      <c r="R9" s="9" t="str">
        <f>T9</f>
        <v>35</v>
      </c>
      <c r="S9" s="9" t="s">
        <v>32</v>
      </c>
      <c r="T9" s="22" t="str">
        <f t="shared" si="9"/>
        <v>35</v>
      </c>
      <c r="U9" s="16" t="s">
        <v>84</v>
      </c>
      <c r="V9" s="10"/>
      <c r="W9" s="7" t="str">
        <f t="shared" si="0"/>
        <v>text_YTD_E_001</v>
      </c>
      <c r="X9" s="10"/>
      <c r="Y9" s="13"/>
      <c r="Z9" s="12" t="str">
        <f t="shared" si="1"/>
        <v>"text_YTD_E_001": {"type": "text", "parameters": {"text": "{{coalesce(cell(BIG_TEST_9_II_001.result, 2, \"number_YTD_Formatted\"), \"--\").asString()}}", "textAlignment": "center", "textColor": "{{coalesce(cell(BIG_TEST_9_II_001.result, 2, \"Text_Color_1\"), \"#FFFFFF\").asString()}}", "fontSize": 12}},</v>
      </c>
      <c r="AA9" s="17"/>
      <c r="AB9" s="13"/>
      <c r="AC9" s="13"/>
      <c r="AD9" s="12" t="str">
        <f t="shared" si="2"/>
        <v>{"colspan": 3, "column": 30, "name": "text_YTD_E_001", "row": 35, "rowspan": 2, "widgetStyle": {"backgroundColor": "#FFFFFF", "borderColor": "#FFFFFF", "borderEdges": [], "borderRadius": 0, "borderWidth": 2}},</v>
      </c>
      <c r="AE9" s="17"/>
      <c r="AF9" s="13"/>
    </row>
    <row r="10" spans="1:32" s="4" customFormat="1" ht="115.8" thickBot="1" x14ac:dyDescent="0.35">
      <c r="A10" s="24">
        <v>8</v>
      </c>
      <c r="B10" s="14" t="s">
        <v>7</v>
      </c>
      <c r="C10" s="14" t="s">
        <v>34</v>
      </c>
      <c r="D10" s="14" t="s">
        <v>9</v>
      </c>
      <c r="E10" s="11" t="str">
        <f t="shared" ref="E10:E11" si="13">CONCATENATE("_",TEXT(F10+1,"000"))</f>
        <v>_001</v>
      </c>
      <c r="F10" s="22" t="str">
        <f t="shared" si="8"/>
        <v>0</v>
      </c>
      <c r="G10" s="22" t="s">
        <v>88</v>
      </c>
      <c r="H10" s="22">
        <v>2</v>
      </c>
      <c r="I10" s="22" t="str">
        <f t="shared" ref="I10:I11" si="14">CONCATENATE("BIG_TEST_9_II",E10)</f>
        <v>BIG_TEST_9_II_001</v>
      </c>
      <c r="J10" s="5" t="s">
        <v>11</v>
      </c>
      <c r="K10" s="5" t="s">
        <v>38</v>
      </c>
      <c r="L10" s="18" t="str">
        <f t="shared" ref="L10:L11" si="15">CONCATENATE("{{coalesce(cell(",I10,".result, ", $H10,", \""Text_Color_1\""), \""#FFFFFF\"").asString()}}")</f>
        <v>{{coalesce(cell(BIG_TEST_9_II_001.result, 2, \"Text_Color_1\"), \"#FFFFFF\").asString()}}</v>
      </c>
      <c r="M10" s="8" t="s">
        <v>41</v>
      </c>
      <c r="N10" s="8" t="s">
        <v>21</v>
      </c>
      <c r="O10" s="18" t="str">
        <f>CONCATENATE("{{coalesce(cell(",I10,".result, ", $H10,", \""number_YTD_A_Formatted\""), \""--\"").asString()}}")</f>
        <v>{{coalesce(cell(BIG_TEST_9_II_001.result, 2, \"number_YTD_A_Formatted\"), \"--\").asString()}}</v>
      </c>
      <c r="P10" s="9" t="s">
        <v>28</v>
      </c>
      <c r="Q10" s="9" t="s">
        <v>97</v>
      </c>
      <c r="R10" s="26">
        <f>T10+4</f>
        <v>39</v>
      </c>
      <c r="S10" s="9" t="s">
        <v>32</v>
      </c>
      <c r="T10" s="22" t="str">
        <f t="shared" si="9"/>
        <v>35</v>
      </c>
      <c r="U10" s="19" t="str">
        <f>CONCATENATE("{""backgroundColor"": ""{{coalesce(cell(",I10,".result, ",H10,", \""Colorization_Hex_Code\""), \""#FFFFFF\"").asString()}}"", ""borderColor"": ""#FFFFFF"", ""borderEdges"": [""left"", ""right"", ""bottom""], ""borderRadius"": 0, ""borderWidth"": 2}")</f>
        <v>{"backgroundColor": "{{coalesce(cell(BIG_TEST_9_II_001.result, 2, \"Colorization_Hex_Code\"), \"#FFFFFF\").asString()}}", "borderColor": "#FFFFFF", "borderEdges": ["left", "right", "bottom"], "borderRadius": 0, "borderWidth": 2}</v>
      </c>
      <c r="V10" s="10"/>
      <c r="W10" s="7" t="str">
        <f t="shared" si="0"/>
        <v>text_YTD_A_E_001</v>
      </c>
      <c r="X10" s="10"/>
      <c r="Y10" s="13"/>
      <c r="Z10" s="12" t="str">
        <f t="shared" si="1"/>
        <v>"text_YTD_A_E_001": {"type": "text", "parameters": {"text": "{{coalesce(cell(BIG_TEST_9_II_001.result, 2, \"number_YTD_A_Formatted\"), \"--\").asString()}}", "textAlignment": "center", "textColor": "{{coalesce(cell(BIG_TEST_9_II_001.result, 2, \"Text_Color_1\"), \"#FFFFFF\").asString()}}", "fontSize": 12}},</v>
      </c>
      <c r="AA10" s="17"/>
      <c r="AB10" s="13"/>
      <c r="AC10" s="13"/>
      <c r="AD10" s="12" t="str">
        <f t="shared" si="2"/>
        <v>{"colspan": 3, "column": 30, "name": "text_YTD_A_E_001", "row": 39, "rowspan": 2, "widgetStyle": {"backgroundColor": "{{coalesce(cell(BIG_TEST_9_II_001.result, 2, \"Colorization_Hex_Code\"), \"#FFFFFF\").asString()}}", "borderColor": "#FFFFFF", "borderEdges": ["left", "right", "bottom"], "borderRadius": 0, "borderWidth": 2}},</v>
      </c>
      <c r="AE10" s="17"/>
      <c r="AF10" s="13"/>
    </row>
    <row r="11" spans="1:32" s="4" customFormat="1" ht="72.599999999999994" thickBot="1" x14ac:dyDescent="0.35">
      <c r="A11" s="24">
        <v>9</v>
      </c>
      <c r="B11" s="14" t="s">
        <v>7</v>
      </c>
      <c r="C11" s="14" t="s">
        <v>34</v>
      </c>
      <c r="D11" s="14" t="s">
        <v>9</v>
      </c>
      <c r="E11" s="11" t="str">
        <f t="shared" si="13"/>
        <v>_001</v>
      </c>
      <c r="F11" s="22" t="str">
        <f t="shared" si="8"/>
        <v>0</v>
      </c>
      <c r="G11" s="22" t="s">
        <v>88</v>
      </c>
      <c r="H11" s="22">
        <v>2</v>
      </c>
      <c r="I11" s="22" t="str">
        <f t="shared" si="14"/>
        <v>BIG_TEST_9_II_001</v>
      </c>
      <c r="J11" s="5" t="s">
        <v>37</v>
      </c>
      <c r="K11" s="5" t="s">
        <v>39</v>
      </c>
      <c r="L11" s="18" t="str">
        <f t="shared" si="15"/>
        <v>{{coalesce(cell(BIG_TEST_9_II_001.result, 2, \"Text_Color_1\"), \"#FFFFFF\").asString()}}</v>
      </c>
      <c r="M11" s="8" t="s">
        <v>41</v>
      </c>
      <c r="N11" s="8" t="s">
        <v>21</v>
      </c>
      <c r="O11" s="18" t="str">
        <f>CONCATENATE("{{coalesce(cell(",I11,".result, ", $H11,", \""number_Target_Formatted\""), \""--\"").asString()}}")</f>
        <v>{{coalesce(cell(BIG_TEST_9_II_001.result, 2, \"number_Target_Formatted\"), \"--\").asString()}}</v>
      </c>
      <c r="P11" s="9" t="s">
        <v>28</v>
      </c>
      <c r="Q11" s="9" t="s">
        <v>97</v>
      </c>
      <c r="R11" s="26">
        <f>T11+2</f>
        <v>37</v>
      </c>
      <c r="S11" s="9" t="s">
        <v>32</v>
      </c>
      <c r="T11" s="22" t="str">
        <f t="shared" si="9"/>
        <v>35</v>
      </c>
      <c r="U11" s="16" t="s">
        <v>84</v>
      </c>
      <c r="V11" s="10"/>
      <c r="W11" s="7" t="str">
        <f t="shared" si="0"/>
        <v>text_Target_E_001</v>
      </c>
      <c r="X11" s="10"/>
      <c r="Y11" s="13"/>
      <c r="Z11" s="12" t="str">
        <f t="shared" si="1"/>
        <v>"text_Target_E_001": {"type": "text", "parameters": {"text": "{{coalesce(cell(BIG_TEST_9_II_001.result, 2, \"number_Target_Formatted\"), \"--\").asString()}}", "textAlignment": "center", "textColor": "{{coalesce(cell(BIG_TEST_9_II_001.result, 2, \"Text_Color_1\"), \"#FFFFFF\").asString()}}", "fontSize": 12}},</v>
      </c>
      <c r="AA11" s="17"/>
      <c r="AB11" s="13"/>
      <c r="AC11" s="13"/>
      <c r="AD11" s="12" t="str">
        <f t="shared" si="2"/>
        <v>{"colspan": 3, "column": 30, "name": "text_Target_E_001", "row": 37, "rowspan": 2, "widgetStyle": {"backgroundColor": "#FFFFFF", "borderColor": "#FFFFFF", "borderEdges": [], "borderRadius": 0, "borderWidth": 2}},</v>
      </c>
      <c r="AE11" s="17"/>
      <c r="AF11" s="13"/>
    </row>
    <row r="12" spans="1:32" s="4" customFormat="1" ht="72.599999999999994" thickBot="1" x14ac:dyDescent="0.35">
      <c r="A12" s="24">
        <v>10</v>
      </c>
      <c r="B12" s="14" t="s">
        <v>7</v>
      </c>
      <c r="C12" s="14" t="s">
        <v>34</v>
      </c>
      <c r="D12" s="14" t="s">
        <v>9</v>
      </c>
      <c r="E12" s="11" t="str">
        <f>CONCATENATE("_",TEXT(F12+1,"000"))</f>
        <v>_001</v>
      </c>
      <c r="F12" s="22" t="str">
        <f t="shared" si="8"/>
        <v>0</v>
      </c>
      <c r="G12" s="22" t="s">
        <v>89</v>
      </c>
      <c r="H12" s="22">
        <v>3</v>
      </c>
      <c r="I12" s="22" t="str">
        <f>CONCATENATE("BIG_TEST_9_II",E12)</f>
        <v>BIG_TEST_9_II_001</v>
      </c>
      <c r="J12" s="6" t="s">
        <v>12</v>
      </c>
      <c r="K12" s="5" t="s">
        <v>13</v>
      </c>
      <c r="L12" s="18" t="str">
        <f>CONCATENATE("{{coalesce(cell(",I12,".result, ", $H12,", \""Text_Color_1\""), \""#FFFFFF\"").asString()}}")</f>
        <v>{{coalesce(cell(BIG_TEST_9_II_001.result, 3, \"Text_Color_1\"), \"#FFFFFF\").asString()}}</v>
      </c>
      <c r="M12" s="8" t="s">
        <v>41</v>
      </c>
      <c r="N12" s="8" t="s">
        <v>21</v>
      </c>
      <c r="O12" s="18" t="str">
        <f>CONCATENATE("{{coalesce(cell(",I12,".result, ", $H12,", \""number_YTD_Formatted\""), \""--\"").asString()}}")</f>
        <v>{{coalesce(cell(BIG_TEST_9_II_001.result, 3, \"number_YTD_Formatted\"), \"--\").asString()}}</v>
      </c>
      <c r="P12" s="9" t="s">
        <v>28</v>
      </c>
      <c r="Q12" s="9" t="s">
        <v>98</v>
      </c>
      <c r="R12" s="9" t="str">
        <f>T12</f>
        <v>35</v>
      </c>
      <c r="S12" s="9" t="s">
        <v>32</v>
      </c>
      <c r="T12" s="22" t="str">
        <f t="shared" si="9"/>
        <v>35</v>
      </c>
      <c r="U12" s="16" t="s">
        <v>84</v>
      </c>
      <c r="V12" s="10"/>
      <c r="W12" s="7" t="str">
        <f t="shared" si="0"/>
        <v>text_YTD_F_001</v>
      </c>
      <c r="X12" s="10"/>
      <c r="Y12" s="13"/>
      <c r="Z12" s="12" t="str">
        <f t="shared" si="1"/>
        <v>"text_YTD_F_001": {"type": "text", "parameters": {"text": "{{coalesce(cell(BIG_TEST_9_II_001.result, 3, \"number_YTD_Formatted\"), \"--\").asString()}}", "textAlignment": "center", "textColor": "{{coalesce(cell(BIG_TEST_9_II_001.result, 3, \"Text_Color_1\"), \"#FFFFFF\").asString()}}", "fontSize": 12}},</v>
      </c>
      <c r="AA12" s="17"/>
      <c r="AB12" s="13"/>
      <c r="AC12" s="13"/>
      <c r="AD12" s="12" t="str">
        <f t="shared" si="2"/>
        <v>{"colspan": 3, "column": 33, "name": "text_YTD_F_001", "row": 35, "rowspan": 2, "widgetStyle": {"backgroundColor": "#FFFFFF", "borderColor": "#FFFFFF", "borderEdges": [], "borderRadius": 0, "borderWidth": 2}},</v>
      </c>
      <c r="AE12" s="17"/>
      <c r="AF12" s="13"/>
    </row>
    <row r="13" spans="1:32" s="4" customFormat="1" ht="115.8" thickBot="1" x14ac:dyDescent="0.35">
      <c r="A13" s="24">
        <v>11</v>
      </c>
      <c r="B13" s="14" t="s">
        <v>7</v>
      </c>
      <c r="C13" s="14" t="s">
        <v>34</v>
      </c>
      <c r="D13" s="14" t="s">
        <v>9</v>
      </c>
      <c r="E13" s="11" t="str">
        <f t="shared" ref="E13:E14" si="16">CONCATENATE("_",TEXT(F13+1,"000"))</f>
        <v>_001</v>
      </c>
      <c r="F13" s="22" t="str">
        <f t="shared" si="8"/>
        <v>0</v>
      </c>
      <c r="G13" s="22" t="s">
        <v>89</v>
      </c>
      <c r="H13" s="22">
        <v>3</v>
      </c>
      <c r="I13" s="22" t="str">
        <f t="shared" ref="I13:I14" si="17">CONCATENATE("BIG_TEST_9_II",E13)</f>
        <v>BIG_TEST_9_II_001</v>
      </c>
      <c r="J13" s="5" t="s">
        <v>11</v>
      </c>
      <c r="K13" s="5" t="s">
        <v>38</v>
      </c>
      <c r="L13" s="18" t="str">
        <f t="shared" ref="L13:L14" si="18">CONCATENATE("{{coalesce(cell(",I13,".result, ", $H13,", \""Text_Color_1\""), \""#FFFFFF\"").asString()}}")</f>
        <v>{{coalesce(cell(BIG_TEST_9_II_001.result, 3, \"Text_Color_1\"), \"#FFFFFF\").asString()}}</v>
      </c>
      <c r="M13" s="8" t="s">
        <v>41</v>
      </c>
      <c r="N13" s="8" t="s">
        <v>21</v>
      </c>
      <c r="O13" s="18" t="str">
        <f>CONCATENATE("{{coalesce(cell(",I13,".result, ", $H13,", \""number_YTD_A_Formatted\""), \""--\"").asString()}}")</f>
        <v>{{coalesce(cell(BIG_TEST_9_II_001.result, 3, \"number_YTD_A_Formatted\"), \"--\").asString()}}</v>
      </c>
      <c r="P13" s="9" t="s">
        <v>28</v>
      </c>
      <c r="Q13" s="9" t="s">
        <v>98</v>
      </c>
      <c r="R13" s="26">
        <f>T13+4</f>
        <v>39</v>
      </c>
      <c r="S13" s="9" t="s">
        <v>32</v>
      </c>
      <c r="T13" s="22" t="str">
        <f t="shared" si="9"/>
        <v>35</v>
      </c>
      <c r="U13" s="19" t="str">
        <f>CONCATENATE("{""backgroundColor"": ""{{coalesce(cell(",I13,".result, ",H13,", \""Colorization_Hex_Code\""), \""#FFFFFF\"").asString()}}"", ""borderColor"": ""#FFFFFF"", ""borderEdges"": [""left"", ""right"", ""bottom""], ""borderRadius"": 0, ""borderWidth"": 2}")</f>
        <v>{"backgroundColor": "{{coalesce(cell(BIG_TEST_9_II_001.result, 3, \"Colorization_Hex_Code\"), \"#FFFFFF\").asString()}}", "borderColor": "#FFFFFF", "borderEdges": ["left", "right", "bottom"], "borderRadius": 0, "borderWidth": 2}</v>
      </c>
      <c r="V13" s="10"/>
      <c r="W13" s="7" t="str">
        <f t="shared" si="0"/>
        <v>text_YTD_A_F_001</v>
      </c>
      <c r="X13" s="10"/>
      <c r="Y13" s="13"/>
      <c r="Z13" s="12" t="str">
        <f t="shared" si="1"/>
        <v>"text_YTD_A_F_001": {"type": "text", "parameters": {"text": "{{coalesce(cell(BIG_TEST_9_II_001.result, 3, \"number_YTD_A_Formatted\"), \"--\").asString()}}", "textAlignment": "center", "textColor": "{{coalesce(cell(BIG_TEST_9_II_001.result, 3, \"Text_Color_1\"), \"#FFFFFF\").asString()}}", "fontSize": 12}},</v>
      </c>
      <c r="AA13" s="17"/>
      <c r="AB13" s="13"/>
      <c r="AC13" s="13"/>
      <c r="AD13" s="12" t="str">
        <f t="shared" si="2"/>
        <v>{"colspan": 3, "column": 33, "name": "text_YTD_A_F_001", "row": 39, "rowspan": 2, "widgetStyle": {"backgroundColor": "{{coalesce(cell(BIG_TEST_9_II_001.result, 3, \"Colorization_Hex_Code\"), \"#FFFFFF\").asString()}}", "borderColor": "#FFFFFF", "borderEdges": ["left", "right", "bottom"], "borderRadius": 0, "borderWidth": 2}},</v>
      </c>
      <c r="AE13" s="17"/>
      <c r="AF13" s="13"/>
    </row>
    <row r="14" spans="1:32" s="4" customFormat="1" ht="72.599999999999994" thickBot="1" x14ac:dyDescent="0.35">
      <c r="A14" s="24">
        <v>12</v>
      </c>
      <c r="B14" s="14" t="s">
        <v>7</v>
      </c>
      <c r="C14" s="14" t="s">
        <v>34</v>
      </c>
      <c r="D14" s="14" t="s">
        <v>9</v>
      </c>
      <c r="E14" s="11" t="str">
        <f t="shared" si="16"/>
        <v>_001</v>
      </c>
      <c r="F14" s="22" t="str">
        <f t="shared" si="8"/>
        <v>0</v>
      </c>
      <c r="G14" s="22" t="s">
        <v>89</v>
      </c>
      <c r="H14" s="22">
        <v>3</v>
      </c>
      <c r="I14" s="22" t="str">
        <f t="shared" si="17"/>
        <v>BIG_TEST_9_II_001</v>
      </c>
      <c r="J14" s="5" t="s">
        <v>37</v>
      </c>
      <c r="K14" s="5" t="s">
        <v>39</v>
      </c>
      <c r="L14" s="18" t="str">
        <f t="shared" si="18"/>
        <v>{{coalesce(cell(BIG_TEST_9_II_001.result, 3, \"Text_Color_1\"), \"#FFFFFF\").asString()}}</v>
      </c>
      <c r="M14" s="8" t="s">
        <v>41</v>
      </c>
      <c r="N14" s="8" t="s">
        <v>21</v>
      </c>
      <c r="O14" s="18" t="str">
        <f>CONCATENATE("{{coalesce(cell(",I14,".result, ", $H14,", \""number_Target_Formatted\""), \""--\"").asString()}}")</f>
        <v>{{coalesce(cell(BIG_TEST_9_II_001.result, 3, \"number_Target_Formatted\"), \"--\").asString()}}</v>
      </c>
      <c r="P14" s="9" t="s">
        <v>28</v>
      </c>
      <c r="Q14" s="9" t="s">
        <v>98</v>
      </c>
      <c r="R14" s="26">
        <f>T14+2</f>
        <v>37</v>
      </c>
      <c r="S14" s="9" t="s">
        <v>32</v>
      </c>
      <c r="T14" s="22" t="str">
        <f t="shared" si="9"/>
        <v>35</v>
      </c>
      <c r="U14" s="16" t="s">
        <v>84</v>
      </c>
      <c r="V14" s="10"/>
      <c r="W14" s="7" t="str">
        <f t="shared" si="0"/>
        <v>text_Target_F_001</v>
      </c>
      <c r="X14" s="10"/>
      <c r="Y14" s="13"/>
      <c r="Z14" s="12" t="str">
        <f t="shared" si="1"/>
        <v>"text_Target_F_001": {"type": "text", "parameters": {"text": "{{coalesce(cell(BIG_TEST_9_II_001.result, 3, \"number_Target_Formatted\"), \"--\").asString()}}", "textAlignment": "center", "textColor": "{{coalesce(cell(BIG_TEST_9_II_001.result, 3, \"Text_Color_1\"), \"#FFFFFF\").asString()}}", "fontSize": 12}},</v>
      </c>
      <c r="AA14" s="17"/>
      <c r="AB14" s="13"/>
      <c r="AC14" s="13"/>
      <c r="AD14" s="12" t="str">
        <f t="shared" si="2"/>
        <v>{"colspan": 3, "column": 33, "name": "text_Target_F_001", "row": 37, "rowspan": 2, "widgetStyle": {"backgroundColor": "#FFFFFF", "borderColor": "#FFFFFF", "borderEdges": [], "borderRadius": 0, "borderWidth": 2}},</v>
      </c>
      <c r="AE14" s="17"/>
      <c r="AF14" s="13"/>
    </row>
    <row r="15" spans="1:32" s="4" customFormat="1" ht="72.599999999999994" thickBot="1" x14ac:dyDescent="0.35">
      <c r="A15" s="24">
        <v>13</v>
      </c>
      <c r="B15" s="14" t="s">
        <v>7</v>
      </c>
      <c r="C15" s="14" t="s">
        <v>34</v>
      </c>
      <c r="D15" s="14" t="s">
        <v>9</v>
      </c>
      <c r="E15" s="11" t="str">
        <f>CONCATENATE("_",TEXT(F15+1,"000"))</f>
        <v>_001</v>
      </c>
      <c r="F15" s="22" t="str">
        <f t="shared" si="8"/>
        <v>0</v>
      </c>
      <c r="G15" s="22" t="s">
        <v>90</v>
      </c>
      <c r="H15" s="22">
        <v>4</v>
      </c>
      <c r="I15" s="22" t="str">
        <f>CONCATENATE("BIG_TEST_9_II",E15)</f>
        <v>BIG_TEST_9_II_001</v>
      </c>
      <c r="J15" s="6" t="s">
        <v>12</v>
      </c>
      <c r="K15" s="5" t="s">
        <v>13</v>
      </c>
      <c r="L15" s="18" t="str">
        <f>CONCATENATE("{{coalesce(cell(",I15,".result, ", $H15,", \""Text_Color_1\""), \""#FFFFFF\"").asString()}}")</f>
        <v>{{coalesce(cell(BIG_TEST_9_II_001.result, 4, \"Text_Color_1\"), \"#FFFFFF\").asString()}}</v>
      </c>
      <c r="M15" s="8" t="s">
        <v>41</v>
      </c>
      <c r="N15" s="8" t="s">
        <v>21</v>
      </c>
      <c r="O15" s="18" t="str">
        <f>CONCATENATE("{{coalesce(cell(",I15,".result, ", $H15,", \""number_YTD_Formatted\""), \""--\"").asString()}}")</f>
        <v>{{coalesce(cell(BIG_TEST_9_II_001.result, 4, \"number_YTD_Formatted\"), \"--\").asString()}}</v>
      </c>
      <c r="P15" s="9" t="s">
        <v>28</v>
      </c>
      <c r="Q15" s="9" t="s">
        <v>99</v>
      </c>
      <c r="R15" s="9" t="str">
        <f>T15</f>
        <v>35</v>
      </c>
      <c r="S15" s="9" t="s">
        <v>32</v>
      </c>
      <c r="T15" s="22" t="str">
        <f t="shared" si="9"/>
        <v>35</v>
      </c>
      <c r="U15" s="16" t="s">
        <v>84</v>
      </c>
      <c r="V15" s="10"/>
      <c r="W15" s="7" t="str">
        <f t="shared" si="0"/>
        <v>text_YTD_G_001</v>
      </c>
      <c r="X15" s="10"/>
      <c r="Y15" s="13"/>
      <c r="Z15" s="12" t="str">
        <f t="shared" si="1"/>
        <v>"text_YTD_G_001": {"type": "text", "parameters": {"text": "{{coalesce(cell(BIG_TEST_9_II_001.result, 4, \"number_YTD_Formatted\"), \"--\").asString()}}", "textAlignment": "center", "textColor": "{{coalesce(cell(BIG_TEST_9_II_001.result, 4, \"Text_Color_1\"), \"#FFFFFF\").asString()}}", "fontSize": 12}},</v>
      </c>
      <c r="AA15" s="17"/>
      <c r="AB15" s="13"/>
      <c r="AC15" s="13"/>
      <c r="AD15" s="12" t="str">
        <f t="shared" si="2"/>
        <v>{"colspan": 3, "column": 36, "name": "text_YTD_G_001", "row": 35, "rowspan": 2, "widgetStyle": {"backgroundColor": "#FFFFFF", "borderColor": "#FFFFFF", "borderEdges": [], "borderRadius": 0, "borderWidth": 2}},</v>
      </c>
      <c r="AE15" s="17"/>
      <c r="AF15" s="13"/>
    </row>
    <row r="16" spans="1:32" s="4" customFormat="1" ht="115.8" thickBot="1" x14ac:dyDescent="0.35">
      <c r="A16" s="24">
        <v>14</v>
      </c>
      <c r="B16" s="14" t="s">
        <v>7</v>
      </c>
      <c r="C16" s="14" t="s">
        <v>34</v>
      </c>
      <c r="D16" s="14" t="s">
        <v>9</v>
      </c>
      <c r="E16" s="11" t="str">
        <f t="shared" ref="E16:E17" si="19">CONCATENATE("_",TEXT(F16+1,"000"))</f>
        <v>_001</v>
      </c>
      <c r="F16" s="22" t="str">
        <f t="shared" si="8"/>
        <v>0</v>
      </c>
      <c r="G16" s="22" t="s">
        <v>90</v>
      </c>
      <c r="H16" s="22">
        <v>4</v>
      </c>
      <c r="I16" s="22" t="str">
        <f t="shared" ref="I16:I17" si="20">CONCATENATE("BIG_TEST_9_II",E16)</f>
        <v>BIG_TEST_9_II_001</v>
      </c>
      <c r="J16" s="5" t="s">
        <v>11</v>
      </c>
      <c r="K16" s="5" t="s">
        <v>38</v>
      </c>
      <c r="L16" s="18" t="str">
        <f t="shared" ref="L16:L17" si="21">CONCATENATE("{{coalesce(cell(",I16,".result, ", $H16,", \""Text_Color_1\""), \""#FFFFFF\"").asString()}}")</f>
        <v>{{coalesce(cell(BIG_TEST_9_II_001.result, 4, \"Text_Color_1\"), \"#FFFFFF\").asString()}}</v>
      </c>
      <c r="M16" s="8" t="s">
        <v>41</v>
      </c>
      <c r="N16" s="8" t="s">
        <v>21</v>
      </c>
      <c r="O16" s="18" t="str">
        <f>CONCATENATE("{{coalesce(cell(",I16,".result, ", $H16,", \""number_YTD_A_Formatted\""), \""--\"").asString()}}")</f>
        <v>{{coalesce(cell(BIG_TEST_9_II_001.result, 4, \"number_YTD_A_Formatted\"), \"--\").asString()}}</v>
      </c>
      <c r="P16" s="9" t="s">
        <v>28</v>
      </c>
      <c r="Q16" s="9" t="s">
        <v>99</v>
      </c>
      <c r="R16" s="26">
        <f>T16+4</f>
        <v>39</v>
      </c>
      <c r="S16" s="9" t="s">
        <v>32</v>
      </c>
      <c r="T16" s="22" t="str">
        <f t="shared" si="9"/>
        <v>35</v>
      </c>
      <c r="U16" s="19" t="str">
        <f>CONCATENATE("{""backgroundColor"": ""{{coalesce(cell(",I16,".result, ",H16,", \""Colorization_Hex_Code\""), \""#FFFFFF\"").asString()}}"", ""borderColor"": ""#FFFFFF"", ""borderEdges"": [""left"", ""right"", ""bottom""], ""borderRadius"": 0, ""borderWidth"": 2}")</f>
        <v>{"backgroundColor": "{{coalesce(cell(BIG_TEST_9_II_001.result, 4, \"Colorization_Hex_Code\"), \"#FFFFFF\").asString()}}", "borderColor": "#FFFFFF", "borderEdges": ["left", "right", "bottom"], "borderRadius": 0, "borderWidth": 2}</v>
      </c>
      <c r="V16" s="10"/>
      <c r="W16" s="7" t="str">
        <f t="shared" si="0"/>
        <v>text_YTD_A_G_001</v>
      </c>
      <c r="X16" s="10"/>
      <c r="Y16" s="13"/>
      <c r="Z16" s="12" t="str">
        <f t="shared" si="1"/>
        <v>"text_YTD_A_G_001": {"type": "text", "parameters": {"text": "{{coalesce(cell(BIG_TEST_9_II_001.result, 4, \"number_YTD_A_Formatted\"), \"--\").asString()}}", "textAlignment": "center", "textColor": "{{coalesce(cell(BIG_TEST_9_II_001.result, 4, \"Text_Color_1\"), \"#FFFFFF\").asString()}}", "fontSize": 12}},</v>
      </c>
      <c r="AA16" s="17"/>
      <c r="AB16" s="13"/>
      <c r="AC16" s="13"/>
      <c r="AD16" s="12" t="str">
        <f t="shared" si="2"/>
        <v>{"colspan": 3, "column": 36, "name": "text_YTD_A_G_001", "row": 39, "rowspan": 2, "widgetStyle": {"backgroundColor": "{{coalesce(cell(BIG_TEST_9_II_001.result, 4, \"Colorization_Hex_Code\"), \"#FFFFFF\").asString()}}", "borderColor": "#FFFFFF", "borderEdges": ["left", "right", "bottom"], "borderRadius": 0, "borderWidth": 2}},</v>
      </c>
      <c r="AE16" s="17"/>
      <c r="AF16" s="13"/>
    </row>
    <row r="17" spans="1:32" s="4" customFormat="1" ht="72.599999999999994" thickBot="1" x14ac:dyDescent="0.35">
      <c r="A17" s="24">
        <v>15</v>
      </c>
      <c r="B17" s="14" t="s">
        <v>7</v>
      </c>
      <c r="C17" s="14" t="s">
        <v>34</v>
      </c>
      <c r="D17" s="14" t="s">
        <v>9</v>
      </c>
      <c r="E17" s="11" t="str">
        <f t="shared" si="19"/>
        <v>_001</v>
      </c>
      <c r="F17" s="22" t="str">
        <f t="shared" si="8"/>
        <v>0</v>
      </c>
      <c r="G17" s="22" t="s">
        <v>90</v>
      </c>
      <c r="H17" s="22">
        <v>4</v>
      </c>
      <c r="I17" s="22" t="str">
        <f t="shared" si="20"/>
        <v>BIG_TEST_9_II_001</v>
      </c>
      <c r="J17" s="5" t="s">
        <v>37</v>
      </c>
      <c r="K17" s="5" t="s">
        <v>39</v>
      </c>
      <c r="L17" s="18" t="str">
        <f t="shared" si="21"/>
        <v>{{coalesce(cell(BIG_TEST_9_II_001.result, 4, \"Text_Color_1\"), \"#FFFFFF\").asString()}}</v>
      </c>
      <c r="M17" s="8" t="s">
        <v>41</v>
      </c>
      <c r="N17" s="8" t="s">
        <v>21</v>
      </c>
      <c r="O17" s="18" t="str">
        <f>CONCATENATE("{{coalesce(cell(",I17,".result, ", $H17,", \""number_Target_Formatted\""), \""--\"").asString()}}")</f>
        <v>{{coalesce(cell(BIG_TEST_9_II_001.result, 4, \"number_Target_Formatted\"), \"--\").asString()}}</v>
      </c>
      <c r="P17" s="9" t="s">
        <v>28</v>
      </c>
      <c r="Q17" s="9" t="s">
        <v>99</v>
      </c>
      <c r="R17" s="26">
        <f>T17+2</f>
        <v>37</v>
      </c>
      <c r="S17" s="9" t="s">
        <v>32</v>
      </c>
      <c r="T17" s="22" t="str">
        <f t="shared" si="9"/>
        <v>35</v>
      </c>
      <c r="U17" s="16" t="s">
        <v>84</v>
      </c>
      <c r="V17" s="10"/>
      <c r="W17" s="7" t="str">
        <f t="shared" si="0"/>
        <v>text_Target_G_001</v>
      </c>
      <c r="X17" s="10"/>
      <c r="Y17" s="13"/>
      <c r="Z17" s="12" t="str">
        <f t="shared" si="1"/>
        <v>"text_Target_G_001": {"type": "text", "parameters": {"text": "{{coalesce(cell(BIG_TEST_9_II_001.result, 4, \"number_Target_Formatted\"), \"--\").asString()}}", "textAlignment": "center", "textColor": "{{coalesce(cell(BIG_TEST_9_II_001.result, 4, \"Text_Color_1\"), \"#FFFFFF\").asString()}}", "fontSize": 12}},</v>
      </c>
      <c r="AA17" s="17"/>
      <c r="AB17" s="13"/>
      <c r="AC17" s="13"/>
      <c r="AD17" s="12" t="str">
        <f t="shared" si="2"/>
        <v>{"colspan": 3, "column": 36, "name": "text_Target_G_001", "row": 37, "rowspan": 2, "widgetStyle": {"backgroundColor": "#FFFFFF", "borderColor": "#FFFFFF", "borderEdges": [], "borderRadius": 0, "borderWidth": 2}},</v>
      </c>
      <c r="AE17" s="17"/>
      <c r="AF17" s="13"/>
    </row>
    <row r="18" spans="1:32" s="4" customFormat="1" ht="72.599999999999994" thickBot="1" x14ac:dyDescent="0.35">
      <c r="A18" s="24">
        <v>16</v>
      </c>
      <c r="B18" s="14" t="s">
        <v>7</v>
      </c>
      <c r="C18" s="14" t="s">
        <v>34</v>
      </c>
      <c r="D18" s="14" t="s">
        <v>9</v>
      </c>
      <c r="E18" s="11" t="str">
        <f>CONCATENATE("_",TEXT(F18+1,"000"))</f>
        <v>_001</v>
      </c>
      <c r="F18" s="22" t="str">
        <f t="shared" si="8"/>
        <v>0</v>
      </c>
      <c r="G18" s="22" t="s">
        <v>91</v>
      </c>
      <c r="H18" s="22">
        <v>5</v>
      </c>
      <c r="I18" s="22" t="str">
        <f>CONCATENATE("BIG_TEST_9_II",E18)</f>
        <v>BIG_TEST_9_II_001</v>
      </c>
      <c r="J18" s="6" t="s">
        <v>12</v>
      </c>
      <c r="K18" s="5" t="s">
        <v>13</v>
      </c>
      <c r="L18" s="18" t="str">
        <f>CONCATENATE("{{coalesce(cell(",I18,".result, ", $H18,", \""Text_Color_1\""), \""#FFFFFF\"").asString()}}")</f>
        <v>{{coalesce(cell(BIG_TEST_9_II_001.result, 5, \"Text_Color_1\"), \"#FFFFFF\").asString()}}</v>
      </c>
      <c r="M18" s="8" t="s">
        <v>41</v>
      </c>
      <c r="N18" s="8" t="s">
        <v>21</v>
      </c>
      <c r="O18" s="18" t="str">
        <f>CONCATENATE("{{coalesce(cell(",I18,".result, ", $H18,", \""number_YTD_Formatted\""), \""--\"").asString()}}")</f>
        <v>{{coalesce(cell(BIG_TEST_9_II_001.result, 5, \"number_YTD_Formatted\"), \"--\").asString()}}</v>
      </c>
      <c r="P18" s="9" t="s">
        <v>28</v>
      </c>
      <c r="Q18" s="9" t="s">
        <v>100</v>
      </c>
      <c r="R18" s="9" t="str">
        <f>T18</f>
        <v>35</v>
      </c>
      <c r="S18" s="9" t="s">
        <v>32</v>
      </c>
      <c r="T18" s="22" t="str">
        <f t="shared" si="9"/>
        <v>35</v>
      </c>
      <c r="U18" s="16" t="s">
        <v>84</v>
      </c>
      <c r="V18" s="10"/>
      <c r="W18" s="7" t="str">
        <f t="shared" si="0"/>
        <v>text_YTD_H_001</v>
      </c>
      <c r="X18" s="10"/>
      <c r="Y18" s="13"/>
      <c r="Z18" s="12" t="str">
        <f t="shared" si="1"/>
        <v>"text_YTD_H_001": {"type": "text", "parameters": {"text": "{{coalesce(cell(BIG_TEST_9_II_001.result, 5, \"number_YTD_Formatted\"), \"--\").asString()}}", "textAlignment": "center", "textColor": "{{coalesce(cell(BIG_TEST_9_II_001.result, 5, \"Text_Color_1\"), \"#FFFFFF\").asString()}}", "fontSize": 12}},</v>
      </c>
      <c r="AA18" s="17"/>
      <c r="AB18" s="13"/>
      <c r="AC18" s="13"/>
      <c r="AD18" s="12" t="str">
        <f t="shared" si="2"/>
        <v>{"colspan": 3, "column": 39, "name": "text_YTD_H_001", "row": 35, "rowspan": 2, "widgetStyle": {"backgroundColor": "#FFFFFF", "borderColor": "#FFFFFF", "borderEdges": [], "borderRadius": 0, "borderWidth": 2}},</v>
      </c>
      <c r="AE18" s="17"/>
      <c r="AF18" s="13"/>
    </row>
    <row r="19" spans="1:32" s="4" customFormat="1" ht="115.8" thickBot="1" x14ac:dyDescent="0.35">
      <c r="A19" s="24">
        <v>17</v>
      </c>
      <c r="B19" s="14" t="s">
        <v>7</v>
      </c>
      <c r="C19" s="14" t="s">
        <v>34</v>
      </c>
      <c r="D19" s="14" t="s">
        <v>9</v>
      </c>
      <c r="E19" s="11" t="str">
        <f t="shared" ref="E19:E20" si="22">CONCATENATE("_",TEXT(F19+1,"000"))</f>
        <v>_001</v>
      </c>
      <c r="F19" s="22" t="str">
        <f t="shared" si="8"/>
        <v>0</v>
      </c>
      <c r="G19" s="22" t="s">
        <v>91</v>
      </c>
      <c r="H19" s="22">
        <v>5</v>
      </c>
      <c r="I19" s="22" t="str">
        <f t="shared" ref="I19:I20" si="23">CONCATENATE("BIG_TEST_9_II",E19)</f>
        <v>BIG_TEST_9_II_001</v>
      </c>
      <c r="J19" s="5" t="s">
        <v>11</v>
      </c>
      <c r="K19" s="5" t="s">
        <v>38</v>
      </c>
      <c r="L19" s="18" t="str">
        <f t="shared" ref="L19:L20" si="24">CONCATENATE("{{coalesce(cell(",I19,".result, ", $H19,", \""Text_Color_1\""), \""#FFFFFF\"").asString()}}")</f>
        <v>{{coalesce(cell(BIG_TEST_9_II_001.result, 5, \"Text_Color_1\"), \"#FFFFFF\").asString()}}</v>
      </c>
      <c r="M19" s="8" t="s">
        <v>41</v>
      </c>
      <c r="N19" s="8" t="s">
        <v>21</v>
      </c>
      <c r="O19" s="18" t="str">
        <f>CONCATENATE("{{coalesce(cell(",I19,".result, ", $H19,", \""number_YTD_A_Formatted\""), \""--\"").asString()}}")</f>
        <v>{{coalesce(cell(BIG_TEST_9_II_001.result, 5, \"number_YTD_A_Formatted\"), \"--\").asString()}}</v>
      </c>
      <c r="P19" s="9" t="s">
        <v>28</v>
      </c>
      <c r="Q19" s="9" t="s">
        <v>100</v>
      </c>
      <c r="R19" s="26">
        <f>T19+4</f>
        <v>39</v>
      </c>
      <c r="S19" s="9" t="s">
        <v>32</v>
      </c>
      <c r="T19" s="22" t="str">
        <f t="shared" si="9"/>
        <v>35</v>
      </c>
      <c r="U19" s="19" t="str">
        <f>CONCATENATE("{""backgroundColor"": ""{{coalesce(cell(",I19,".result, ",H19,", \""Colorization_Hex_Code\""), \""#FFFFFF\"").asString()}}"", ""borderColor"": ""#FFFFFF"", ""borderEdges"": [""left"", ""right"", ""bottom""], ""borderRadius"": 0, ""borderWidth"": 2}")</f>
        <v>{"backgroundColor": "{{coalesce(cell(BIG_TEST_9_II_001.result, 5, \"Colorization_Hex_Code\"), \"#FFFFFF\").asString()}}", "borderColor": "#FFFFFF", "borderEdges": ["left", "right", "bottom"], "borderRadius": 0, "borderWidth": 2}</v>
      </c>
      <c r="V19" s="10"/>
      <c r="W19" s="7" t="str">
        <f t="shared" si="0"/>
        <v>text_YTD_A_H_001</v>
      </c>
      <c r="X19" s="10"/>
      <c r="Y19" s="13"/>
      <c r="Z19" s="12" t="str">
        <f t="shared" si="1"/>
        <v>"text_YTD_A_H_001": {"type": "text", "parameters": {"text": "{{coalesce(cell(BIG_TEST_9_II_001.result, 5, \"number_YTD_A_Formatted\"), \"--\").asString()}}", "textAlignment": "center", "textColor": "{{coalesce(cell(BIG_TEST_9_II_001.result, 5, \"Text_Color_1\"), \"#FFFFFF\").asString()}}", "fontSize": 12}},</v>
      </c>
      <c r="AA19" s="17"/>
      <c r="AB19" s="13"/>
      <c r="AC19" s="13"/>
      <c r="AD19" s="12" t="str">
        <f t="shared" si="2"/>
        <v>{"colspan": 3, "column": 39, "name": "text_YTD_A_H_001", "row": 39, "rowspan": 2, "widgetStyle": {"backgroundColor": "{{coalesce(cell(BIG_TEST_9_II_001.result, 5, \"Colorization_Hex_Code\"), \"#FFFFFF\").asString()}}", "borderColor": "#FFFFFF", "borderEdges": ["left", "right", "bottom"], "borderRadius": 0, "borderWidth": 2}},</v>
      </c>
      <c r="AE19" s="17"/>
      <c r="AF19" s="13"/>
    </row>
    <row r="20" spans="1:32" s="4" customFormat="1" ht="72.599999999999994" thickBot="1" x14ac:dyDescent="0.35">
      <c r="A20" s="24">
        <v>18</v>
      </c>
      <c r="B20" s="14" t="s">
        <v>7</v>
      </c>
      <c r="C20" s="14" t="s">
        <v>34</v>
      </c>
      <c r="D20" s="14" t="s">
        <v>9</v>
      </c>
      <c r="E20" s="11" t="str">
        <f t="shared" si="22"/>
        <v>_001</v>
      </c>
      <c r="F20" s="22" t="str">
        <f t="shared" si="8"/>
        <v>0</v>
      </c>
      <c r="G20" s="22" t="s">
        <v>91</v>
      </c>
      <c r="H20" s="22">
        <v>5</v>
      </c>
      <c r="I20" s="22" t="str">
        <f t="shared" si="23"/>
        <v>BIG_TEST_9_II_001</v>
      </c>
      <c r="J20" s="5" t="s">
        <v>37</v>
      </c>
      <c r="K20" s="5" t="s">
        <v>39</v>
      </c>
      <c r="L20" s="18" t="str">
        <f t="shared" si="24"/>
        <v>{{coalesce(cell(BIG_TEST_9_II_001.result, 5, \"Text_Color_1\"), \"#FFFFFF\").asString()}}</v>
      </c>
      <c r="M20" s="8" t="s">
        <v>41</v>
      </c>
      <c r="N20" s="8" t="s">
        <v>21</v>
      </c>
      <c r="O20" s="18" t="str">
        <f>CONCATENATE("{{coalesce(cell(",I20,".result, ", $H20,", \""number_Target_Formatted\""), \""--\"").asString()}}")</f>
        <v>{{coalesce(cell(BIG_TEST_9_II_001.result, 5, \"number_Target_Formatted\"), \"--\").asString()}}</v>
      </c>
      <c r="P20" s="9" t="s">
        <v>28</v>
      </c>
      <c r="Q20" s="9" t="s">
        <v>100</v>
      </c>
      <c r="R20" s="26">
        <f>T20+2</f>
        <v>37</v>
      </c>
      <c r="S20" s="9" t="s">
        <v>32</v>
      </c>
      <c r="T20" s="22" t="str">
        <f t="shared" si="9"/>
        <v>35</v>
      </c>
      <c r="U20" s="16" t="s">
        <v>84</v>
      </c>
      <c r="V20" s="10"/>
      <c r="W20" s="7" t="str">
        <f t="shared" si="0"/>
        <v>text_Target_H_001</v>
      </c>
      <c r="X20" s="10"/>
      <c r="Y20" s="13"/>
      <c r="Z20" s="12" t="str">
        <f t="shared" si="1"/>
        <v>"text_Target_H_001": {"type": "text", "parameters": {"text": "{{coalesce(cell(BIG_TEST_9_II_001.result, 5, \"number_Target_Formatted\"), \"--\").asString()}}", "textAlignment": "center", "textColor": "{{coalesce(cell(BIG_TEST_9_II_001.result, 5, \"Text_Color_1\"), \"#FFFFFF\").asString()}}", "fontSize": 12}},</v>
      </c>
      <c r="AA20" s="17"/>
      <c r="AB20" s="13"/>
      <c r="AC20" s="13"/>
      <c r="AD20" s="12" t="str">
        <f t="shared" si="2"/>
        <v>{"colspan": 3, "column": 39, "name": "text_Target_H_001", "row": 37, "rowspan": 2, "widgetStyle": {"backgroundColor": "#FFFFFF", "borderColor": "#FFFFFF", "borderEdges": [], "borderRadius": 0, "borderWidth": 2}},</v>
      </c>
      <c r="AE20" s="17"/>
      <c r="AF20" s="13"/>
    </row>
    <row r="21" spans="1:32" s="4" customFormat="1" ht="72.599999999999994" thickBot="1" x14ac:dyDescent="0.35">
      <c r="A21" s="24">
        <v>19</v>
      </c>
      <c r="B21" s="14" t="s">
        <v>7</v>
      </c>
      <c r="C21" s="14" t="s">
        <v>34</v>
      </c>
      <c r="D21" s="14" t="s">
        <v>9</v>
      </c>
      <c r="E21" s="11" t="str">
        <f>CONCATENATE("_",TEXT(F21+1,"000"))</f>
        <v>_001</v>
      </c>
      <c r="F21" s="22" t="str">
        <f t="shared" si="8"/>
        <v>0</v>
      </c>
      <c r="G21" s="22" t="s">
        <v>92</v>
      </c>
      <c r="H21" s="22">
        <v>6</v>
      </c>
      <c r="I21" s="22" t="str">
        <f>CONCATENATE("BIG_TEST_9_II",E21)</f>
        <v>BIG_TEST_9_II_001</v>
      </c>
      <c r="J21" s="6" t="s">
        <v>12</v>
      </c>
      <c r="K21" s="5" t="s">
        <v>13</v>
      </c>
      <c r="L21" s="18" t="str">
        <f>CONCATENATE("{{coalesce(cell(",I21,".result, ", $H21,", \""Text_Color_1\""), \""#FFFFFF\"").asString()}}")</f>
        <v>{{coalesce(cell(BIG_TEST_9_II_001.result, 6, \"Text_Color_1\"), \"#FFFFFF\").asString()}}</v>
      </c>
      <c r="M21" s="8" t="s">
        <v>41</v>
      </c>
      <c r="N21" s="8" t="s">
        <v>21</v>
      </c>
      <c r="O21" s="18" t="str">
        <f>CONCATENATE("{{coalesce(cell(",I21,".result, ", $H21,", \""number_YTD_Formatted\""), \""--\"").asString()}}")</f>
        <v>{{coalesce(cell(BIG_TEST_9_II_001.result, 6, \"number_YTD_Formatted\"), \"--\").asString()}}</v>
      </c>
      <c r="P21" s="9" t="s">
        <v>28</v>
      </c>
      <c r="Q21" s="9" t="s">
        <v>101</v>
      </c>
      <c r="R21" s="9" t="str">
        <f>T21</f>
        <v>35</v>
      </c>
      <c r="S21" s="9" t="s">
        <v>32</v>
      </c>
      <c r="T21" s="22" t="str">
        <f t="shared" si="9"/>
        <v>35</v>
      </c>
      <c r="U21" s="16" t="s">
        <v>84</v>
      </c>
      <c r="V21" s="10"/>
      <c r="W21" s="7" t="str">
        <f t="shared" si="0"/>
        <v>text_YTD_I_001</v>
      </c>
      <c r="X21" s="10"/>
      <c r="Y21" s="13"/>
      <c r="Z21" s="12" t="str">
        <f t="shared" si="1"/>
        <v>"text_YTD_I_001": {"type": "text", "parameters": {"text": "{{coalesce(cell(BIG_TEST_9_II_001.result, 6, \"number_YTD_Formatted\"), \"--\").asString()}}", "textAlignment": "center", "textColor": "{{coalesce(cell(BIG_TEST_9_II_001.result, 6, \"Text_Color_1\"), \"#FFFFFF\").asString()}}", "fontSize": 12}},</v>
      </c>
      <c r="AA21" s="17"/>
      <c r="AB21" s="13"/>
      <c r="AC21" s="13"/>
      <c r="AD21" s="12" t="str">
        <f t="shared" si="2"/>
        <v>{"colspan": 3, "column": 42, "name": "text_YTD_I_001", "row": 35, "rowspan": 2, "widgetStyle": {"backgroundColor": "#FFFFFF", "borderColor": "#FFFFFF", "borderEdges": [], "borderRadius": 0, "borderWidth": 2}},</v>
      </c>
      <c r="AE21" s="17"/>
      <c r="AF21" s="13"/>
    </row>
    <row r="22" spans="1:32" s="4" customFormat="1" ht="115.8" thickBot="1" x14ac:dyDescent="0.35">
      <c r="A22" s="24">
        <v>20</v>
      </c>
      <c r="B22" s="14" t="s">
        <v>7</v>
      </c>
      <c r="C22" s="14" t="s">
        <v>34</v>
      </c>
      <c r="D22" s="14" t="s">
        <v>9</v>
      </c>
      <c r="E22" s="11" t="str">
        <f t="shared" ref="E22:E23" si="25">CONCATENATE("_",TEXT(F22+1,"000"))</f>
        <v>_001</v>
      </c>
      <c r="F22" s="22" t="str">
        <f t="shared" si="8"/>
        <v>0</v>
      </c>
      <c r="G22" s="22" t="s">
        <v>92</v>
      </c>
      <c r="H22" s="22">
        <v>6</v>
      </c>
      <c r="I22" s="22" t="str">
        <f t="shared" ref="I22:I23" si="26">CONCATENATE("BIG_TEST_9_II",E22)</f>
        <v>BIG_TEST_9_II_001</v>
      </c>
      <c r="J22" s="5" t="s">
        <v>11</v>
      </c>
      <c r="K22" s="5" t="s">
        <v>38</v>
      </c>
      <c r="L22" s="18" t="str">
        <f t="shared" ref="L22:L23" si="27">CONCATENATE("{{coalesce(cell(",I22,".result, ", $H22,", \""Text_Color_1\""), \""#FFFFFF\"").asString()}}")</f>
        <v>{{coalesce(cell(BIG_TEST_9_II_001.result, 6, \"Text_Color_1\"), \"#FFFFFF\").asString()}}</v>
      </c>
      <c r="M22" s="8" t="s">
        <v>41</v>
      </c>
      <c r="N22" s="8" t="s">
        <v>21</v>
      </c>
      <c r="O22" s="18" t="str">
        <f>CONCATENATE("{{coalesce(cell(",I22,".result, ", $H22,", \""number_YTD_A_Formatted\""), \""--\"").asString()}}")</f>
        <v>{{coalesce(cell(BIG_TEST_9_II_001.result, 6, \"number_YTD_A_Formatted\"), \"--\").asString()}}</v>
      </c>
      <c r="P22" s="9" t="s">
        <v>28</v>
      </c>
      <c r="Q22" s="9" t="s">
        <v>101</v>
      </c>
      <c r="R22" s="26">
        <f>T22+4</f>
        <v>39</v>
      </c>
      <c r="S22" s="9" t="s">
        <v>32</v>
      </c>
      <c r="T22" s="22" t="str">
        <f t="shared" si="9"/>
        <v>35</v>
      </c>
      <c r="U22" s="19" t="str">
        <f>CONCATENATE("{""backgroundColor"": ""{{coalesce(cell(",I22,".result, ",H22,", \""Colorization_Hex_Code\""), \""#FFFFFF\"").asString()}}"", ""borderColor"": ""#FFFFFF"", ""borderEdges"": [""left"", ""right"", ""bottom""], ""borderRadius"": 0, ""borderWidth"": 2}")</f>
        <v>{"backgroundColor": "{{coalesce(cell(BIG_TEST_9_II_001.result, 6, \"Colorization_Hex_Code\"), \"#FFFFFF\").asString()}}", "borderColor": "#FFFFFF", "borderEdges": ["left", "right", "bottom"], "borderRadius": 0, "borderWidth": 2}</v>
      </c>
      <c r="V22" s="10"/>
      <c r="W22" s="7" t="str">
        <f t="shared" si="0"/>
        <v>text_YTD_A_I_001</v>
      </c>
      <c r="X22" s="10"/>
      <c r="Y22" s="13"/>
      <c r="Z22" s="12" t="str">
        <f t="shared" si="1"/>
        <v>"text_YTD_A_I_001": {"type": "text", "parameters": {"text": "{{coalesce(cell(BIG_TEST_9_II_001.result, 6, \"number_YTD_A_Formatted\"), \"--\").asString()}}", "textAlignment": "center", "textColor": "{{coalesce(cell(BIG_TEST_9_II_001.result, 6, \"Text_Color_1\"), \"#FFFFFF\").asString()}}", "fontSize": 12}},</v>
      </c>
      <c r="AA22" s="17"/>
      <c r="AB22" s="13"/>
      <c r="AC22" s="13"/>
      <c r="AD22" s="12" t="str">
        <f t="shared" si="2"/>
        <v>{"colspan": 3, "column": 42, "name": "text_YTD_A_I_001", "row": 39, "rowspan": 2, "widgetStyle": {"backgroundColor": "{{coalesce(cell(BIG_TEST_9_II_001.result, 6, \"Colorization_Hex_Code\"), \"#FFFFFF\").asString()}}", "borderColor": "#FFFFFF", "borderEdges": ["left", "right", "bottom"], "borderRadius": 0, "borderWidth": 2}},</v>
      </c>
      <c r="AE22" s="17"/>
      <c r="AF22" s="13"/>
    </row>
    <row r="23" spans="1:32" s="4" customFormat="1" ht="72.599999999999994" thickBot="1" x14ac:dyDescent="0.35">
      <c r="A23" s="24">
        <v>21</v>
      </c>
      <c r="B23" s="14" t="s">
        <v>7</v>
      </c>
      <c r="C23" s="14" t="s">
        <v>34</v>
      </c>
      <c r="D23" s="14" t="s">
        <v>9</v>
      </c>
      <c r="E23" s="11" t="str">
        <f t="shared" si="25"/>
        <v>_001</v>
      </c>
      <c r="F23" s="22" t="str">
        <f t="shared" si="8"/>
        <v>0</v>
      </c>
      <c r="G23" s="22" t="s">
        <v>92</v>
      </c>
      <c r="H23" s="22">
        <v>6</v>
      </c>
      <c r="I23" s="22" t="str">
        <f t="shared" si="26"/>
        <v>BIG_TEST_9_II_001</v>
      </c>
      <c r="J23" s="5" t="s">
        <v>37</v>
      </c>
      <c r="K23" s="5" t="s">
        <v>39</v>
      </c>
      <c r="L23" s="18" t="str">
        <f t="shared" si="27"/>
        <v>{{coalesce(cell(BIG_TEST_9_II_001.result, 6, \"Text_Color_1\"), \"#FFFFFF\").asString()}}</v>
      </c>
      <c r="M23" s="8" t="s">
        <v>41</v>
      </c>
      <c r="N23" s="8" t="s">
        <v>21</v>
      </c>
      <c r="O23" s="18" t="str">
        <f>CONCATENATE("{{coalesce(cell(",I23,".result, ", $H23,", \""number_Target_Formatted\""), \""--\"").asString()}}")</f>
        <v>{{coalesce(cell(BIG_TEST_9_II_001.result, 6, \"number_Target_Formatted\"), \"--\").asString()}}</v>
      </c>
      <c r="P23" s="9" t="s">
        <v>28</v>
      </c>
      <c r="Q23" s="9" t="s">
        <v>101</v>
      </c>
      <c r="R23" s="26">
        <f>T23+2</f>
        <v>37</v>
      </c>
      <c r="S23" s="9" t="s">
        <v>32</v>
      </c>
      <c r="T23" s="22" t="str">
        <f t="shared" si="9"/>
        <v>35</v>
      </c>
      <c r="U23" s="16" t="s">
        <v>84</v>
      </c>
      <c r="V23" s="10"/>
      <c r="W23" s="7" t="str">
        <f t="shared" si="0"/>
        <v>text_Target_I_001</v>
      </c>
      <c r="X23" s="10"/>
      <c r="Y23" s="13"/>
      <c r="Z23" s="12" t="str">
        <f t="shared" si="1"/>
        <v>"text_Target_I_001": {"type": "text", "parameters": {"text": "{{coalesce(cell(BIG_TEST_9_II_001.result, 6, \"number_Target_Formatted\"), \"--\").asString()}}", "textAlignment": "center", "textColor": "{{coalesce(cell(BIG_TEST_9_II_001.result, 6, \"Text_Color_1\"), \"#FFFFFF\").asString()}}", "fontSize": 12}},</v>
      </c>
      <c r="AA23" s="17"/>
      <c r="AB23" s="13"/>
      <c r="AC23" s="13"/>
      <c r="AD23" s="12" t="str">
        <f t="shared" si="2"/>
        <v>{"colspan": 3, "column": 42, "name": "text_Target_I_001", "row": 37, "rowspan": 2, "widgetStyle": {"backgroundColor": "#FFFFFF", "borderColor": "#FFFFFF", "borderEdges": [], "borderRadius": 0, "borderWidth": 2}},</v>
      </c>
      <c r="AE23" s="17"/>
      <c r="AF23" s="13"/>
    </row>
    <row r="24" spans="1:32" s="4" customFormat="1" ht="72.599999999999994" thickBot="1" x14ac:dyDescent="0.35">
      <c r="A24" s="24">
        <v>22</v>
      </c>
      <c r="B24" s="14" t="s">
        <v>7</v>
      </c>
      <c r="C24" s="14" t="s">
        <v>34</v>
      </c>
      <c r="D24" s="14" t="s">
        <v>9</v>
      </c>
      <c r="E24" s="11" t="str">
        <f>CONCATENATE("_",TEXT(F24+1,"000"))</f>
        <v>_001</v>
      </c>
      <c r="F24" s="22" t="str">
        <f t="shared" si="8"/>
        <v>0</v>
      </c>
      <c r="G24" s="22" t="s">
        <v>93</v>
      </c>
      <c r="H24" s="22">
        <v>7</v>
      </c>
      <c r="I24" s="22" t="str">
        <f>CONCATENATE("BIG_TEST_9_II",E24)</f>
        <v>BIG_TEST_9_II_001</v>
      </c>
      <c r="J24" s="6" t="s">
        <v>12</v>
      </c>
      <c r="K24" s="5" t="s">
        <v>13</v>
      </c>
      <c r="L24" s="18" t="str">
        <f>CONCATENATE("{{coalesce(cell(",I24,".result, ", $H24,", \""Text_Color_1\""), \""#FFFFFF\"").asString()}}")</f>
        <v>{{coalesce(cell(BIG_TEST_9_II_001.result, 7, \"Text_Color_1\"), \"#FFFFFF\").asString()}}</v>
      </c>
      <c r="M24" s="8" t="s">
        <v>41</v>
      </c>
      <c r="N24" s="8" t="s">
        <v>21</v>
      </c>
      <c r="O24" s="18" t="str">
        <f>CONCATENATE("{{coalesce(cell(",I24,".result, ", $H24,", \""number_YTD_Formatted\""), \""--\"").asString()}}")</f>
        <v>{{coalesce(cell(BIG_TEST_9_II_001.result, 7, \"number_YTD_Formatted\"), \"--\").asString()}}</v>
      </c>
      <c r="P24" s="9" t="s">
        <v>28</v>
      </c>
      <c r="Q24" s="9" t="s">
        <v>102</v>
      </c>
      <c r="R24" s="9" t="str">
        <f>T24</f>
        <v>35</v>
      </c>
      <c r="S24" s="9" t="s">
        <v>32</v>
      </c>
      <c r="T24" s="22" t="str">
        <f t="shared" si="9"/>
        <v>35</v>
      </c>
      <c r="U24" s="16" t="s">
        <v>84</v>
      </c>
      <c r="V24" s="10"/>
      <c r="W24" s="7" t="str">
        <f t="shared" si="0"/>
        <v>text_YTD_J_001</v>
      </c>
      <c r="X24" s="10"/>
      <c r="Y24" s="13"/>
      <c r="Z24" s="12" t="str">
        <f t="shared" si="1"/>
        <v>"text_YTD_J_001": {"type": "text", "parameters": {"text": "{{coalesce(cell(BIG_TEST_9_II_001.result, 7, \"number_YTD_Formatted\"), \"--\").asString()}}", "textAlignment": "center", "textColor": "{{coalesce(cell(BIG_TEST_9_II_001.result, 7, \"Text_Color_1\"), \"#FFFFFF\").asString()}}", "fontSize": 12}},</v>
      </c>
      <c r="AA24" s="17"/>
      <c r="AB24" s="13"/>
      <c r="AC24" s="13"/>
      <c r="AD24" s="12" t="str">
        <f t="shared" si="2"/>
        <v>{"colspan": 3, "column": 45, "name": "text_YTD_J_001", "row": 35, "rowspan": 2, "widgetStyle": {"backgroundColor": "#FFFFFF", "borderColor": "#FFFFFF", "borderEdges": [], "borderRadius": 0, "borderWidth": 2}},</v>
      </c>
      <c r="AE24" s="17"/>
      <c r="AF24" s="13"/>
    </row>
    <row r="25" spans="1:32" s="4" customFormat="1" ht="115.8" thickBot="1" x14ac:dyDescent="0.35">
      <c r="A25" s="24">
        <v>23</v>
      </c>
      <c r="B25" s="14" t="s">
        <v>7</v>
      </c>
      <c r="C25" s="14" t="s">
        <v>34</v>
      </c>
      <c r="D25" s="14" t="s">
        <v>9</v>
      </c>
      <c r="E25" s="11" t="str">
        <f t="shared" ref="E25:E26" si="28">CONCATENATE("_",TEXT(F25+1,"000"))</f>
        <v>_001</v>
      </c>
      <c r="F25" s="22" t="str">
        <f t="shared" si="8"/>
        <v>0</v>
      </c>
      <c r="G25" s="22" t="s">
        <v>93</v>
      </c>
      <c r="H25" s="22">
        <v>7</v>
      </c>
      <c r="I25" s="22" t="str">
        <f t="shared" ref="I25:I26" si="29">CONCATENATE("BIG_TEST_9_II",E25)</f>
        <v>BIG_TEST_9_II_001</v>
      </c>
      <c r="J25" s="5" t="s">
        <v>11</v>
      </c>
      <c r="K25" s="5" t="s">
        <v>38</v>
      </c>
      <c r="L25" s="18" t="str">
        <f t="shared" ref="L25:L26" si="30">CONCATENATE("{{coalesce(cell(",I25,".result, ", $H25,", \""Text_Color_1\""), \""#FFFFFF\"").asString()}}")</f>
        <v>{{coalesce(cell(BIG_TEST_9_II_001.result, 7, \"Text_Color_1\"), \"#FFFFFF\").asString()}}</v>
      </c>
      <c r="M25" s="8" t="s">
        <v>41</v>
      </c>
      <c r="N25" s="8" t="s">
        <v>21</v>
      </c>
      <c r="O25" s="18" t="str">
        <f>CONCATENATE("{{coalesce(cell(",I25,".result, ", $H25,", \""number_YTD_A_Formatted\""), \""--\"").asString()}}")</f>
        <v>{{coalesce(cell(BIG_TEST_9_II_001.result, 7, \"number_YTD_A_Formatted\"), \"--\").asString()}}</v>
      </c>
      <c r="P25" s="9" t="s">
        <v>28</v>
      </c>
      <c r="Q25" s="9" t="s">
        <v>102</v>
      </c>
      <c r="R25" s="26">
        <f>T25+4</f>
        <v>39</v>
      </c>
      <c r="S25" s="9" t="s">
        <v>32</v>
      </c>
      <c r="T25" s="22" t="str">
        <f t="shared" si="9"/>
        <v>35</v>
      </c>
      <c r="U25" s="19" t="str">
        <f>CONCATENATE("{""backgroundColor"": ""{{coalesce(cell(",I25,".result, ",H25,", \""Colorization_Hex_Code\""), \""#FFFFFF\"").asString()}}"", ""borderColor"": ""#FFFFFF"", ""borderEdges"": [""left"", ""right"", ""bottom""], ""borderRadius"": 0, ""borderWidth"": 2}")</f>
        <v>{"backgroundColor": "{{coalesce(cell(BIG_TEST_9_II_001.result, 7, \"Colorization_Hex_Code\"), \"#FFFFFF\").asString()}}", "borderColor": "#FFFFFF", "borderEdges": ["left", "right", "bottom"], "borderRadius": 0, "borderWidth": 2}</v>
      </c>
      <c r="V25" s="10"/>
      <c r="W25" s="7" t="str">
        <f t="shared" si="0"/>
        <v>text_YTD_A_J_001</v>
      </c>
      <c r="X25" s="10"/>
      <c r="Y25" s="13"/>
      <c r="Z25" s="12" t="str">
        <f t="shared" si="1"/>
        <v>"text_YTD_A_J_001": {"type": "text", "parameters": {"text": "{{coalesce(cell(BIG_TEST_9_II_001.result, 7, \"number_YTD_A_Formatted\"), \"--\").asString()}}", "textAlignment": "center", "textColor": "{{coalesce(cell(BIG_TEST_9_II_001.result, 7, \"Text_Color_1\"), \"#FFFFFF\").asString()}}", "fontSize": 12}},</v>
      </c>
      <c r="AA25" s="17"/>
      <c r="AB25" s="13"/>
      <c r="AC25" s="13"/>
      <c r="AD25" s="12" t="str">
        <f t="shared" si="2"/>
        <v>{"colspan": 3, "column": 45, "name": "text_YTD_A_J_001", "row": 39, "rowspan": 2, "widgetStyle": {"backgroundColor": "{{coalesce(cell(BIG_TEST_9_II_001.result, 7, \"Colorization_Hex_Code\"), \"#FFFFFF\").asString()}}", "borderColor": "#FFFFFF", "borderEdges": ["left", "right", "bottom"], "borderRadius": 0, "borderWidth": 2}},</v>
      </c>
      <c r="AE25" s="17"/>
      <c r="AF25" s="13"/>
    </row>
    <row r="26" spans="1:32" s="4" customFormat="1" ht="72.599999999999994" thickBot="1" x14ac:dyDescent="0.35">
      <c r="A26" s="28">
        <v>24</v>
      </c>
      <c r="B26" s="14" t="s">
        <v>7</v>
      </c>
      <c r="C26" s="14" t="s">
        <v>34</v>
      </c>
      <c r="D26" s="14" t="s">
        <v>9</v>
      </c>
      <c r="E26" s="11" t="str">
        <f t="shared" si="28"/>
        <v>_001</v>
      </c>
      <c r="F26" s="22" t="str">
        <f t="shared" si="8"/>
        <v>0</v>
      </c>
      <c r="G26" s="22" t="s">
        <v>93</v>
      </c>
      <c r="H26" s="22">
        <v>7</v>
      </c>
      <c r="I26" s="22" t="str">
        <f t="shared" si="29"/>
        <v>BIG_TEST_9_II_001</v>
      </c>
      <c r="J26" s="5" t="s">
        <v>37</v>
      </c>
      <c r="K26" s="5" t="s">
        <v>39</v>
      </c>
      <c r="L26" s="18" t="str">
        <f t="shared" si="30"/>
        <v>{{coalesce(cell(BIG_TEST_9_II_001.result, 7, \"Text_Color_1\"), \"#FFFFFF\").asString()}}</v>
      </c>
      <c r="M26" s="8" t="s">
        <v>41</v>
      </c>
      <c r="N26" s="8" t="s">
        <v>21</v>
      </c>
      <c r="O26" s="18" t="str">
        <f>CONCATENATE("{{coalesce(cell(",I26,".result, ", $H26,", \""number_Target_Formatted\""), \""--\"").asString()}}")</f>
        <v>{{coalesce(cell(BIG_TEST_9_II_001.result, 7, \"number_Target_Formatted\"), \"--\").asString()}}</v>
      </c>
      <c r="P26" s="9" t="s">
        <v>28</v>
      </c>
      <c r="Q26" s="9" t="s">
        <v>102</v>
      </c>
      <c r="R26" s="26">
        <f>T26+2</f>
        <v>37</v>
      </c>
      <c r="S26" s="9" t="s">
        <v>32</v>
      </c>
      <c r="T26" s="22" t="str">
        <f t="shared" si="9"/>
        <v>35</v>
      </c>
      <c r="U26" s="16" t="s">
        <v>84</v>
      </c>
      <c r="V26" s="10"/>
      <c r="W26" s="7" t="str">
        <f t="shared" si="0"/>
        <v>text_Target_J_001</v>
      </c>
      <c r="X26" s="10"/>
      <c r="Y26" s="13"/>
      <c r="Z26" s="12" t="str">
        <f t="shared" si="1"/>
        <v>"text_Target_J_001": {"type": "text", "parameters": {"text": "{{coalesce(cell(BIG_TEST_9_II_001.result, 7, \"number_Target_Formatted\"), \"--\").asString()}}", "textAlignment": "center", "textColor": "{{coalesce(cell(BIG_TEST_9_II_001.result, 7, \"Text_Color_1\"), \"#FFFFFF\").asString()}}", "fontSize": 12}},</v>
      </c>
      <c r="AA26" s="17"/>
      <c r="AB26" s="13"/>
      <c r="AC26" s="13"/>
      <c r="AD26" s="12" t="str">
        <f t="shared" si="2"/>
        <v>{"colspan": 3, "column": 45, "name": "text_Target_J_001", "row": 37, "rowspan": 2, "widgetStyle": {"backgroundColor": "#FFFFFF", "borderColor": "#FFFFFF", "borderEdges": [], "borderRadius": 0, "borderWidth": 2}},</v>
      </c>
      <c r="AE26" s="17"/>
      <c r="AF26" s="13"/>
    </row>
  </sheetData>
  <mergeCells count="3">
    <mergeCell ref="E1:U1"/>
    <mergeCell ref="Z1:AB1"/>
    <mergeCell ref="AD1:A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2"/>
  <sheetViews>
    <sheetView topLeftCell="Z461" workbookViewId="0">
      <selection activeCell="Z461" sqref="Z1:Z1048576"/>
    </sheetView>
  </sheetViews>
  <sheetFormatPr defaultRowHeight="14.4" x14ac:dyDescent="0.3"/>
  <cols>
    <col min="2" max="2" width="10.109375" bestFit="1" customWidth="1"/>
    <col min="3" max="3" width="9.33203125" bestFit="1" customWidth="1"/>
    <col min="4" max="4" width="15.5546875" bestFit="1" customWidth="1"/>
    <col min="5" max="5" width="10.6640625" bestFit="1" customWidth="1"/>
    <col min="6" max="6" width="12" bestFit="1" customWidth="1"/>
    <col min="7" max="7" width="12.88671875" bestFit="1" customWidth="1"/>
    <col min="8" max="8" width="15" bestFit="1" customWidth="1"/>
    <col min="9" max="9" width="17" bestFit="1" customWidth="1"/>
    <col min="10" max="10" width="19.33203125" bestFit="1" customWidth="1"/>
    <col min="11" max="11" width="20.44140625" customWidth="1"/>
    <col min="12" max="12" width="27.109375" customWidth="1"/>
    <col min="13" max="13" width="8.109375" bestFit="1" customWidth="1"/>
    <col min="14" max="14" width="14.21875" bestFit="1" customWidth="1"/>
    <col min="15" max="15" width="32.88671875" customWidth="1"/>
    <col min="16" max="16" width="7.44140625" bestFit="1" customWidth="1"/>
    <col min="17" max="17" width="7.21875" bestFit="1" customWidth="1"/>
    <col min="18" max="18" width="4.6640625" bestFit="1" customWidth="1"/>
    <col min="19" max="19" width="8.44140625" bestFit="1" customWidth="1"/>
    <col min="20" max="20" width="9" bestFit="1" customWidth="1"/>
    <col min="21" max="21" width="36.77734375" customWidth="1"/>
    <col min="22" max="22" width="3.33203125" customWidth="1"/>
    <col min="23" max="23" width="23.6640625" bestFit="1" customWidth="1"/>
    <col min="24" max="24" width="3.109375" customWidth="1"/>
    <col min="25" max="25" width="2.77734375" customWidth="1"/>
    <col min="26" max="27" width="68.77734375" customWidth="1"/>
    <col min="28" max="28" width="14.77734375" customWidth="1"/>
    <col min="29" max="29" width="2.88671875" customWidth="1"/>
    <col min="30" max="31" width="45.109375" customWidth="1"/>
    <col min="32" max="32" width="10.6640625" bestFit="1" customWidth="1"/>
  </cols>
  <sheetData>
    <row r="1" spans="1:32" s="15" customFormat="1" ht="15" thickBot="1" x14ac:dyDescent="0.35">
      <c r="B1" s="15" t="s">
        <v>6</v>
      </c>
      <c r="C1" s="15" t="s">
        <v>33</v>
      </c>
      <c r="D1" s="15" t="s">
        <v>43</v>
      </c>
      <c r="E1" s="29" t="s">
        <v>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  <c r="W1" s="27" t="s">
        <v>8</v>
      </c>
      <c r="Z1" s="29" t="s">
        <v>3</v>
      </c>
      <c r="AA1" s="30"/>
      <c r="AB1" s="31"/>
      <c r="AD1" s="29" t="s">
        <v>2</v>
      </c>
      <c r="AE1" s="30"/>
      <c r="AF1" s="31"/>
    </row>
    <row r="2" spans="1:32" s="15" customFormat="1" ht="15" thickBot="1" x14ac:dyDescent="0.35">
      <c r="E2" s="15" t="s">
        <v>10</v>
      </c>
      <c r="F2" s="15" t="s">
        <v>46</v>
      </c>
      <c r="G2" s="15" t="s">
        <v>75</v>
      </c>
      <c r="H2" s="15" t="s">
        <v>78</v>
      </c>
      <c r="I2" s="15" t="s">
        <v>77</v>
      </c>
      <c r="J2" s="15" t="s">
        <v>47</v>
      </c>
      <c r="K2" s="15" t="s">
        <v>15</v>
      </c>
      <c r="L2" s="15" t="s">
        <v>16</v>
      </c>
      <c r="M2" s="15" t="s">
        <v>17</v>
      </c>
      <c r="N2" s="15" t="s">
        <v>19</v>
      </c>
      <c r="O2" s="15" t="s">
        <v>18</v>
      </c>
      <c r="P2" s="15" t="s">
        <v>23</v>
      </c>
      <c r="Q2" s="15" t="s">
        <v>24</v>
      </c>
      <c r="R2" s="15" t="s">
        <v>25</v>
      </c>
      <c r="S2" s="15" t="s">
        <v>26</v>
      </c>
      <c r="T2" s="15" t="s">
        <v>54</v>
      </c>
      <c r="U2" s="15" t="s">
        <v>27</v>
      </c>
      <c r="W2" s="15" t="s">
        <v>14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3">
        <v>1</v>
      </c>
      <c r="B3" s="14" t="s">
        <v>7</v>
      </c>
      <c r="C3" s="14" t="s">
        <v>34</v>
      </c>
      <c r="D3" s="14" t="s">
        <v>9</v>
      </c>
      <c r="E3" s="11" t="str">
        <f>CONCATENATE("_",TEXT(F3+1,"000"))</f>
        <v>_001</v>
      </c>
      <c r="F3" s="21" t="s">
        <v>31</v>
      </c>
      <c r="G3" s="22" t="s">
        <v>76</v>
      </c>
      <c r="H3" s="22">
        <v>0</v>
      </c>
      <c r="I3" s="22" t="str">
        <f>CONCATENATE("BIG_TEST_9_II",E3)</f>
        <v>BIG_TEST_9_II_001</v>
      </c>
      <c r="J3" s="6" t="s">
        <v>12</v>
      </c>
      <c r="K3" s="5" t="s">
        <v>13</v>
      </c>
      <c r="L3" s="18" t="str">
        <f>CONCATENATE("{{coalesce(cell(",I3,".result, ", $H3,", \""Text_Color_1\""), \""#FFFFFF\"").asString()}}")</f>
        <v>{{coalesce(cell(BIG_TEST_9_II_001.result, 0, \"Text_Color_1\"), \"#FFFFFF\").asString()}}</v>
      </c>
      <c r="M3" s="8" t="s">
        <v>41</v>
      </c>
      <c r="N3" s="8" t="s">
        <v>21</v>
      </c>
      <c r="O3" s="18" t="str">
        <f>CONCATENATE("{{coalesce(cell(",I3,".result, ", $H3,", \""number_YTD_Formatted\""), \""--\"").asString()}}")</f>
        <v>{{coalesce(cell(BIG_TEST_9_II_001.result, 0, \"number_YTD_Formatted\"), \"--\").asString()}}</v>
      </c>
      <c r="P3" s="9" t="s">
        <v>28</v>
      </c>
      <c r="Q3" s="9" t="s">
        <v>20</v>
      </c>
      <c r="R3" s="9" t="str">
        <f>T3</f>
        <v>35</v>
      </c>
      <c r="S3" s="9" t="s">
        <v>32</v>
      </c>
      <c r="T3" s="21" t="s">
        <v>58</v>
      </c>
      <c r="U3" s="16" t="s">
        <v>84</v>
      </c>
      <c r="V3" s="10"/>
      <c r="W3" s="7" t="str">
        <f t="shared" ref="W3:W26" si="0">CONCATENATE("text_",K3,"_",G3,E3)</f>
        <v>text_YTD_C_001</v>
      </c>
      <c r="X3" s="10"/>
      <c r="Y3" s="13"/>
      <c r="Z3" s="12" t="str">
        <f t="shared" ref="Z3:Z26" si="1">CONCATENATE("""",W3,""": {""type"": ""text"", ""parameters"": {""text"": """, O3, """, ""textAlignment"": """, N3, """, ""textColor"": """, L3, """, ""fontSize"": ",M3,"}},")</f>
        <v>"text_YTD_C_001": {"type": "text", "parameters": {"text": "{{coalesce(cell(BIG_TEST_9_II_001.result, 0, \"number_YTD_Formatted\"), \"--\").asString()}}", "textAlignment": "center", "textColor": "{{coalesce(cell(BIG_TEST_9_II_001.result, 0, \"Text_Color_1\"), \"#FFFFFF\").asString()}}", "fontSize": 12}},</v>
      </c>
      <c r="AA3" s="17" t="s">
        <v>81</v>
      </c>
      <c r="AB3" s="13" t="str">
        <f>IF(Z3=AA3,"PASS","FAIL")</f>
        <v>PASS</v>
      </c>
      <c r="AC3" s="13"/>
      <c r="AD3" s="12" t="str">
        <f t="shared" ref="AD3:AD26" si="2">CONCATENATE("{""colspan"": ",P3,", ""column"": ",Q3,", ""name"": """,W3,""", ""row"": ",R3,", ""rowspan"": ",S3,", ""widgetStyle"": ",U3,"},")</f>
        <v>{"colspan": 3, "column": 24, "name": "text_YTD_C_001", "row": 35, "rowspan": 2, "widgetStyle": {"backgroundColor": "#FFFFFF", "borderColor": "#FFFFFF", "borderEdges": [], "borderRadius": 0, "borderWidth": 2}},</v>
      </c>
      <c r="AE3" s="17" t="s">
        <v>83</v>
      </c>
      <c r="AF3" s="13" t="str">
        <f>IF(AD3=AE3,"PASS","FAIL")</f>
        <v>PASS</v>
      </c>
    </row>
    <row r="4" spans="1:32" s="4" customFormat="1" ht="115.8" thickBot="1" x14ac:dyDescent="0.35">
      <c r="A4" s="24">
        <v>2</v>
      </c>
      <c r="B4" s="14" t="s">
        <v>7</v>
      </c>
      <c r="C4" s="14" t="s">
        <v>34</v>
      </c>
      <c r="D4" s="14" t="s">
        <v>9</v>
      </c>
      <c r="E4" s="11" t="str">
        <f t="shared" ref="E4:E5" si="3">CONCATENATE("_",TEXT(F4+1,"000"))</f>
        <v>_001</v>
      </c>
      <c r="F4" s="22" t="str">
        <f>IF($A3=24,F3+1,F3)</f>
        <v>0</v>
      </c>
      <c r="G4" s="22" t="s">
        <v>76</v>
      </c>
      <c r="H4" s="22">
        <v>0</v>
      </c>
      <c r="I4" s="22" t="str">
        <f t="shared" ref="I4:I5" si="4">CONCATENATE("BIG_TEST_9_II",E4)</f>
        <v>BIG_TEST_9_II_001</v>
      </c>
      <c r="J4" s="5" t="s">
        <v>11</v>
      </c>
      <c r="K4" s="5" t="s">
        <v>38</v>
      </c>
      <c r="L4" s="18" t="str">
        <f t="shared" ref="L4:L5" si="5">CONCATENATE("{{coalesce(cell(",I4,".result, ", $H4,", \""Text_Color_1\""), \""#FFFFFF\"").asString()}}")</f>
        <v>{{coalesce(cell(BIG_TEST_9_II_001.result, 0, \"Text_Color_1\"), \"#FFFFFF\").asString()}}</v>
      </c>
      <c r="M4" s="8" t="s">
        <v>41</v>
      </c>
      <c r="N4" s="8" t="s">
        <v>21</v>
      </c>
      <c r="O4" s="18" t="str">
        <f>CONCATENATE("{{coalesce(cell(",I4,".result, ", $H4,", \""number_YTD_A_Formatted\""), \""--\"").asString()}}")</f>
        <v>{{coalesce(cell(BIG_TEST_9_II_001.result, 0, \"number_YTD_A_Formatted\"), \"--\").asString()}}</v>
      </c>
      <c r="P4" s="9" t="s">
        <v>28</v>
      </c>
      <c r="Q4" s="9" t="s">
        <v>20</v>
      </c>
      <c r="R4" s="26">
        <f>T4+4</f>
        <v>39</v>
      </c>
      <c r="S4" s="9" t="s">
        <v>32</v>
      </c>
      <c r="T4" s="22" t="str">
        <f>IF($A3=24,T3+6,T3)</f>
        <v>35</v>
      </c>
      <c r="U4" s="19" t="str">
        <f>CONCATENATE("{""backgroundColor"": ""{{coalesce(cell(",I4,".result, ",H4,", \""Colorization_Hex_Code\""), \""#FFFFFF\"").asString()}}"", ""borderColor"": ""#FFFFFF"", ""borderEdges"": [""left"", ""right"", ""bottom""], ""borderRadius"": 0, ""borderWidth"": 2}")</f>
        <v>{"backgroundColor": "{{coalesce(cell(BIG_TEST_9_II_001.result, 0, \"Colorization_Hex_Code\"), \"#FFFFFF\").asString()}}", "borderColor": "#FFFFFF", "borderEdges": ["left", "right", "bottom"], "borderRadius": 0, "borderWidth": 2}</v>
      </c>
      <c r="V4" s="10"/>
      <c r="W4" s="7" t="str">
        <f t="shared" si="0"/>
        <v>text_YTD_A_C_001</v>
      </c>
      <c r="X4" s="10"/>
      <c r="Y4" s="13"/>
      <c r="Z4" s="12" t="str">
        <f t="shared" si="1"/>
        <v>"text_YTD_A_C_001": {"type": "text", "parameters": {"text": "{{coalesce(cell(BIG_TEST_9_II_001.result, 0, \"number_YTD_A_Formatted\"), \"--\").asString()}}", "textAlignment": "center", "textColor": "{{coalesce(cell(BIG_TEST_9_II_001.result, 0, \"Text_Color_1\"), \"#FFFFFF\").asString()}}", "fontSize": 12}},</v>
      </c>
      <c r="AA4" s="17" t="s">
        <v>79</v>
      </c>
      <c r="AB4" s="13" t="str">
        <f t="shared" ref="AB4:AB5" si="6">IF(Z4=AA4,"PASS","FAIL")</f>
        <v>PASS</v>
      </c>
      <c r="AC4" s="13"/>
      <c r="AD4" s="12" t="str">
        <f t="shared" si="2"/>
        <v>{"colspan": 3, "column": 24, "name": "text_YTD_A_C_001", "row": 39, "rowspan": 2, "widgetStyle": {"backgroundColor": "{{coalesce(cell(BIG_TEST_9_II_001.result, 0, \"Colorization_Hex_Code\"), \"#FFFFFF\").asString()}}", "borderColor": "#FFFFFF", "borderEdges": ["left", "right", "bottom"], "borderRadius": 0, "borderWidth": 2}},</v>
      </c>
      <c r="AE4" s="17" t="s">
        <v>85</v>
      </c>
      <c r="AF4" s="13" t="str">
        <f t="shared" ref="AF4:AF5" si="7">IF(AD4=AE4,"PASS","FAIL")</f>
        <v>PASS</v>
      </c>
    </row>
    <row r="5" spans="1:32" s="4" customFormat="1" ht="72.599999999999994" thickBot="1" x14ac:dyDescent="0.35">
      <c r="A5" s="24">
        <v>3</v>
      </c>
      <c r="B5" s="14" t="s">
        <v>7</v>
      </c>
      <c r="C5" s="14" t="s">
        <v>34</v>
      </c>
      <c r="D5" s="14" t="s">
        <v>9</v>
      </c>
      <c r="E5" s="11" t="str">
        <f t="shared" si="3"/>
        <v>_001</v>
      </c>
      <c r="F5" s="22" t="str">
        <f t="shared" ref="F5:F68" si="8">IF($A4=24,F4+1,F4)</f>
        <v>0</v>
      </c>
      <c r="G5" s="22" t="s">
        <v>76</v>
      </c>
      <c r="H5" s="22">
        <v>0</v>
      </c>
      <c r="I5" s="22" t="str">
        <f t="shared" si="4"/>
        <v>BIG_TEST_9_II_001</v>
      </c>
      <c r="J5" s="5" t="s">
        <v>37</v>
      </c>
      <c r="K5" s="5" t="s">
        <v>39</v>
      </c>
      <c r="L5" s="18" t="str">
        <f t="shared" si="5"/>
        <v>{{coalesce(cell(BIG_TEST_9_II_001.result, 0, \"Text_Color_1\"), \"#FFFFFF\").asString()}}</v>
      </c>
      <c r="M5" s="8" t="s">
        <v>41</v>
      </c>
      <c r="N5" s="8" t="s">
        <v>21</v>
      </c>
      <c r="O5" s="18" t="str">
        <f>CONCATENATE("{{coalesce(cell(",I5,".result, ", $H5,", \""number_Target_Formatted\""), \""--\"").asString()}}")</f>
        <v>{{coalesce(cell(BIG_TEST_9_II_001.result, 0, \"number_Target_Formatted\"), \"--\").asString()}}</v>
      </c>
      <c r="P5" s="9" t="s">
        <v>28</v>
      </c>
      <c r="Q5" s="9" t="s">
        <v>20</v>
      </c>
      <c r="R5" s="26">
        <f>T5+2</f>
        <v>37</v>
      </c>
      <c r="S5" s="9" t="s">
        <v>32</v>
      </c>
      <c r="T5" s="22" t="str">
        <f t="shared" ref="T5:T68" si="9">IF($A4=24,T4+6,T4)</f>
        <v>35</v>
      </c>
      <c r="U5" s="16" t="s">
        <v>84</v>
      </c>
      <c r="V5" s="10"/>
      <c r="W5" s="7" t="str">
        <f t="shared" si="0"/>
        <v>text_Target_C_001</v>
      </c>
      <c r="X5" s="10"/>
      <c r="Y5" s="13"/>
      <c r="Z5" s="12" t="str">
        <f t="shared" si="1"/>
        <v>"text_Target_C_001": {"type": "text", "parameters": {"text": "{{coalesce(cell(BIG_TEST_9_II_001.result, 0, \"number_Target_Formatted\"), \"--\").asString()}}", "textAlignment": "center", "textColor": "{{coalesce(cell(BIG_TEST_9_II_001.result, 0, \"Text_Color_1\"), \"#FFFFFF\").asString()}}", "fontSize": 12}},</v>
      </c>
      <c r="AA5" s="17" t="s">
        <v>80</v>
      </c>
      <c r="AB5" s="13" t="str">
        <f t="shared" si="6"/>
        <v>PASS</v>
      </c>
      <c r="AC5" s="13"/>
      <c r="AD5" s="12" t="str">
        <f t="shared" si="2"/>
        <v>{"colspan": 3, "column": 24, "name": "text_Target_C_001", "row": 37, "rowspan": 2, "widgetStyle": {"backgroundColor": "#FFFFFF", "borderColor": "#FFFFFF", "borderEdges": [], "borderRadius": 0, "borderWidth": 2}},</v>
      </c>
      <c r="AE5" s="17" t="s">
        <v>82</v>
      </c>
      <c r="AF5" s="13" t="str">
        <f t="shared" si="7"/>
        <v>PASS</v>
      </c>
    </row>
    <row r="6" spans="1:32" s="4" customFormat="1" ht="72.599999999999994" thickBot="1" x14ac:dyDescent="0.35">
      <c r="A6" s="24">
        <v>4</v>
      </c>
      <c r="B6" s="14" t="s">
        <v>7</v>
      </c>
      <c r="C6" s="14" t="s">
        <v>34</v>
      </c>
      <c r="D6" s="14" t="s">
        <v>9</v>
      </c>
      <c r="E6" s="11" t="str">
        <f>CONCATENATE("_",TEXT(F6+1,"000"))</f>
        <v>_001</v>
      </c>
      <c r="F6" s="22" t="str">
        <f t="shared" si="8"/>
        <v>0</v>
      </c>
      <c r="G6" s="22" t="s">
        <v>86</v>
      </c>
      <c r="H6" s="22">
        <v>1</v>
      </c>
      <c r="I6" s="22" t="str">
        <f>CONCATENATE("BIG_TEST_9_II",E6)</f>
        <v>BIG_TEST_9_II_001</v>
      </c>
      <c r="J6" s="6" t="s">
        <v>12</v>
      </c>
      <c r="K6" s="5" t="s">
        <v>13</v>
      </c>
      <c r="L6" s="18" t="str">
        <f>CONCATENATE("{{coalesce(cell(",I6,".result, ", $H6,", \""Text_Color_1\""), \""#FFFFFF\"").asString()}}")</f>
        <v>{{coalesce(cell(BIG_TEST_9_II_001.result, 1, \"Text_Color_1\"), \"#FFFFFF\").asString()}}</v>
      </c>
      <c r="M6" s="8" t="s">
        <v>41</v>
      </c>
      <c r="N6" s="8" t="s">
        <v>21</v>
      </c>
      <c r="O6" s="18" t="str">
        <f>CONCATENATE("{{coalesce(cell(",I6,".result, ", $H6,", \""number_YTD_Formatted\""), \""--\"").asString()}}")</f>
        <v>{{coalesce(cell(BIG_TEST_9_II_001.result, 1, \"number_YTD_Formatted\"), \"--\").asString()}}</v>
      </c>
      <c r="P6" s="9" t="s">
        <v>28</v>
      </c>
      <c r="Q6" s="9" t="s">
        <v>87</v>
      </c>
      <c r="R6" s="9" t="str">
        <f>T6</f>
        <v>35</v>
      </c>
      <c r="S6" s="9" t="s">
        <v>32</v>
      </c>
      <c r="T6" s="22" t="str">
        <f t="shared" si="9"/>
        <v>35</v>
      </c>
      <c r="U6" s="16" t="s">
        <v>84</v>
      </c>
      <c r="V6" s="10"/>
      <c r="W6" s="7" t="str">
        <f t="shared" si="0"/>
        <v>text_YTD_D_001</v>
      </c>
      <c r="X6" s="10"/>
      <c r="Y6" s="13"/>
      <c r="Z6" s="12" t="str">
        <f t="shared" si="1"/>
        <v>"text_YTD_D_001": {"type": "text", "parameters": {"text": "{{coalesce(cell(BIG_TEST_9_II_001.result, 1, \"number_YTD_Formatted\"), \"--\").asString()}}", "textAlignment": "center", "textColor": "{{coalesce(cell(BIG_TEST_9_II_001.result, 1, \"Text_Color_1\"), \"#FFFFFF\").asString()}}", "fontSize": 12}},</v>
      </c>
      <c r="AA6" s="17"/>
      <c r="AB6" s="13"/>
      <c r="AC6" s="13"/>
      <c r="AD6" s="12" t="str">
        <f t="shared" si="2"/>
        <v>{"colspan": 3, "column": 27, "name": "text_YTD_D_001", "row": 35, "rowspan": 2, "widgetStyle": {"backgroundColor": "#FFFFFF", "borderColor": "#FFFFFF", "borderEdges": [], "borderRadius": 0, "borderWidth": 2}},</v>
      </c>
      <c r="AE6" s="17"/>
      <c r="AF6" s="13"/>
    </row>
    <row r="7" spans="1:32" s="4" customFormat="1" ht="115.8" thickBot="1" x14ac:dyDescent="0.35">
      <c r="A7" s="24">
        <v>5</v>
      </c>
      <c r="B7" s="14" t="s">
        <v>7</v>
      </c>
      <c r="C7" s="14" t="s">
        <v>34</v>
      </c>
      <c r="D7" s="14" t="s">
        <v>9</v>
      </c>
      <c r="E7" s="11" t="str">
        <f t="shared" ref="E7:E8" si="10">CONCATENATE("_",TEXT(F7+1,"000"))</f>
        <v>_001</v>
      </c>
      <c r="F7" s="22" t="str">
        <f t="shared" si="8"/>
        <v>0</v>
      </c>
      <c r="G7" s="22" t="s">
        <v>86</v>
      </c>
      <c r="H7" s="22">
        <v>1</v>
      </c>
      <c r="I7" s="22" t="str">
        <f t="shared" ref="I7:I8" si="11">CONCATENATE("BIG_TEST_9_II",E7)</f>
        <v>BIG_TEST_9_II_001</v>
      </c>
      <c r="J7" s="5" t="s">
        <v>11</v>
      </c>
      <c r="K7" s="5" t="s">
        <v>38</v>
      </c>
      <c r="L7" s="18" t="str">
        <f t="shared" ref="L7:L8" si="12">CONCATENATE("{{coalesce(cell(",I7,".result, ", $H7,", \""Text_Color_1\""), \""#FFFFFF\"").asString()}}")</f>
        <v>{{coalesce(cell(BIG_TEST_9_II_001.result, 1, \"Text_Color_1\"), \"#FFFFFF\").asString()}}</v>
      </c>
      <c r="M7" s="8" t="s">
        <v>41</v>
      </c>
      <c r="N7" s="8" t="s">
        <v>21</v>
      </c>
      <c r="O7" s="18" t="str">
        <f>CONCATENATE("{{coalesce(cell(",I7,".result, ", $H7,", \""number_YTD_A_Formatted\""), \""--\"").asString()}}")</f>
        <v>{{coalesce(cell(BIG_TEST_9_II_001.result, 1, \"number_YTD_A_Formatted\"), \"--\").asString()}}</v>
      </c>
      <c r="P7" s="9" t="s">
        <v>28</v>
      </c>
      <c r="Q7" s="9" t="s">
        <v>87</v>
      </c>
      <c r="R7" s="26">
        <f>T7+4</f>
        <v>39</v>
      </c>
      <c r="S7" s="9" t="s">
        <v>32</v>
      </c>
      <c r="T7" s="22" t="str">
        <f t="shared" si="9"/>
        <v>35</v>
      </c>
      <c r="U7" s="19" t="str">
        <f>CONCATENATE("{""backgroundColor"": ""{{coalesce(cell(",I7,".result, ",H7,", \""Colorization_Hex_Code\""), \""#FFFFFF\"").asString()}}"", ""borderColor"": ""#FFFFFF"", ""borderEdges"": [""left"", ""right"", ""bottom""], ""borderRadius"": 0, ""borderWidth"": 2}")</f>
        <v>{"backgroundColor": "{{coalesce(cell(BIG_TEST_9_II_001.result, 1, \"Colorization_Hex_Code\"), \"#FFFFFF\").asString()}}", "borderColor": "#FFFFFF", "borderEdges": ["left", "right", "bottom"], "borderRadius": 0, "borderWidth": 2}</v>
      </c>
      <c r="V7" s="10"/>
      <c r="W7" s="7" t="str">
        <f t="shared" si="0"/>
        <v>text_YTD_A_D_001</v>
      </c>
      <c r="X7" s="10"/>
      <c r="Y7" s="13"/>
      <c r="Z7" s="12" t="str">
        <f t="shared" si="1"/>
        <v>"text_YTD_A_D_001": {"type": "text", "parameters": {"text": "{{coalesce(cell(BIG_TEST_9_II_001.result, 1, \"number_YTD_A_Formatted\"), \"--\").asString()}}", "textAlignment": "center", "textColor": "{{coalesce(cell(BIG_TEST_9_II_001.result, 1, \"Text_Color_1\"), \"#FFFFFF\").asString()}}", "fontSize": 12}},</v>
      </c>
      <c r="AA7" s="17"/>
      <c r="AB7" s="13"/>
      <c r="AC7" s="13"/>
      <c r="AD7" s="12" t="str">
        <f t="shared" si="2"/>
        <v>{"colspan": 3, "column": 27, "name": "text_YTD_A_D_001", "row": 39, "rowspan": 2, "widgetStyle": {"backgroundColor": "{{coalesce(cell(BIG_TEST_9_II_001.result, 1, \"Colorization_Hex_Code\"), \"#FFFFFF\").asString()}}", "borderColor": "#FFFFFF", "borderEdges": ["left", "right", "bottom"], "borderRadius": 0, "borderWidth": 2}},</v>
      </c>
      <c r="AE7" s="17"/>
      <c r="AF7" s="13"/>
    </row>
    <row r="8" spans="1:32" s="4" customFormat="1" ht="72.599999999999994" thickBot="1" x14ac:dyDescent="0.35">
      <c r="A8" s="24">
        <v>6</v>
      </c>
      <c r="B8" s="14" t="s">
        <v>7</v>
      </c>
      <c r="C8" s="14" t="s">
        <v>34</v>
      </c>
      <c r="D8" s="14" t="s">
        <v>9</v>
      </c>
      <c r="E8" s="11" t="str">
        <f t="shared" si="10"/>
        <v>_001</v>
      </c>
      <c r="F8" s="22" t="str">
        <f t="shared" si="8"/>
        <v>0</v>
      </c>
      <c r="G8" s="22" t="s">
        <v>86</v>
      </c>
      <c r="H8" s="22">
        <v>1</v>
      </c>
      <c r="I8" s="22" t="str">
        <f t="shared" si="11"/>
        <v>BIG_TEST_9_II_001</v>
      </c>
      <c r="J8" s="5" t="s">
        <v>37</v>
      </c>
      <c r="K8" s="5" t="s">
        <v>39</v>
      </c>
      <c r="L8" s="18" t="str">
        <f t="shared" si="12"/>
        <v>{{coalesce(cell(BIG_TEST_9_II_001.result, 1, \"Text_Color_1\"), \"#FFFFFF\").asString()}}</v>
      </c>
      <c r="M8" s="8" t="s">
        <v>41</v>
      </c>
      <c r="N8" s="8" t="s">
        <v>21</v>
      </c>
      <c r="O8" s="18" t="str">
        <f>CONCATENATE("{{coalesce(cell(",I8,".result, ", $H8,", \""number_Target_Formatted\""), \""--\"").asString()}}")</f>
        <v>{{coalesce(cell(BIG_TEST_9_II_001.result, 1, \"number_Target_Formatted\"), \"--\").asString()}}</v>
      </c>
      <c r="P8" s="9" t="s">
        <v>28</v>
      </c>
      <c r="Q8" s="9" t="s">
        <v>87</v>
      </c>
      <c r="R8" s="26">
        <f>T8+2</f>
        <v>37</v>
      </c>
      <c r="S8" s="9" t="s">
        <v>32</v>
      </c>
      <c r="T8" s="22" t="str">
        <f t="shared" si="9"/>
        <v>35</v>
      </c>
      <c r="U8" s="16" t="s">
        <v>84</v>
      </c>
      <c r="V8" s="10"/>
      <c r="W8" s="7" t="str">
        <f t="shared" si="0"/>
        <v>text_Target_D_001</v>
      </c>
      <c r="X8" s="10"/>
      <c r="Y8" s="13"/>
      <c r="Z8" s="12" t="str">
        <f t="shared" si="1"/>
        <v>"text_Target_D_001": {"type": "text", "parameters": {"text": "{{coalesce(cell(BIG_TEST_9_II_001.result, 1, \"number_Target_Formatted\"), \"--\").asString()}}", "textAlignment": "center", "textColor": "{{coalesce(cell(BIG_TEST_9_II_001.result, 1, \"Text_Color_1\"), \"#FFFFFF\").asString()}}", "fontSize": 12}},</v>
      </c>
      <c r="AA8" s="17"/>
      <c r="AB8" s="13"/>
      <c r="AC8" s="13"/>
      <c r="AD8" s="12" t="str">
        <f t="shared" si="2"/>
        <v>{"colspan": 3, "column": 27, "name": "text_Target_D_001", "row": 37, "rowspan": 2, "widgetStyle": {"backgroundColor": "#FFFFFF", "borderColor": "#FFFFFF", "borderEdges": [], "borderRadius": 0, "borderWidth": 2}},</v>
      </c>
      <c r="AE8" s="17"/>
      <c r="AF8" s="13"/>
    </row>
    <row r="9" spans="1:32" s="4" customFormat="1" ht="72.599999999999994" thickBot="1" x14ac:dyDescent="0.35">
      <c r="A9" s="24">
        <v>7</v>
      </c>
      <c r="B9" s="14" t="s">
        <v>7</v>
      </c>
      <c r="C9" s="14" t="s">
        <v>34</v>
      </c>
      <c r="D9" s="14" t="s">
        <v>9</v>
      </c>
      <c r="E9" s="11" t="str">
        <f>CONCATENATE("_",TEXT(F9+1,"000"))</f>
        <v>_001</v>
      </c>
      <c r="F9" s="22" t="str">
        <f t="shared" si="8"/>
        <v>0</v>
      </c>
      <c r="G9" s="22" t="s">
        <v>88</v>
      </c>
      <c r="H9" s="22">
        <v>2</v>
      </c>
      <c r="I9" s="22" t="str">
        <f>CONCATENATE("BIG_TEST_9_II",E9)</f>
        <v>BIG_TEST_9_II_001</v>
      </c>
      <c r="J9" s="6" t="s">
        <v>12</v>
      </c>
      <c r="K9" s="5" t="s">
        <v>13</v>
      </c>
      <c r="L9" s="18" t="str">
        <f>CONCATENATE("{{coalesce(cell(",I9,".result, ", $H9,", \""Text_Color_1\""), \""#FFFFFF\"").asString()}}")</f>
        <v>{{coalesce(cell(BIG_TEST_9_II_001.result, 2, \"Text_Color_1\"), \"#FFFFFF\").asString()}}</v>
      </c>
      <c r="M9" s="8" t="s">
        <v>41</v>
      </c>
      <c r="N9" s="8" t="s">
        <v>21</v>
      </c>
      <c r="O9" s="18" t="str">
        <f>CONCATENATE("{{coalesce(cell(",I9,".result, ", $H9,", \""number_YTD_Formatted\""), \""--\"").asString()}}")</f>
        <v>{{coalesce(cell(BIG_TEST_9_II_001.result, 2, \"number_YTD_Formatted\"), \"--\").asString()}}</v>
      </c>
      <c r="P9" s="9" t="s">
        <v>28</v>
      </c>
      <c r="Q9" s="9" t="s">
        <v>97</v>
      </c>
      <c r="R9" s="9" t="str">
        <f>T9</f>
        <v>35</v>
      </c>
      <c r="S9" s="9" t="s">
        <v>32</v>
      </c>
      <c r="T9" s="22" t="str">
        <f t="shared" si="9"/>
        <v>35</v>
      </c>
      <c r="U9" s="16" t="s">
        <v>84</v>
      </c>
      <c r="V9" s="10"/>
      <c r="W9" s="7" t="str">
        <f t="shared" si="0"/>
        <v>text_YTD_E_001</v>
      </c>
      <c r="X9" s="10"/>
      <c r="Y9" s="13"/>
      <c r="Z9" s="12" t="str">
        <f t="shared" si="1"/>
        <v>"text_YTD_E_001": {"type": "text", "parameters": {"text": "{{coalesce(cell(BIG_TEST_9_II_001.result, 2, \"number_YTD_Formatted\"), \"--\").asString()}}", "textAlignment": "center", "textColor": "{{coalesce(cell(BIG_TEST_9_II_001.result, 2, \"Text_Color_1\"), \"#FFFFFF\").asString()}}", "fontSize": 12}},</v>
      </c>
      <c r="AA9" s="17"/>
      <c r="AB9" s="13"/>
      <c r="AC9" s="13"/>
      <c r="AD9" s="12" t="str">
        <f t="shared" si="2"/>
        <v>{"colspan": 3, "column": 30, "name": "text_YTD_E_001", "row": 35, "rowspan": 2, "widgetStyle": {"backgroundColor": "#FFFFFF", "borderColor": "#FFFFFF", "borderEdges": [], "borderRadius": 0, "borderWidth": 2}},</v>
      </c>
      <c r="AE9" s="17"/>
      <c r="AF9" s="13"/>
    </row>
    <row r="10" spans="1:32" s="4" customFormat="1" ht="115.8" thickBot="1" x14ac:dyDescent="0.35">
      <c r="A10" s="24">
        <v>8</v>
      </c>
      <c r="B10" s="14" t="s">
        <v>7</v>
      </c>
      <c r="C10" s="14" t="s">
        <v>34</v>
      </c>
      <c r="D10" s="14" t="s">
        <v>9</v>
      </c>
      <c r="E10" s="11" t="str">
        <f t="shared" ref="E10:E11" si="13">CONCATENATE("_",TEXT(F10+1,"000"))</f>
        <v>_001</v>
      </c>
      <c r="F10" s="22" t="str">
        <f t="shared" si="8"/>
        <v>0</v>
      </c>
      <c r="G10" s="22" t="s">
        <v>88</v>
      </c>
      <c r="H10" s="22">
        <v>2</v>
      </c>
      <c r="I10" s="22" t="str">
        <f t="shared" ref="I10:I11" si="14">CONCATENATE("BIG_TEST_9_II",E10)</f>
        <v>BIG_TEST_9_II_001</v>
      </c>
      <c r="J10" s="5" t="s">
        <v>11</v>
      </c>
      <c r="K10" s="5" t="s">
        <v>38</v>
      </c>
      <c r="L10" s="18" t="str">
        <f t="shared" ref="L10:L11" si="15">CONCATENATE("{{coalesce(cell(",I10,".result, ", $H10,", \""Text_Color_1\""), \""#FFFFFF\"").asString()}}")</f>
        <v>{{coalesce(cell(BIG_TEST_9_II_001.result, 2, \"Text_Color_1\"), \"#FFFFFF\").asString()}}</v>
      </c>
      <c r="M10" s="8" t="s">
        <v>41</v>
      </c>
      <c r="N10" s="8" t="s">
        <v>21</v>
      </c>
      <c r="O10" s="18" t="str">
        <f>CONCATENATE("{{coalesce(cell(",I10,".result, ", $H10,", \""number_YTD_A_Formatted\""), \""--\"").asString()}}")</f>
        <v>{{coalesce(cell(BIG_TEST_9_II_001.result, 2, \"number_YTD_A_Formatted\"), \"--\").asString()}}</v>
      </c>
      <c r="P10" s="9" t="s">
        <v>28</v>
      </c>
      <c r="Q10" s="9" t="s">
        <v>97</v>
      </c>
      <c r="R10" s="26">
        <f>T10+4</f>
        <v>39</v>
      </c>
      <c r="S10" s="9" t="s">
        <v>32</v>
      </c>
      <c r="T10" s="22" t="str">
        <f t="shared" si="9"/>
        <v>35</v>
      </c>
      <c r="U10" s="19" t="str">
        <f>CONCATENATE("{""backgroundColor"": ""{{coalesce(cell(",I10,".result, ",H10,", \""Colorization_Hex_Code\""), \""#FFFFFF\"").asString()}}"", ""borderColor"": ""#FFFFFF"", ""borderEdges"": [""left"", ""right"", ""bottom""], ""borderRadius"": 0, ""borderWidth"": 2}")</f>
        <v>{"backgroundColor": "{{coalesce(cell(BIG_TEST_9_II_001.result, 2, \"Colorization_Hex_Code\"), \"#FFFFFF\").asString()}}", "borderColor": "#FFFFFF", "borderEdges": ["left", "right", "bottom"], "borderRadius": 0, "borderWidth": 2}</v>
      </c>
      <c r="V10" s="10"/>
      <c r="W10" s="7" t="str">
        <f t="shared" si="0"/>
        <v>text_YTD_A_E_001</v>
      </c>
      <c r="X10" s="10"/>
      <c r="Y10" s="13"/>
      <c r="Z10" s="12" t="str">
        <f t="shared" si="1"/>
        <v>"text_YTD_A_E_001": {"type": "text", "parameters": {"text": "{{coalesce(cell(BIG_TEST_9_II_001.result, 2, \"number_YTD_A_Formatted\"), \"--\").asString()}}", "textAlignment": "center", "textColor": "{{coalesce(cell(BIG_TEST_9_II_001.result, 2, \"Text_Color_1\"), \"#FFFFFF\").asString()}}", "fontSize": 12}},</v>
      </c>
      <c r="AA10" s="17"/>
      <c r="AB10" s="13"/>
      <c r="AC10" s="13"/>
      <c r="AD10" s="12" t="str">
        <f t="shared" si="2"/>
        <v>{"colspan": 3, "column": 30, "name": "text_YTD_A_E_001", "row": 39, "rowspan": 2, "widgetStyle": {"backgroundColor": "{{coalesce(cell(BIG_TEST_9_II_001.result, 2, \"Colorization_Hex_Code\"), \"#FFFFFF\").asString()}}", "borderColor": "#FFFFFF", "borderEdges": ["left", "right", "bottom"], "borderRadius": 0, "borderWidth": 2}},</v>
      </c>
      <c r="AE10" s="17"/>
      <c r="AF10" s="13"/>
    </row>
    <row r="11" spans="1:32" s="4" customFormat="1" ht="72.599999999999994" thickBot="1" x14ac:dyDescent="0.35">
      <c r="A11" s="24">
        <v>9</v>
      </c>
      <c r="B11" s="14" t="s">
        <v>7</v>
      </c>
      <c r="C11" s="14" t="s">
        <v>34</v>
      </c>
      <c r="D11" s="14" t="s">
        <v>9</v>
      </c>
      <c r="E11" s="11" t="str">
        <f t="shared" si="13"/>
        <v>_001</v>
      </c>
      <c r="F11" s="22" t="str">
        <f t="shared" si="8"/>
        <v>0</v>
      </c>
      <c r="G11" s="22" t="s">
        <v>88</v>
      </c>
      <c r="H11" s="22">
        <v>2</v>
      </c>
      <c r="I11" s="22" t="str">
        <f t="shared" si="14"/>
        <v>BIG_TEST_9_II_001</v>
      </c>
      <c r="J11" s="5" t="s">
        <v>37</v>
      </c>
      <c r="K11" s="5" t="s">
        <v>39</v>
      </c>
      <c r="L11" s="18" t="str">
        <f t="shared" si="15"/>
        <v>{{coalesce(cell(BIG_TEST_9_II_001.result, 2, \"Text_Color_1\"), \"#FFFFFF\").asString()}}</v>
      </c>
      <c r="M11" s="8" t="s">
        <v>41</v>
      </c>
      <c r="N11" s="8" t="s">
        <v>21</v>
      </c>
      <c r="O11" s="18" t="str">
        <f>CONCATENATE("{{coalesce(cell(",I11,".result, ", $H11,", \""number_Target_Formatted\""), \""--\"").asString()}}")</f>
        <v>{{coalesce(cell(BIG_TEST_9_II_001.result, 2, \"number_Target_Formatted\"), \"--\").asString()}}</v>
      </c>
      <c r="P11" s="9" t="s">
        <v>28</v>
      </c>
      <c r="Q11" s="9" t="s">
        <v>97</v>
      </c>
      <c r="R11" s="26">
        <f>T11+2</f>
        <v>37</v>
      </c>
      <c r="S11" s="9" t="s">
        <v>32</v>
      </c>
      <c r="T11" s="22" t="str">
        <f t="shared" si="9"/>
        <v>35</v>
      </c>
      <c r="U11" s="16" t="s">
        <v>84</v>
      </c>
      <c r="V11" s="10"/>
      <c r="W11" s="7" t="str">
        <f t="shared" si="0"/>
        <v>text_Target_E_001</v>
      </c>
      <c r="X11" s="10"/>
      <c r="Y11" s="13"/>
      <c r="Z11" s="12" t="str">
        <f t="shared" si="1"/>
        <v>"text_Target_E_001": {"type": "text", "parameters": {"text": "{{coalesce(cell(BIG_TEST_9_II_001.result, 2, \"number_Target_Formatted\"), \"--\").asString()}}", "textAlignment": "center", "textColor": "{{coalesce(cell(BIG_TEST_9_II_001.result, 2, \"Text_Color_1\"), \"#FFFFFF\").asString()}}", "fontSize": 12}},</v>
      </c>
      <c r="AA11" s="17"/>
      <c r="AB11" s="13"/>
      <c r="AC11" s="13"/>
      <c r="AD11" s="12" t="str">
        <f t="shared" si="2"/>
        <v>{"colspan": 3, "column": 30, "name": "text_Target_E_001", "row": 37, "rowspan": 2, "widgetStyle": {"backgroundColor": "#FFFFFF", "borderColor": "#FFFFFF", "borderEdges": [], "borderRadius": 0, "borderWidth": 2}},</v>
      </c>
      <c r="AE11" s="17"/>
      <c r="AF11" s="13"/>
    </row>
    <row r="12" spans="1:32" s="4" customFormat="1" ht="72.599999999999994" thickBot="1" x14ac:dyDescent="0.35">
      <c r="A12" s="24">
        <v>10</v>
      </c>
      <c r="B12" s="14" t="s">
        <v>7</v>
      </c>
      <c r="C12" s="14" t="s">
        <v>34</v>
      </c>
      <c r="D12" s="14" t="s">
        <v>9</v>
      </c>
      <c r="E12" s="11" t="str">
        <f>CONCATENATE("_",TEXT(F12+1,"000"))</f>
        <v>_001</v>
      </c>
      <c r="F12" s="22" t="str">
        <f t="shared" si="8"/>
        <v>0</v>
      </c>
      <c r="G12" s="22" t="s">
        <v>89</v>
      </c>
      <c r="H12" s="22">
        <v>3</v>
      </c>
      <c r="I12" s="22" t="str">
        <f>CONCATENATE("BIG_TEST_9_II",E12)</f>
        <v>BIG_TEST_9_II_001</v>
      </c>
      <c r="J12" s="6" t="s">
        <v>12</v>
      </c>
      <c r="K12" s="5" t="s">
        <v>13</v>
      </c>
      <c r="L12" s="18" t="str">
        <f>CONCATENATE("{{coalesce(cell(",I12,".result, ", $H12,", \""Text_Color_1\""), \""#FFFFFF\"").asString()}}")</f>
        <v>{{coalesce(cell(BIG_TEST_9_II_001.result, 3, \"Text_Color_1\"), \"#FFFFFF\").asString()}}</v>
      </c>
      <c r="M12" s="8" t="s">
        <v>41</v>
      </c>
      <c r="N12" s="8" t="s">
        <v>21</v>
      </c>
      <c r="O12" s="18" t="str">
        <f>CONCATENATE("{{coalesce(cell(",I12,".result, ", $H12,", \""number_YTD_Formatted\""), \""--\"").asString()}}")</f>
        <v>{{coalesce(cell(BIG_TEST_9_II_001.result, 3, \"number_YTD_Formatted\"), \"--\").asString()}}</v>
      </c>
      <c r="P12" s="9" t="s">
        <v>28</v>
      </c>
      <c r="Q12" s="9" t="s">
        <v>98</v>
      </c>
      <c r="R12" s="9" t="str">
        <f>T12</f>
        <v>35</v>
      </c>
      <c r="S12" s="9" t="s">
        <v>32</v>
      </c>
      <c r="T12" s="22" t="str">
        <f t="shared" si="9"/>
        <v>35</v>
      </c>
      <c r="U12" s="16" t="s">
        <v>84</v>
      </c>
      <c r="V12" s="10"/>
      <c r="W12" s="7" t="str">
        <f t="shared" si="0"/>
        <v>text_YTD_F_001</v>
      </c>
      <c r="X12" s="10"/>
      <c r="Y12" s="13"/>
      <c r="Z12" s="12" t="str">
        <f t="shared" si="1"/>
        <v>"text_YTD_F_001": {"type": "text", "parameters": {"text": "{{coalesce(cell(BIG_TEST_9_II_001.result, 3, \"number_YTD_Formatted\"), \"--\").asString()}}", "textAlignment": "center", "textColor": "{{coalesce(cell(BIG_TEST_9_II_001.result, 3, \"Text_Color_1\"), \"#FFFFFF\").asString()}}", "fontSize": 12}},</v>
      </c>
      <c r="AA12" s="17"/>
      <c r="AB12" s="13"/>
      <c r="AC12" s="13"/>
      <c r="AD12" s="12" t="str">
        <f t="shared" si="2"/>
        <v>{"colspan": 3, "column": 33, "name": "text_YTD_F_001", "row": 35, "rowspan": 2, "widgetStyle": {"backgroundColor": "#FFFFFF", "borderColor": "#FFFFFF", "borderEdges": [], "borderRadius": 0, "borderWidth": 2}},</v>
      </c>
      <c r="AE12" s="17"/>
      <c r="AF12" s="13"/>
    </row>
    <row r="13" spans="1:32" s="4" customFormat="1" ht="115.8" thickBot="1" x14ac:dyDescent="0.35">
      <c r="A13" s="24">
        <v>11</v>
      </c>
      <c r="B13" s="14" t="s">
        <v>7</v>
      </c>
      <c r="C13" s="14" t="s">
        <v>34</v>
      </c>
      <c r="D13" s="14" t="s">
        <v>9</v>
      </c>
      <c r="E13" s="11" t="str">
        <f t="shared" ref="E13:E14" si="16">CONCATENATE("_",TEXT(F13+1,"000"))</f>
        <v>_001</v>
      </c>
      <c r="F13" s="22" t="str">
        <f t="shared" si="8"/>
        <v>0</v>
      </c>
      <c r="G13" s="22" t="s">
        <v>89</v>
      </c>
      <c r="H13" s="22">
        <v>3</v>
      </c>
      <c r="I13" s="22" t="str">
        <f t="shared" ref="I13:I14" si="17">CONCATENATE("BIG_TEST_9_II",E13)</f>
        <v>BIG_TEST_9_II_001</v>
      </c>
      <c r="J13" s="5" t="s">
        <v>11</v>
      </c>
      <c r="K13" s="5" t="s">
        <v>38</v>
      </c>
      <c r="L13" s="18" t="str">
        <f t="shared" ref="L13:L14" si="18">CONCATENATE("{{coalesce(cell(",I13,".result, ", $H13,", \""Text_Color_1\""), \""#FFFFFF\"").asString()}}")</f>
        <v>{{coalesce(cell(BIG_TEST_9_II_001.result, 3, \"Text_Color_1\"), \"#FFFFFF\").asString()}}</v>
      </c>
      <c r="M13" s="8" t="s">
        <v>41</v>
      </c>
      <c r="N13" s="8" t="s">
        <v>21</v>
      </c>
      <c r="O13" s="18" t="str">
        <f>CONCATENATE("{{coalesce(cell(",I13,".result, ", $H13,", \""number_YTD_A_Formatted\""), \""--\"").asString()}}")</f>
        <v>{{coalesce(cell(BIG_TEST_9_II_001.result, 3, \"number_YTD_A_Formatted\"), \"--\").asString()}}</v>
      </c>
      <c r="P13" s="9" t="s">
        <v>28</v>
      </c>
      <c r="Q13" s="9" t="s">
        <v>98</v>
      </c>
      <c r="R13" s="26">
        <f>T13+4</f>
        <v>39</v>
      </c>
      <c r="S13" s="9" t="s">
        <v>32</v>
      </c>
      <c r="T13" s="22" t="str">
        <f t="shared" si="9"/>
        <v>35</v>
      </c>
      <c r="U13" s="19" t="str">
        <f>CONCATENATE("{""backgroundColor"": ""{{coalesce(cell(",I13,".result, ",H13,", \""Colorization_Hex_Code\""), \""#FFFFFF\"").asString()}}"", ""borderColor"": ""#FFFFFF"", ""borderEdges"": [""left"", ""right"", ""bottom""], ""borderRadius"": 0, ""borderWidth"": 2}")</f>
        <v>{"backgroundColor": "{{coalesce(cell(BIG_TEST_9_II_001.result, 3, \"Colorization_Hex_Code\"), \"#FFFFFF\").asString()}}", "borderColor": "#FFFFFF", "borderEdges": ["left", "right", "bottom"], "borderRadius": 0, "borderWidth": 2}</v>
      </c>
      <c r="V13" s="10"/>
      <c r="W13" s="7" t="str">
        <f t="shared" si="0"/>
        <v>text_YTD_A_F_001</v>
      </c>
      <c r="X13" s="10"/>
      <c r="Y13" s="13"/>
      <c r="Z13" s="12" t="str">
        <f t="shared" si="1"/>
        <v>"text_YTD_A_F_001": {"type": "text", "parameters": {"text": "{{coalesce(cell(BIG_TEST_9_II_001.result, 3, \"number_YTD_A_Formatted\"), \"--\").asString()}}", "textAlignment": "center", "textColor": "{{coalesce(cell(BIG_TEST_9_II_001.result, 3, \"Text_Color_1\"), \"#FFFFFF\").asString()}}", "fontSize": 12}},</v>
      </c>
      <c r="AA13" s="17"/>
      <c r="AB13" s="13"/>
      <c r="AC13" s="13"/>
      <c r="AD13" s="12" t="str">
        <f t="shared" si="2"/>
        <v>{"colspan": 3, "column": 33, "name": "text_YTD_A_F_001", "row": 39, "rowspan": 2, "widgetStyle": {"backgroundColor": "{{coalesce(cell(BIG_TEST_9_II_001.result, 3, \"Colorization_Hex_Code\"), \"#FFFFFF\").asString()}}", "borderColor": "#FFFFFF", "borderEdges": ["left", "right", "bottom"], "borderRadius": 0, "borderWidth": 2}},</v>
      </c>
      <c r="AE13" s="17"/>
      <c r="AF13" s="13"/>
    </row>
    <row r="14" spans="1:32" s="4" customFormat="1" ht="72.599999999999994" thickBot="1" x14ac:dyDescent="0.35">
      <c r="A14" s="24">
        <v>12</v>
      </c>
      <c r="B14" s="14" t="s">
        <v>7</v>
      </c>
      <c r="C14" s="14" t="s">
        <v>34</v>
      </c>
      <c r="D14" s="14" t="s">
        <v>9</v>
      </c>
      <c r="E14" s="11" t="str">
        <f t="shared" si="16"/>
        <v>_001</v>
      </c>
      <c r="F14" s="22" t="str">
        <f t="shared" si="8"/>
        <v>0</v>
      </c>
      <c r="G14" s="22" t="s">
        <v>89</v>
      </c>
      <c r="H14" s="22">
        <v>3</v>
      </c>
      <c r="I14" s="22" t="str">
        <f t="shared" si="17"/>
        <v>BIG_TEST_9_II_001</v>
      </c>
      <c r="J14" s="5" t="s">
        <v>37</v>
      </c>
      <c r="K14" s="5" t="s">
        <v>39</v>
      </c>
      <c r="L14" s="18" t="str">
        <f t="shared" si="18"/>
        <v>{{coalesce(cell(BIG_TEST_9_II_001.result, 3, \"Text_Color_1\"), \"#FFFFFF\").asString()}}</v>
      </c>
      <c r="M14" s="8" t="s">
        <v>41</v>
      </c>
      <c r="N14" s="8" t="s">
        <v>21</v>
      </c>
      <c r="O14" s="18" t="str">
        <f>CONCATENATE("{{coalesce(cell(",I14,".result, ", $H14,", \""number_Target_Formatted\""), \""--\"").asString()}}")</f>
        <v>{{coalesce(cell(BIG_TEST_9_II_001.result, 3, \"number_Target_Formatted\"), \"--\").asString()}}</v>
      </c>
      <c r="P14" s="9" t="s">
        <v>28</v>
      </c>
      <c r="Q14" s="9" t="s">
        <v>98</v>
      </c>
      <c r="R14" s="26">
        <f>T14+2</f>
        <v>37</v>
      </c>
      <c r="S14" s="9" t="s">
        <v>32</v>
      </c>
      <c r="T14" s="22" t="str">
        <f t="shared" si="9"/>
        <v>35</v>
      </c>
      <c r="U14" s="16" t="s">
        <v>84</v>
      </c>
      <c r="V14" s="10"/>
      <c r="W14" s="7" t="str">
        <f t="shared" si="0"/>
        <v>text_Target_F_001</v>
      </c>
      <c r="X14" s="10"/>
      <c r="Y14" s="13"/>
      <c r="Z14" s="12" t="str">
        <f t="shared" si="1"/>
        <v>"text_Target_F_001": {"type": "text", "parameters": {"text": "{{coalesce(cell(BIG_TEST_9_II_001.result, 3, \"number_Target_Formatted\"), \"--\").asString()}}", "textAlignment": "center", "textColor": "{{coalesce(cell(BIG_TEST_9_II_001.result, 3, \"Text_Color_1\"), \"#FFFFFF\").asString()}}", "fontSize": 12}},</v>
      </c>
      <c r="AA14" s="17"/>
      <c r="AB14" s="13"/>
      <c r="AC14" s="13"/>
      <c r="AD14" s="12" t="str">
        <f t="shared" si="2"/>
        <v>{"colspan": 3, "column": 33, "name": "text_Target_F_001", "row": 37, "rowspan": 2, "widgetStyle": {"backgroundColor": "#FFFFFF", "borderColor": "#FFFFFF", "borderEdges": [], "borderRadius": 0, "borderWidth": 2}},</v>
      </c>
      <c r="AE14" s="17"/>
      <c r="AF14" s="13"/>
    </row>
    <row r="15" spans="1:32" s="4" customFormat="1" ht="72.599999999999994" thickBot="1" x14ac:dyDescent="0.35">
      <c r="A15" s="24">
        <v>13</v>
      </c>
      <c r="B15" s="14" t="s">
        <v>7</v>
      </c>
      <c r="C15" s="14" t="s">
        <v>34</v>
      </c>
      <c r="D15" s="14" t="s">
        <v>9</v>
      </c>
      <c r="E15" s="11" t="str">
        <f>CONCATENATE("_",TEXT(F15+1,"000"))</f>
        <v>_001</v>
      </c>
      <c r="F15" s="22" t="str">
        <f t="shared" si="8"/>
        <v>0</v>
      </c>
      <c r="G15" s="22" t="s">
        <v>90</v>
      </c>
      <c r="H15" s="22">
        <v>4</v>
      </c>
      <c r="I15" s="22" t="str">
        <f>CONCATENATE("BIG_TEST_9_II",E15)</f>
        <v>BIG_TEST_9_II_001</v>
      </c>
      <c r="J15" s="6" t="s">
        <v>12</v>
      </c>
      <c r="K15" s="5" t="s">
        <v>13</v>
      </c>
      <c r="L15" s="18" t="str">
        <f>CONCATENATE("{{coalesce(cell(",I15,".result, ", $H15,", \""Text_Color_1\""), \""#FFFFFF\"").asString()}}")</f>
        <v>{{coalesce(cell(BIG_TEST_9_II_001.result, 4, \"Text_Color_1\"), \"#FFFFFF\").asString()}}</v>
      </c>
      <c r="M15" s="8" t="s">
        <v>41</v>
      </c>
      <c r="N15" s="8" t="s">
        <v>21</v>
      </c>
      <c r="O15" s="18" t="str">
        <f>CONCATENATE("{{coalesce(cell(",I15,".result, ", $H15,", \""number_YTD_Formatted\""), \""--\"").asString()}}")</f>
        <v>{{coalesce(cell(BIG_TEST_9_II_001.result, 4, \"number_YTD_Formatted\"), \"--\").asString()}}</v>
      </c>
      <c r="P15" s="9" t="s">
        <v>28</v>
      </c>
      <c r="Q15" s="9" t="s">
        <v>99</v>
      </c>
      <c r="R15" s="9" t="str">
        <f>T15</f>
        <v>35</v>
      </c>
      <c r="S15" s="9" t="s">
        <v>32</v>
      </c>
      <c r="T15" s="22" t="str">
        <f t="shared" si="9"/>
        <v>35</v>
      </c>
      <c r="U15" s="16" t="s">
        <v>84</v>
      </c>
      <c r="V15" s="10"/>
      <c r="W15" s="7" t="str">
        <f t="shared" si="0"/>
        <v>text_YTD_G_001</v>
      </c>
      <c r="X15" s="10"/>
      <c r="Y15" s="13"/>
      <c r="Z15" s="12" t="str">
        <f t="shared" si="1"/>
        <v>"text_YTD_G_001": {"type": "text", "parameters": {"text": "{{coalesce(cell(BIG_TEST_9_II_001.result, 4, \"number_YTD_Formatted\"), \"--\").asString()}}", "textAlignment": "center", "textColor": "{{coalesce(cell(BIG_TEST_9_II_001.result, 4, \"Text_Color_1\"), \"#FFFFFF\").asString()}}", "fontSize": 12}},</v>
      </c>
      <c r="AA15" s="17"/>
      <c r="AB15" s="13"/>
      <c r="AC15" s="13"/>
      <c r="AD15" s="12" t="str">
        <f t="shared" si="2"/>
        <v>{"colspan": 3, "column": 36, "name": "text_YTD_G_001", "row": 35, "rowspan": 2, "widgetStyle": {"backgroundColor": "#FFFFFF", "borderColor": "#FFFFFF", "borderEdges": [], "borderRadius": 0, "borderWidth": 2}},</v>
      </c>
      <c r="AE15" s="17"/>
      <c r="AF15" s="13"/>
    </row>
    <row r="16" spans="1:32" s="4" customFormat="1" ht="115.8" thickBot="1" x14ac:dyDescent="0.35">
      <c r="A16" s="24">
        <v>14</v>
      </c>
      <c r="B16" s="14" t="s">
        <v>7</v>
      </c>
      <c r="C16" s="14" t="s">
        <v>34</v>
      </c>
      <c r="D16" s="14" t="s">
        <v>9</v>
      </c>
      <c r="E16" s="11" t="str">
        <f t="shared" ref="E16:E17" si="19">CONCATENATE("_",TEXT(F16+1,"000"))</f>
        <v>_001</v>
      </c>
      <c r="F16" s="22" t="str">
        <f t="shared" si="8"/>
        <v>0</v>
      </c>
      <c r="G16" s="22" t="s">
        <v>90</v>
      </c>
      <c r="H16" s="22">
        <v>4</v>
      </c>
      <c r="I16" s="22" t="str">
        <f t="shared" ref="I16:I17" si="20">CONCATENATE("BIG_TEST_9_II",E16)</f>
        <v>BIG_TEST_9_II_001</v>
      </c>
      <c r="J16" s="5" t="s">
        <v>11</v>
      </c>
      <c r="K16" s="5" t="s">
        <v>38</v>
      </c>
      <c r="L16" s="18" t="str">
        <f t="shared" ref="L16:L17" si="21">CONCATENATE("{{coalesce(cell(",I16,".result, ", $H16,", \""Text_Color_1\""), \""#FFFFFF\"").asString()}}")</f>
        <v>{{coalesce(cell(BIG_TEST_9_II_001.result, 4, \"Text_Color_1\"), \"#FFFFFF\").asString()}}</v>
      </c>
      <c r="M16" s="8" t="s">
        <v>41</v>
      </c>
      <c r="N16" s="8" t="s">
        <v>21</v>
      </c>
      <c r="O16" s="18" t="str">
        <f>CONCATENATE("{{coalesce(cell(",I16,".result, ", $H16,", \""number_YTD_A_Formatted\""), \""--\"").asString()}}")</f>
        <v>{{coalesce(cell(BIG_TEST_9_II_001.result, 4, \"number_YTD_A_Formatted\"), \"--\").asString()}}</v>
      </c>
      <c r="P16" s="9" t="s">
        <v>28</v>
      </c>
      <c r="Q16" s="9" t="s">
        <v>99</v>
      </c>
      <c r="R16" s="26">
        <f>T16+4</f>
        <v>39</v>
      </c>
      <c r="S16" s="9" t="s">
        <v>32</v>
      </c>
      <c r="T16" s="22" t="str">
        <f t="shared" si="9"/>
        <v>35</v>
      </c>
      <c r="U16" s="19" t="str">
        <f>CONCATENATE("{""backgroundColor"": ""{{coalesce(cell(",I16,".result, ",H16,", \""Colorization_Hex_Code\""), \""#FFFFFF\"").asString()}}"", ""borderColor"": ""#FFFFFF"", ""borderEdges"": [""left"", ""right"", ""bottom""], ""borderRadius"": 0, ""borderWidth"": 2}")</f>
        <v>{"backgroundColor": "{{coalesce(cell(BIG_TEST_9_II_001.result, 4, \"Colorization_Hex_Code\"), \"#FFFFFF\").asString()}}", "borderColor": "#FFFFFF", "borderEdges": ["left", "right", "bottom"], "borderRadius": 0, "borderWidth": 2}</v>
      </c>
      <c r="V16" s="10"/>
      <c r="W16" s="7" t="str">
        <f t="shared" si="0"/>
        <v>text_YTD_A_G_001</v>
      </c>
      <c r="X16" s="10"/>
      <c r="Y16" s="13"/>
      <c r="Z16" s="12" t="str">
        <f t="shared" si="1"/>
        <v>"text_YTD_A_G_001": {"type": "text", "parameters": {"text": "{{coalesce(cell(BIG_TEST_9_II_001.result, 4, \"number_YTD_A_Formatted\"), \"--\").asString()}}", "textAlignment": "center", "textColor": "{{coalesce(cell(BIG_TEST_9_II_001.result, 4, \"Text_Color_1\"), \"#FFFFFF\").asString()}}", "fontSize": 12}},</v>
      </c>
      <c r="AA16" s="17"/>
      <c r="AB16" s="13"/>
      <c r="AC16" s="13"/>
      <c r="AD16" s="12" t="str">
        <f t="shared" si="2"/>
        <v>{"colspan": 3, "column": 36, "name": "text_YTD_A_G_001", "row": 39, "rowspan": 2, "widgetStyle": {"backgroundColor": "{{coalesce(cell(BIG_TEST_9_II_001.result, 4, \"Colorization_Hex_Code\"), \"#FFFFFF\").asString()}}", "borderColor": "#FFFFFF", "borderEdges": ["left", "right", "bottom"], "borderRadius": 0, "borderWidth": 2}},</v>
      </c>
      <c r="AE16" s="17"/>
      <c r="AF16" s="13"/>
    </row>
    <row r="17" spans="1:32" s="4" customFormat="1" ht="72.599999999999994" thickBot="1" x14ac:dyDescent="0.35">
      <c r="A17" s="24">
        <v>15</v>
      </c>
      <c r="B17" s="14" t="s">
        <v>7</v>
      </c>
      <c r="C17" s="14" t="s">
        <v>34</v>
      </c>
      <c r="D17" s="14" t="s">
        <v>9</v>
      </c>
      <c r="E17" s="11" t="str">
        <f t="shared" si="19"/>
        <v>_001</v>
      </c>
      <c r="F17" s="22" t="str">
        <f t="shared" si="8"/>
        <v>0</v>
      </c>
      <c r="G17" s="22" t="s">
        <v>90</v>
      </c>
      <c r="H17" s="22">
        <v>4</v>
      </c>
      <c r="I17" s="22" t="str">
        <f t="shared" si="20"/>
        <v>BIG_TEST_9_II_001</v>
      </c>
      <c r="J17" s="5" t="s">
        <v>37</v>
      </c>
      <c r="K17" s="5" t="s">
        <v>39</v>
      </c>
      <c r="L17" s="18" t="str">
        <f t="shared" si="21"/>
        <v>{{coalesce(cell(BIG_TEST_9_II_001.result, 4, \"Text_Color_1\"), \"#FFFFFF\").asString()}}</v>
      </c>
      <c r="M17" s="8" t="s">
        <v>41</v>
      </c>
      <c r="N17" s="8" t="s">
        <v>21</v>
      </c>
      <c r="O17" s="18" t="str">
        <f>CONCATENATE("{{coalesce(cell(",I17,".result, ", $H17,", \""number_Target_Formatted\""), \""--\"").asString()}}")</f>
        <v>{{coalesce(cell(BIG_TEST_9_II_001.result, 4, \"number_Target_Formatted\"), \"--\").asString()}}</v>
      </c>
      <c r="P17" s="9" t="s">
        <v>28</v>
      </c>
      <c r="Q17" s="9" t="s">
        <v>99</v>
      </c>
      <c r="R17" s="26">
        <f>T17+2</f>
        <v>37</v>
      </c>
      <c r="S17" s="9" t="s">
        <v>32</v>
      </c>
      <c r="T17" s="22" t="str">
        <f t="shared" si="9"/>
        <v>35</v>
      </c>
      <c r="U17" s="16" t="s">
        <v>84</v>
      </c>
      <c r="V17" s="10"/>
      <c r="W17" s="7" t="str">
        <f t="shared" si="0"/>
        <v>text_Target_G_001</v>
      </c>
      <c r="X17" s="10"/>
      <c r="Y17" s="13"/>
      <c r="Z17" s="12" t="str">
        <f t="shared" si="1"/>
        <v>"text_Target_G_001": {"type": "text", "parameters": {"text": "{{coalesce(cell(BIG_TEST_9_II_001.result, 4, \"number_Target_Formatted\"), \"--\").asString()}}", "textAlignment": "center", "textColor": "{{coalesce(cell(BIG_TEST_9_II_001.result, 4, \"Text_Color_1\"), \"#FFFFFF\").asString()}}", "fontSize": 12}},</v>
      </c>
      <c r="AA17" s="17"/>
      <c r="AB17" s="13"/>
      <c r="AC17" s="13"/>
      <c r="AD17" s="12" t="str">
        <f t="shared" si="2"/>
        <v>{"colspan": 3, "column": 36, "name": "text_Target_G_001", "row": 37, "rowspan": 2, "widgetStyle": {"backgroundColor": "#FFFFFF", "borderColor": "#FFFFFF", "borderEdges": [], "borderRadius": 0, "borderWidth": 2}},</v>
      </c>
      <c r="AE17" s="17"/>
      <c r="AF17" s="13"/>
    </row>
    <row r="18" spans="1:32" s="4" customFormat="1" ht="72.599999999999994" thickBot="1" x14ac:dyDescent="0.35">
      <c r="A18" s="24">
        <v>16</v>
      </c>
      <c r="B18" s="14" t="s">
        <v>7</v>
      </c>
      <c r="C18" s="14" t="s">
        <v>34</v>
      </c>
      <c r="D18" s="14" t="s">
        <v>9</v>
      </c>
      <c r="E18" s="11" t="str">
        <f>CONCATENATE("_",TEXT(F18+1,"000"))</f>
        <v>_001</v>
      </c>
      <c r="F18" s="22" t="str">
        <f t="shared" si="8"/>
        <v>0</v>
      </c>
      <c r="G18" s="22" t="s">
        <v>91</v>
      </c>
      <c r="H18" s="22">
        <v>5</v>
      </c>
      <c r="I18" s="22" t="str">
        <f>CONCATENATE("BIG_TEST_9_II",E18)</f>
        <v>BIG_TEST_9_II_001</v>
      </c>
      <c r="J18" s="6" t="s">
        <v>12</v>
      </c>
      <c r="K18" s="5" t="s">
        <v>13</v>
      </c>
      <c r="L18" s="18" t="str">
        <f>CONCATENATE("{{coalesce(cell(",I18,".result, ", $H18,", \""Text_Color_1\""), \""#FFFFFF\"").asString()}}")</f>
        <v>{{coalesce(cell(BIG_TEST_9_II_001.result, 5, \"Text_Color_1\"), \"#FFFFFF\").asString()}}</v>
      </c>
      <c r="M18" s="8" t="s">
        <v>41</v>
      </c>
      <c r="N18" s="8" t="s">
        <v>21</v>
      </c>
      <c r="O18" s="18" t="str">
        <f>CONCATENATE("{{coalesce(cell(",I18,".result, ", $H18,", \""number_YTD_Formatted\""), \""--\"").asString()}}")</f>
        <v>{{coalesce(cell(BIG_TEST_9_II_001.result, 5, \"number_YTD_Formatted\"), \"--\").asString()}}</v>
      </c>
      <c r="P18" s="9" t="s">
        <v>28</v>
      </c>
      <c r="Q18" s="9" t="s">
        <v>100</v>
      </c>
      <c r="R18" s="9" t="str">
        <f>T18</f>
        <v>35</v>
      </c>
      <c r="S18" s="9" t="s">
        <v>32</v>
      </c>
      <c r="T18" s="22" t="str">
        <f t="shared" si="9"/>
        <v>35</v>
      </c>
      <c r="U18" s="16" t="s">
        <v>84</v>
      </c>
      <c r="V18" s="10"/>
      <c r="W18" s="7" t="str">
        <f t="shared" si="0"/>
        <v>text_YTD_H_001</v>
      </c>
      <c r="X18" s="10"/>
      <c r="Y18" s="13"/>
      <c r="Z18" s="12" t="str">
        <f t="shared" si="1"/>
        <v>"text_YTD_H_001": {"type": "text", "parameters": {"text": "{{coalesce(cell(BIG_TEST_9_II_001.result, 5, \"number_YTD_Formatted\"), \"--\").asString()}}", "textAlignment": "center", "textColor": "{{coalesce(cell(BIG_TEST_9_II_001.result, 5, \"Text_Color_1\"), \"#FFFFFF\").asString()}}", "fontSize": 12}},</v>
      </c>
      <c r="AA18" s="17"/>
      <c r="AB18" s="13"/>
      <c r="AC18" s="13"/>
      <c r="AD18" s="12" t="str">
        <f t="shared" si="2"/>
        <v>{"colspan": 3, "column": 39, "name": "text_YTD_H_001", "row": 35, "rowspan": 2, "widgetStyle": {"backgroundColor": "#FFFFFF", "borderColor": "#FFFFFF", "borderEdges": [], "borderRadius": 0, "borderWidth": 2}},</v>
      </c>
      <c r="AE18" s="17"/>
      <c r="AF18" s="13"/>
    </row>
    <row r="19" spans="1:32" s="4" customFormat="1" ht="115.8" thickBot="1" x14ac:dyDescent="0.35">
      <c r="A19" s="24">
        <v>17</v>
      </c>
      <c r="B19" s="14" t="s">
        <v>7</v>
      </c>
      <c r="C19" s="14" t="s">
        <v>34</v>
      </c>
      <c r="D19" s="14" t="s">
        <v>9</v>
      </c>
      <c r="E19" s="11" t="str">
        <f t="shared" ref="E19:E20" si="22">CONCATENATE("_",TEXT(F19+1,"000"))</f>
        <v>_001</v>
      </c>
      <c r="F19" s="22" t="str">
        <f t="shared" si="8"/>
        <v>0</v>
      </c>
      <c r="G19" s="22" t="s">
        <v>91</v>
      </c>
      <c r="H19" s="22">
        <v>5</v>
      </c>
      <c r="I19" s="22" t="str">
        <f t="shared" ref="I19:I20" si="23">CONCATENATE("BIG_TEST_9_II",E19)</f>
        <v>BIG_TEST_9_II_001</v>
      </c>
      <c r="J19" s="5" t="s">
        <v>11</v>
      </c>
      <c r="K19" s="5" t="s">
        <v>38</v>
      </c>
      <c r="L19" s="18" t="str">
        <f t="shared" ref="L19:L20" si="24">CONCATENATE("{{coalesce(cell(",I19,".result, ", $H19,", \""Text_Color_1\""), \""#FFFFFF\"").asString()}}")</f>
        <v>{{coalesce(cell(BIG_TEST_9_II_001.result, 5, \"Text_Color_1\"), \"#FFFFFF\").asString()}}</v>
      </c>
      <c r="M19" s="8" t="s">
        <v>41</v>
      </c>
      <c r="N19" s="8" t="s">
        <v>21</v>
      </c>
      <c r="O19" s="18" t="str">
        <f>CONCATENATE("{{coalesce(cell(",I19,".result, ", $H19,", \""number_YTD_A_Formatted\""), \""--\"").asString()}}")</f>
        <v>{{coalesce(cell(BIG_TEST_9_II_001.result, 5, \"number_YTD_A_Formatted\"), \"--\").asString()}}</v>
      </c>
      <c r="P19" s="9" t="s">
        <v>28</v>
      </c>
      <c r="Q19" s="9" t="s">
        <v>100</v>
      </c>
      <c r="R19" s="26">
        <f>T19+4</f>
        <v>39</v>
      </c>
      <c r="S19" s="9" t="s">
        <v>32</v>
      </c>
      <c r="T19" s="22" t="str">
        <f t="shared" si="9"/>
        <v>35</v>
      </c>
      <c r="U19" s="19" t="str">
        <f>CONCATENATE("{""backgroundColor"": ""{{coalesce(cell(",I19,".result, ",H19,", \""Colorization_Hex_Code\""), \""#FFFFFF\"").asString()}}"", ""borderColor"": ""#FFFFFF"", ""borderEdges"": [""left"", ""right"", ""bottom""], ""borderRadius"": 0, ""borderWidth"": 2}")</f>
        <v>{"backgroundColor": "{{coalesce(cell(BIG_TEST_9_II_001.result, 5, \"Colorization_Hex_Code\"), \"#FFFFFF\").asString()}}", "borderColor": "#FFFFFF", "borderEdges": ["left", "right", "bottom"], "borderRadius": 0, "borderWidth": 2}</v>
      </c>
      <c r="V19" s="10"/>
      <c r="W19" s="7" t="str">
        <f t="shared" si="0"/>
        <v>text_YTD_A_H_001</v>
      </c>
      <c r="X19" s="10"/>
      <c r="Y19" s="13"/>
      <c r="Z19" s="12" t="str">
        <f t="shared" si="1"/>
        <v>"text_YTD_A_H_001": {"type": "text", "parameters": {"text": "{{coalesce(cell(BIG_TEST_9_II_001.result, 5, \"number_YTD_A_Formatted\"), \"--\").asString()}}", "textAlignment": "center", "textColor": "{{coalesce(cell(BIG_TEST_9_II_001.result, 5, \"Text_Color_1\"), \"#FFFFFF\").asString()}}", "fontSize": 12}},</v>
      </c>
      <c r="AA19" s="17"/>
      <c r="AB19" s="13"/>
      <c r="AC19" s="13"/>
      <c r="AD19" s="12" t="str">
        <f t="shared" si="2"/>
        <v>{"colspan": 3, "column": 39, "name": "text_YTD_A_H_001", "row": 39, "rowspan": 2, "widgetStyle": {"backgroundColor": "{{coalesce(cell(BIG_TEST_9_II_001.result, 5, \"Colorization_Hex_Code\"), \"#FFFFFF\").asString()}}", "borderColor": "#FFFFFF", "borderEdges": ["left", "right", "bottom"], "borderRadius": 0, "borderWidth": 2}},</v>
      </c>
      <c r="AE19" s="17"/>
      <c r="AF19" s="13"/>
    </row>
    <row r="20" spans="1:32" s="4" customFormat="1" ht="72.599999999999994" thickBot="1" x14ac:dyDescent="0.35">
      <c r="A20" s="24">
        <v>18</v>
      </c>
      <c r="B20" s="14" t="s">
        <v>7</v>
      </c>
      <c r="C20" s="14" t="s">
        <v>34</v>
      </c>
      <c r="D20" s="14" t="s">
        <v>9</v>
      </c>
      <c r="E20" s="11" t="str">
        <f t="shared" si="22"/>
        <v>_001</v>
      </c>
      <c r="F20" s="22" t="str">
        <f t="shared" si="8"/>
        <v>0</v>
      </c>
      <c r="G20" s="22" t="s">
        <v>91</v>
      </c>
      <c r="H20" s="22">
        <v>5</v>
      </c>
      <c r="I20" s="22" t="str">
        <f t="shared" si="23"/>
        <v>BIG_TEST_9_II_001</v>
      </c>
      <c r="J20" s="5" t="s">
        <v>37</v>
      </c>
      <c r="K20" s="5" t="s">
        <v>39</v>
      </c>
      <c r="L20" s="18" t="str">
        <f t="shared" si="24"/>
        <v>{{coalesce(cell(BIG_TEST_9_II_001.result, 5, \"Text_Color_1\"), \"#FFFFFF\").asString()}}</v>
      </c>
      <c r="M20" s="8" t="s">
        <v>41</v>
      </c>
      <c r="N20" s="8" t="s">
        <v>21</v>
      </c>
      <c r="O20" s="18" t="str">
        <f>CONCATENATE("{{coalesce(cell(",I20,".result, ", $H20,", \""number_Target_Formatted\""), \""--\"").asString()}}")</f>
        <v>{{coalesce(cell(BIG_TEST_9_II_001.result, 5, \"number_Target_Formatted\"), \"--\").asString()}}</v>
      </c>
      <c r="P20" s="9" t="s">
        <v>28</v>
      </c>
      <c r="Q20" s="9" t="s">
        <v>100</v>
      </c>
      <c r="R20" s="26">
        <f>T20+2</f>
        <v>37</v>
      </c>
      <c r="S20" s="9" t="s">
        <v>32</v>
      </c>
      <c r="T20" s="22" t="str">
        <f t="shared" si="9"/>
        <v>35</v>
      </c>
      <c r="U20" s="16" t="s">
        <v>84</v>
      </c>
      <c r="V20" s="10"/>
      <c r="W20" s="7" t="str">
        <f t="shared" si="0"/>
        <v>text_Target_H_001</v>
      </c>
      <c r="X20" s="10"/>
      <c r="Y20" s="13"/>
      <c r="Z20" s="12" t="str">
        <f t="shared" si="1"/>
        <v>"text_Target_H_001": {"type": "text", "parameters": {"text": "{{coalesce(cell(BIG_TEST_9_II_001.result, 5, \"number_Target_Formatted\"), \"--\").asString()}}", "textAlignment": "center", "textColor": "{{coalesce(cell(BIG_TEST_9_II_001.result, 5, \"Text_Color_1\"), \"#FFFFFF\").asString()}}", "fontSize": 12}},</v>
      </c>
      <c r="AA20" s="17"/>
      <c r="AB20" s="13"/>
      <c r="AC20" s="13"/>
      <c r="AD20" s="12" t="str">
        <f t="shared" si="2"/>
        <v>{"colspan": 3, "column": 39, "name": "text_Target_H_001", "row": 37, "rowspan": 2, "widgetStyle": {"backgroundColor": "#FFFFFF", "borderColor": "#FFFFFF", "borderEdges": [], "borderRadius": 0, "borderWidth": 2}},</v>
      </c>
      <c r="AE20" s="17"/>
      <c r="AF20" s="13"/>
    </row>
    <row r="21" spans="1:32" s="4" customFormat="1" ht="72.599999999999994" thickBot="1" x14ac:dyDescent="0.35">
      <c r="A21" s="24">
        <v>19</v>
      </c>
      <c r="B21" s="14" t="s">
        <v>7</v>
      </c>
      <c r="C21" s="14" t="s">
        <v>34</v>
      </c>
      <c r="D21" s="14" t="s">
        <v>9</v>
      </c>
      <c r="E21" s="11" t="str">
        <f>CONCATENATE("_",TEXT(F21+1,"000"))</f>
        <v>_001</v>
      </c>
      <c r="F21" s="22" t="str">
        <f t="shared" si="8"/>
        <v>0</v>
      </c>
      <c r="G21" s="22" t="s">
        <v>92</v>
      </c>
      <c r="H21" s="22">
        <v>6</v>
      </c>
      <c r="I21" s="22" t="str">
        <f>CONCATENATE("BIG_TEST_9_II",E21)</f>
        <v>BIG_TEST_9_II_001</v>
      </c>
      <c r="J21" s="6" t="s">
        <v>12</v>
      </c>
      <c r="K21" s="5" t="s">
        <v>13</v>
      </c>
      <c r="L21" s="18" t="str">
        <f>CONCATENATE("{{coalesce(cell(",I21,".result, ", $H21,", \""Text_Color_1\""), \""#FFFFFF\"").asString()}}")</f>
        <v>{{coalesce(cell(BIG_TEST_9_II_001.result, 6, \"Text_Color_1\"), \"#FFFFFF\").asString()}}</v>
      </c>
      <c r="M21" s="8" t="s">
        <v>41</v>
      </c>
      <c r="N21" s="8" t="s">
        <v>21</v>
      </c>
      <c r="O21" s="18" t="str">
        <f>CONCATENATE("{{coalesce(cell(",I21,".result, ", $H21,", \""number_YTD_Formatted\""), \""--\"").asString()}}")</f>
        <v>{{coalesce(cell(BIG_TEST_9_II_001.result, 6, \"number_YTD_Formatted\"), \"--\").asString()}}</v>
      </c>
      <c r="P21" s="9" t="s">
        <v>28</v>
      </c>
      <c r="Q21" s="9" t="s">
        <v>101</v>
      </c>
      <c r="R21" s="9" t="str">
        <f>T21</f>
        <v>35</v>
      </c>
      <c r="S21" s="9" t="s">
        <v>32</v>
      </c>
      <c r="T21" s="22" t="str">
        <f t="shared" si="9"/>
        <v>35</v>
      </c>
      <c r="U21" s="16" t="s">
        <v>84</v>
      </c>
      <c r="V21" s="10"/>
      <c r="W21" s="7" t="str">
        <f t="shared" si="0"/>
        <v>text_YTD_I_001</v>
      </c>
      <c r="X21" s="10"/>
      <c r="Y21" s="13"/>
      <c r="Z21" s="12" t="str">
        <f t="shared" si="1"/>
        <v>"text_YTD_I_001": {"type": "text", "parameters": {"text": "{{coalesce(cell(BIG_TEST_9_II_001.result, 6, \"number_YTD_Formatted\"), \"--\").asString()}}", "textAlignment": "center", "textColor": "{{coalesce(cell(BIG_TEST_9_II_001.result, 6, \"Text_Color_1\"), \"#FFFFFF\").asString()}}", "fontSize": 12}},</v>
      </c>
      <c r="AA21" s="17"/>
      <c r="AB21" s="13"/>
      <c r="AC21" s="13"/>
      <c r="AD21" s="12" t="str">
        <f t="shared" si="2"/>
        <v>{"colspan": 3, "column": 42, "name": "text_YTD_I_001", "row": 35, "rowspan": 2, "widgetStyle": {"backgroundColor": "#FFFFFF", "borderColor": "#FFFFFF", "borderEdges": [], "borderRadius": 0, "borderWidth": 2}},</v>
      </c>
      <c r="AE21" s="17"/>
      <c r="AF21" s="13"/>
    </row>
    <row r="22" spans="1:32" s="4" customFormat="1" ht="115.8" thickBot="1" x14ac:dyDescent="0.35">
      <c r="A22" s="24">
        <v>20</v>
      </c>
      <c r="B22" s="14" t="s">
        <v>7</v>
      </c>
      <c r="C22" s="14" t="s">
        <v>34</v>
      </c>
      <c r="D22" s="14" t="s">
        <v>9</v>
      </c>
      <c r="E22" s="11" t="str">
        <f t="shared" ref="E22:E23" si="25">CONCATENATE("_",TEXT(F22+1,"000"))</f>
        <v>_001</v>
      </c>
      <c r="F22" s="22" t="str">
        <f t="shared" si="8"/>
        <v>0</v>
      </c>
      <c r="G22" s="22" t="s">
        <v>92</v>
      </c>
      <c r="H22" s="22">
        <v>6</v>
      </c>
      <c r="I22" s="22" t="str">
        <f t="shared" ref="I22:I23" si="26">CONCATENATE("BIG_TEST_9_II",E22)</f>
        <v>BIG_TEST_9_II_001</v>
      </c>
      <c r="J22" s="5" t="s">
        <v>11</v>
      </c>
      <c r="K22" s="5" t="s">
        <v>38</v>
      </c>
      <c r="L22" s="18" t="str">
        <f t="shared" ref="L22:L23" si="27">CONCATENATE("{{coalesce(cell(",I22,".result, ", $H22,", \""Text_Color_1\""), \""#FFFFFF\"").asString()}}")</f>
        <v>{{coalesce(cell(BIG_TEST_9_II_001.result, 6, \"Text_Color_1\"), \"#FFFFFF\").asString()}}</v>
      </c>
      <c r="M22" s="8" t="s">
        <v>41</v>
      </c>
      <c r="N22" s="8" t="s">
        <v>21</v>
      </c>
      <c r="O22" s="18" t="str">
        <f>CONCATENATE("{{coalesce(cell(",I22,".result, ", $H22,", \""number_YTD_A_Formatted\""), \""--\"").asString()}}")</f>
        <v>{{coalesce(cell(BIG_TEST_9_II_001.result, 6, \"number_YTD_A_Formatted\"), \"--\").asString()}}</v>
      </c>
      <c r="P22" s="9" t="s">
        <v>28</v>
      </c>
      <c r="Q22" s="9" t="s">
        <v>101</v>
      </c>
      <c r="R22" s="26">
        <f>T22+4</f>
        <v>39</v>
      </c>
      <c r="S22" s="9" t="s">
        <v>32</v>
      </c>
      <c r="T22" s="22" t="str">
        <f t="shared" si="9"/>
        <v>35</v>
      </c>
      <c r="U22" s="19" t="str">
        <f>CONCATENATE("{""backgroundColor"": ""{{coalesce(cell(",I22,".result, ",H22,", \""Colorization_Hex_Code\""), \""#FFFFFF\"").asString()}}"", ""borderColor"": ""#FFFFFF"", ""borderEdges"": [""left"", ""right"", ""bottom""], ""borderRadius"": 0, ""borderWidth"": 2}")</f>
        <v>{"backgroundColor": "{{coalesce(cell(BIG_TEST_9_II_001.result, 6, \"Colorization_Hex_Code\"), \"#FFFFFF\").asString()}}", "borderColor": "#FFFFFF", "borderEdges": ["left", "right", "bottom"], "borderRadius": 0, "borderWidth": 2}</v>
      </c>
      <c r="V22" s="10"/>
      <c r="W22" s="7" t="str">
        <f t="shared" si="0"/>
        <v>text_YTD_A_I_001</v>
      </c>
      <c r="X22" s="10"/>
      <c r="Y22" s="13"/>
      <c r="Z22" s="12" t="str">
        <f t="shared" si="1"/>
        <v>"text_YTD_A_I_001": {"type": "text", "parameters": {"text": "{{coalesce(cell(BIG_TEST_9_II_001.result, 6, \"number_YTD_A_Formatted\"), \"--\").asString()}}", "textAlignment": "center", "textColor": "{{coalesce(cell(BIG_TEST_9_II_001.result, 6, \"Text_Color_1\"), \"#FFFFFF\").asString()}}", "fontSize": 12}},</v>
      </c>
      <c r="AA22" s="17"/>
      <c r="AB22" s="13"/>
      <c r="AC22" s="13"/>
      <c r="AD22" s="12" t="str">
        <f t="shared" si="2"/>
        <v>{"colspan": 3, "column": 42, "name": "text_YTD_A_I_001", "row": 39, "rowspan": 2, "widgetStyle": {"backgroundColor": "{{coalesce(cell(BIG_TEST_9_II_001.result, 6, \"Colorization_Hex_Code\"), \"#FFFFFF\").asString()}}", "borderColor": "#FFFFFF", "borderEdges": ["left", "right", "bottom"], "borderRadius": 0, "borderWidth": 2}},</v>
      </c>
      <c r="AE22" s="17"/>
      <c r="AF22" s="13"/>
    </row>
    <row r="23" spans="1:32" s="4" customFormat="1" ht="72.599999999999994" thickBot="1" x14ac:dyDescent="0.35">
      <c r="A23" s="24">
        <v>21</v>
      </c>
      <c r="B23" s="14" t="s">
        <v>7</v>
      </c>
      <c r="C23" s="14" t="s">
        <v>34</v>
      </c>
      <c r="D23" s="14" t="s">
        <v>9</v>
      </c>
      <c r="E23" s="11" t="str">
        <f t="shared" si="25"/>
        <v>_001</v>
      </c>
      <c r="F23" s="22" t="str">
        <f t="shared" si="8"/>
        <v>0</v>
      </c>
      <c r="G23" s="22" t="s">
        <v>92</v>
      </c>
      <c r="H23" s="22">
        <v>6</v>
      </c>
      <c r="I23" s="22" t="str">
        <f t="shared" si="26"/>
        <v>BIG_TEST_9_II_001</v>
      </c>
      <c r="J23" s="5" t="s">
        <v>37</v>
      </c>
      <c r="K23" s="5" t="s">
        <v>39</v>
      </c>
      <c r="L23" s="18" t="str">
        <f t="shared" si="27"/>
        <v>{{coalesce(cell(BIG_TEST_9_II_001.result, 6, \"Text_Color_1\"), \"#FFFFFF\").asString()}}</v>
      </c>
      <c r="M23" s="8" t="s">
        <v>41</v>
      </c>
      <c r="N23" s="8" t="s">
        <v>21</v>
      </c>
      <c r="O23" s="18" t="str">
        <f>CONCATENATE("{{coalesce(cell(",I23,".result, ", $H23,", \""number_Target_Formatted\""), \""--\"").asString()}}")</f>
        <v>{{coalesce(cell(BIG_TEST_9_II_001.result, 6, \"number_Target_Formatted\"), \"--\").asString()}}</v>
      </c>
      <c r="P23" s="9" t="s">
        <v>28</v>
      </c>
      <c r="Q23" s="9" t="s">
        <v>101</v>
      </c>
      <c r="R23" s="26">
        <f>T23+2</f>
        <v>37</v>
      </c>
      <c r="S23" s="9" t="s">
        <v>32</v>
      </c>
      <c r="T23" s="22" t="str">
        <f t="shared" si="9"/>
        <v>35</v>
      </c>
      <c r="U23" s="16" t="s">
        <v>84</v>
      </c>
      <c r="V23" s="10"/>
      <c r="W23" s="7" t="str">
        <f t="shared" si="0"/>
        <v>text_Target_I_001</v>
      </c>
      <c r="X23" s="10"/>
      <c r="Y23" s="13"/>
      <c r="Z23" s="12" t="str">
        <f t="shared" si="1"/>
        <v>"text_Target_I_001": {"type": "text", "parameters": {"text": "{{coalesce(cell(BIG_TEST_9_II_001.result, 6, \"number_Target_Formatted\"), \"--\").asString()}}", "textAlignment": "center", "textColor": "{{coalesce(cell(BIG_TEST_9_II_001.result, 6, \"Text_Color_1\"), \"#FFFFFF\").asString()}}", "fontSize": 12}},</v>
      </c>
      <c r="AA23" s="17"/>
      <c r="AB23" s="13"/>
      <c r="AC23" s="13"/>
      <c r="AD23" s="12" t="str">
        <f t="shared" si="2"/>
        <v>{"colspan": 3, "column": 42, "name": "text_Target_I_001", "row": 37, "rowspan": 2, "widgetStyle": {"backgroundColor": "#FFFFFF", "borderColor": "#FFFFFF", "borderEdges": [], "borderRadius": 0, "borderWidth": 2}},</v>
      </c>
      <c r="AE23" s="17"/>
      <c r="AF23" s="13"/>
    </row>
    <row r="24" spans="1:32" s="4" customFormat="1" ht="72.599999999999994" thickBot="1" x14ac:dyDescent="0.35">
      <c r="A24" s="24">
        <v>22</v>
      </c>
      <c r="B24" s="14" t="s">
        <v>7</v>
      </c>
      <c r="C24" s="14" t="s">
        <v>34</v>
      </c>
      <c r="D24" s="14" t="s">
        <v>9</v>
      </c>
      <c r="E24" s="11" t="str">
        <f>CONCATENATE("_",TEXT(F24+1,"000"))</f>
        <v>_001</v>
      </c>
      <c r="F24" s="22" t="str">
        <f t="shared" si="8"/>
        <v>0</v>
      </c>
      <c r="G24" s="22" t="s">
        <v>93</v>
      </c>
      <c r="H24" s="22">
        <v>7</v>
      </c>
      <c r="I24" s="22" t="str">
        <f>CONCATENATE("BIG_TEST_9_II",E24)</f>
        <v>BIG_TEST_9_II_001</v>
      </c>
      <c r="J24" s="6" t="s">
        <v>12</v>
      </c>
      <c r="K24" s="5" t="s">
        <v>13</v>
      </c>
      <c r="L24" s="18" t="str">
        <f>CONCATENATE("{{coalesce(cell(",I24,".result, ", $H24,", \""Text_Color_1\""), \""#FFFFFF\"").asString()}}")</f>
        <v>{{coalesce(cell(BIG_TEST_9_II_001.result, 7, \"Text_Color_1\"), \"#FFFFFF\").asString()}}</v>
      </c>
      <c r="M24" s="8" t="s">
        <v>41</v>
      </c>
      <c r="N24" s="8" t="s">
        <v>21</v>
      </c>
      <c r="O24" s="18" t="str">
        <f>CONCATENATE("{{coalesce(cell(",I24,".result, ", $H24,", \""number_YTD_Formatted\""), \""--\"").asString()}}")</f>
        <v>{{coalesce(cell(BIG_TEST_9_II_001.result, 7, \"number_YTD_Formatted\"), \"--\").asString()}}</v>
      </c>
      <c r="P24" s="9" t="s">
        <v>28</v>
      </c>
      <c r="Q24" s="9" t="s">
        <v>102</v>
      </c>
      <c r="R24" s="9" t="str">
        <f>T24</f>
        <v>35</v>
      </c>
      <c r="S24" s="9" t="s">
        <v>32</v>
      </c>
      <c r="T24" s="22" t="str">
        <f t="shared" si="9"/>
        <v>35</v>
      </c>
      <c r="U24" s="16" t="s">
        <v>84</v>
      </c>
      <c r="V24" s="10"/>
      <c r="W24" s="7" t="str">
        <f t="shared" si="0"/>
        <v>text_YTD_J_001</v>
      </c>
      <c r="X24" s="10"/>
      <c r="Y24" s="13"/>
      <c r="Z24" s="12" t="str">
        <f t="shared" si="1"/>
        <v>"text_YTD_J_001": {"type": "text", "parameters": {"text": "{{coalesce(cell(BIG_TEST_9_II_001.result, 7, \"number_YTD_Formatted\"), \"--\").asString()}}", "textAlignment": "center", "textColor": "{{coalesce(cell(BIG_TEST_9_II_001.result, 7, \"Text_Color_1\"), \"#FFFFFF\").asString()}}", "fontSize": 12}},</v>
      </c>
      <c r="AA24" s="17"/>
      <c r="AB24" s="13"/>
      <c r="AC24" s="13"/>
      <c r="AD24" s="12" t="str">
        <f t="shared" si="2"/>
        <v>{"colspan": 3, "column": 45, "name": "text_YTD_J_001", "row": 35, "rowspan": 2, "widgetStyle": {"backgroundColor": "#FFFFFF", "borderColor": "#FFFFFF", "borderEdges": [], "borderRadius": 0, "borderWidth": 2}},</v>
      </c>
      <c r="AE24" s="17"/>
      <c r="AF24" s="13"/>
    </row>
    <row r="25" spans="1:32" s="4" customFormat="1" ht="115.8" thickBot="1" x14ac:dyDescent="0.35">
      <c r="A25" s="24">
        <v>23</v>
      </c>
      <c r="B25" s="14" t="s">
        <v>7</v>
      </c>
      <c r="C25" s="14" t="s">
        <v>34</v>
      </c>
      <c r="D25" s="14" t="s">
        <v>9</v>
      </c>
      <c r="E25" s="11" t="str">
        <f t="shared" ref="E25:E26" si="28">CONCATENATE("_",TEXT(F25+1,"000"))</f>
        <v>_001</v>
      </c>
      <c r="F25" s="22" t="str">
        <f t="shared" si="8"/>
        <v>0</v>
      </c>
      <c r="G25" s="22" t="s">
        <v>93</v>
      </c>
      <c r="H25" s="22">
        <v>7</v>
      </c>
      <c r="I25" s="22" t="str">
        <f t="shared" ref="I25:I26" si="29">CONCATENATE("BIG_TEST_9_II",E25)</f>
        <v>BIG_TEST_9_II_001</v>
      </c>
      <c r="J25" s="5" t="s">
        <v>11</v>
      </c>
      <c r="K25" s="5" t="s">
        <v>38</v>
      </c>
      <c r="L25" s="18" t="str">
        <f t="shared" ref="L25:L26" si="30">CONCATENATE("{{coalesce(cell(",I25,".result, ", $H25,", \""Text_Color_1\""), \""#FFFFFF\"").asString()}}")</f>
        <v>{{coalesce(cell(BIG_TEST_9_II_001.result, 7, \"Text_Color_1\"), \"#FFFFFF\").asString()}}</v>
      </c>
      <c r="M25" s="8" t="s">
        <v>41</v>
      </c>
      <c r="N25" s="8" t="s">
        <v>21</v>
      </c>
      <c r="O25" s="18" t="str">
        <f>CONCATENATE("{{coalesce(cell(",I25,".result, ", $H25,", \""number_YTD_A_Formatted\""), \""--\"").asString()}}")</f>
        <v>{{coalesce(cell(BIG_TEST_9_II_001.result, 7, \"number_YTD_A_Formatted\"), \"--\").asString()}}</v>
      </c>
      <c r="P25" s="9" t="s">
        <v>28</v>
      </c>
      <c r="Q25" s="9" t="s">
        <v>102</v>
      </c>
      <c r="R25" s="26">
        <f>T25+4</f>
        <v>39</v>
      </c>
      <c r="S25" s="9" t="s">
        <v>32</v>
      </c>
      <c r="T25" s="22" t="str">
        <f t="shared" si="9"/>
        <v>35</v>
      </c>
      <c r="U25" s="19" t="str">
        <f>CONCATENATE("{""backgroundColor"": ""{{coalesce(cell(",I25,".result, ",H25,", \""Colorization_Hex_Code\""), \""#FFFFFF\"").asString()}}"", ""borderColor"": ""#FFFFFF"", ""borderEdges"": [""left"", ""right"", ""bottom""], ""borderRadius"": 0, ""borderWidth"": 2}")</f>
        <v>{"backgroundColor": "{{coalesce(cell(BIG_TEST_9_II_001.result, 7, \"Colorization_Hex_Code\"), \"#FFFFFF\").asString()}}", "borderColor": "#FFFFFF", "borderEdges": ["left", "right", "bottom"], "borderRadius": 0, "borderWidth": 2}</v>
      </c>
      <c r="V25" s="10"/>
      <c r="W25" s="7" t="str">
        <f t="shared" si="0"/>
        <v>text_YTD_A_J_001</v>
      </c>
      <c r="X25" s="10"/>
      <c r="Y25" s="13"/>
      <c r="Z25" s="12" t="str">
        <f t="shared" si="1"/>
        <v>"text_YTD_A_J_001": {"type": "text", "parameters": {"text": "{{coalesce(cell(BIG_TEST_9_II_001.result, 7, \"number_YTD_A_Formatted\"), \"--\").asString()}}", "textAlignment": "center", "textColor": "{{coalesce(cell(BIG_TEST_9_II_001.result, 7, \"Text_Color_1\"), \"#FFFFFF\").asString()}}", "fontSize": 12}},</v>
      </c>
      <c r="AA25" s="17"/>
      <c r="AB25" s="13"/>
      <c r="AC25" s="13"/>
      <c r="AD25" s="12" t="str">
        <f t="shared" si="2"/>
        <v>{"colspan": 3, "column": 45, "name": "text_YTD_A_J_001", "row": 39, "rowspan": 2, "widgetStyle": {"backgroundColor": "{{coalesce(cell(BIG_TEST_9_II_001.result, 7, \"Colorization_Hex_Code\"), \"#FFFFFF\").asString()}}", "borderColor": "#FFFFFF", "borderEdges": ["left", "right", "bottom"], "borderRadius": 0, "borderWidth": 2}},</v>
      </c>
      <c r="AE25" s="17"/>
      <c r="AF25" s="13"/>
    </row>
    <row r="26" spans="1:32" s="4" customFormat="1" ht="72.599999999999994" thickBot="1" x14ac:dyDescent="0.35">
      <c r="A26" s="28">
        <v>24</v>
      </c>
      <c r="B26" s="14" t="s">
        <v>7</v>
      </c>
      <c r="C26" s="14" t="s">
        <v>34</v>
      </c>
      <c r="D26" s="14" t="s">
        <v>9</v>
      </c>
      <c r="E26" s="11" t="str">
        <f t="shared" si="28"/>
        <v>_001</v>
      </c>
      <c r="F26" s="22" t="str">
        <f t="shared" si="8"/>
        <v>0</v>
      </c>
      <c r="G26" s="22" t="s">
        <v>93</v>
      </c>
      <c r="H26" s="22">
        <v>7</v>
      </c>
      <c r="I26" s="22" t="str">
        <f t="shared" si="29"/>
        <v>BIG_TEST_9_II_001</v>
      </c>
      <c r="J26" s="5" t="s">
        <v>37</v>
      </c>
      <c r="K26" s="5" t="s">
        <v>39</v>
      </c>
      <c r="L26" s="18" t="str">
        <f t="shared" si="30"/>
        <v>{{coalesce(cell(BIG_TEST_9_II_001.result, 7, \"Text_Color_1\"), \"#FFFFFF\").asString()}}</v>
      </c>
      <c r="M26" s="8" t="s">
        <v>41</v>
      </c>
      <c r="N26" s="8" t="s">
        <v>21</v>
      </c>
      <c r="O26" s="18" t="str">
        <f>CONCATENATE("{{coalesce(cell(",I26,".result, ", $H26,", \""number_Target_Formatted\""), \""--\"").asString()}}")</f>
        <v>{{coalesce(cell(BIG_TEST_9_II_001.result, 7, \"number_Target_Formatted\"), \"--\").asString()}}</v>
      </c>
      <c r="P26" s="9" t="s">
        <v>28</v>
      </c>
      <c r="Q26" s="9" t="s">
        <v>102</v>
      </c>
      <c r="R26" s="26">
        <f>T26+2</f>
        <v>37</v>
      </c>
      <c r="S26" s="9" t="s">
        <v>32</v>
      </c>
      <c r="T26" s="22" t="str">
        <f t="shared" si="9"/>
        <v>35</v>
      </c>
      <c r="U26" s="16" t="s">
        <v>84</v>
      </c>
      <c r="V26" s="10"/>
      <c r="W26" s="7" t="str">
        <f t="shared" si="0"/>
        <v>text_Target_J_001</v>
      </c>
      <c r="X26" s="10"/>
      <c r="Y26" s="13"/>
      <c r="Z26" s="12" t="str">
        <f t="shared" si="1"/>
        <v>"text_Target_J_001": {"type": "text", "parameters": {"text": "{{coalesce(cell(BIG_TEST_9_II_001.result, 7, \"number_Target_Formatted\"), \"--\").asString()}}", "textAlignment": "center", "textColor": "{{coalesce(cell(BIG_TEST_9_II_001.result, 7, \"Text_Color_1\"), \"#FFFFFF\").asString()}}", "fontSize": 12}},</v>
      </c>
      <c r="AA26" s="17"/>
      <c r="AB26" s="13"/>
      <c r="AC26" s="13"/>
      <c r="AD26" s="12" t="str">
        <f t="shared" si="2"/>
        <v>{"colspan": 3, "column": 45, "name": "text_Target_J_001", "row": 37, "rowspan": 2, "widgetStyle": {"backgroundColor": "#FFFFFF", "borderColor": "#FFFFFF", "borderEdges": [], "borderRadius": 0, "borderWidth": 2}},</v>
      </c>
      <c r="AE26" s="17"/>
      <c r="AF26" s="13"/>
    </row>
    <row r="27" spans="1:32" s="4" customFormat="1" ht="72.599999999999994" thickBot="1" x14ac:dyDescent="0.35">
      <c r="A27" s="23">
        <v>1</v>
      </c>
      <c r="B27" s="14" t="s">
        <v>7</v>
      </c>
      <c r="C27" s="14" t="s">
        <v>34</v>
      </c>
      <c r="D27" s="14" t="s">
        <v>9</v>
      </c>
      <c r="E27" s="11" t="str">
        <f>CONCATENATE("_",TEXT(F27+1,"000"))</f>
        <v>_002</v>
      </c>
      <c r="F27" s="22">
        <f t="shared" si="8"/>
        <v>1</v>
      </c>
      <c r="G27" s="22" t="s">
        <v>76</v>
      </c>
      <c r="H27" s="22">
        <v>0</v>
      </c>
      <c r="I27" s="22" t="str">
        <f>CONCATENATE("BIG_TEST_9_II",E27)</f>
        <v>BIG_TEST_9_II_002</v>
      </c>
      <c r="J27" s="6" t="s">
        <v>12</v>
      </c>
      <c r="K27" s="5" t="s">
        <v>13</v>
      </c>
      <c r="L27" s="18" t="str">
        <f>CONCATENATE("{{coalesce(cell(",I27,".result, ", $H27,", \""Text_Color_1\""), \""#FFFFFF\"").asString()}}")</f>
        <v>{{coalesce(cell(BIG_TEST_9_II_002.result, 0, \"Text_Color_1\"), \"#FFFFFF\").asString()}}</v>
      </c>
      <c r="M27" s="8" t="s">
        <v>41</v>
      </c>
      <c r="N27" s="8" t="s">
        <v>21</v>
      </c>
      <c r="O27" s="18" t="str">
        <f>CONCATENATE("{{coalesce(cell(",I27,".result, ", $H27,", \""number_YTD_Formatted\""), \""--\"").asString()}}")</f>
        <v>{{coalesce(cell(BIG_TEST_9_II_002.result, 0, \"number_YTD_Formatted\"), \"--\").asString()}}</v>
      </c>
      <c r="P27" s="9" t="s">
        <v>28</v>
      </c>
      <c r="Q27" s="9" t="s">
        <v>20</v>
      </c>
      <c r="R27" s="9">
        <f>T27</f>
        <v>41</v>
      </c>
      <c r="S27" s="9" t="s">
        <v>32</v>
      </c>
      <c r="T27" s="22">
        <f t="shared" si="9"/>
        <v>41</v>
      </c>
      <c r="U27" s="16" t="s">
        <v>84</v>
      </c>
      <c r="V27" s="10"/>
      <c r="W27" s="7" t="str">
        <f t="shared" ref="W27:W50" si="31">CONCATENATE("text_",K27,"_",G27,E27)</f>
        <v>text_YTD_C_002</v>
      </c>
      <c r="X27" s="10"/>
      <c r="Y27" s="13"/>
      <c r="Z27" s="12" t="str">
        <f t="shared" ref="Z27:Z50" si="32">CONCATENATE("""",W27,""": {""type"": ""text"", ""parameters"": {""text"": """, O27, """, ""textAlignment"": """, N27, """, ""textColor"": """, L27, """, ""fontSize"": ",M27,"}},")</f>
        <v>"text_YTD_C_002": {"type": "text", "parameters": {"text": "{{coalesce(cell(BIG_TEST_9_II_002.result, 0, \"number_YTD_Formatted\"), \"--\").asString()}}", "textAlignment": "center", "textColor": "{{coalesce(cell(BIG_TEST_9_II_002.result, 0, \"Text_Color_1\"), \"#FFFFFF\").asString()}}", "fontSize": 12}},</v>
      </c>
      <c r="AA27" s="17" t="s">
        <v>81</v>
      </c>
      <c r="AB27" s="13" t="str">
        <f>IF(Z27=AA27,"PASS","FAIL")</f>
        <v>FAIL</v>
      </c>
      <c r="AC27" s="13"/>
      <c r="AD27" s="12" t="str">
        <f t="shared" ref="AD27:AD50" si="33">CONCATENATE("{""colspan"": ",P27,", ""column"": ",Q27,", ""name"": """,W27,""", ""row"": ",R27,", ""rowspan"": ",S27,", ""widgetStyle"": ",U27,"},")</f>
        <v>{"colspan": 3, "column": 24, "name": "text_YTD_C_002", "row": 41, "rowspan": 2, "widgetStyle": {"backgroundColor": "#FFFFFF", "borderColor": "#FFFFFF", "borderEdges": [], "borderRadius": 0, "borderWidth": 2}},</v>
      </c>
      <c r="AE27" s="17" t="s">
        <v>83</v>
      </c>
      <c r="AF27" s="13" t="str">
        <f>IF(AD27=AE27,"PASS","FAIL")</f>
        <v>FAIL</v>
      </c>
    </row>
    <row r="28" spans="1:32" s="4" customFormat="1" ht="115.8" thickBot="1" x14ac:dyDescent="0.35">
      <c r="A28" s="24">
        <v>2</v>
      </c>
      <c r="B28" s="14" t="s">
        <v>7</v>
      </c>
      <c r="C28" s="14" t="s">
        <v>34</v>
      </c>
      <c r="D28" s="14" t="s">
        <v>9</v>
      </c>
      <c r="E28" s="11" t="str">
        <f t="shared" ref="E28:E29" si="34">CONCATENATE("_",TEXT(F28+1,"000"))</f>
        <v>_002</v>
      </c>
      <c r="F28" s="22">
        <f t="shared" si="8"/>
        <v>1</v>
      </c>
      <c r="G28" s="22" t="s">
        <v>76</v>
      </c>
      <c r="H28" s="22">
        <v>0</v>
      </c>
      <c r="I28" s="22" t="str">
        <f t="shared" ref="I28:I29" si="35">CONCATENATE("BIG_TEST_9_II",E28)</f>
        <v>BIG_TEST_9_II_002</v>
      </c>
      <c r="J28" s="5" t="s">
        <v>11</v>
      </c>
      <c r="K28" s="5" t="s">
        <v>38</v>
      </c>
      <c r="L28" s="18" t="str">
        <f t="shared" ref="L28:L29" si="36">CONCATENATE("{{coalesce(cell(",I28,".result, ", $H28,", \""Text_Color_1\""), \""#FFFFFF\"").asString()}}")</f>
        <v>{{coalesce(cell(BIG_TEST_9_II_002.result, 0, \"Text_Color_1\"), \"#FFFFFF\").asString()}}</v>
      </c>
      <c r="M28" s="8" t="s">
        <v>41</v>
      </c>
      <c r="N28" s="8" t="s">
        <v>21</v>
      </c>
      <c r="O28" s="18" t="str">
        <f>CONCATENATE("{{coalesce(cell(",I28,".result, ", $H28,", \""number_YTD_A_Formatted\""), \""--\"").asString()}}")</f>
        <v>{{coalesce(cell(BIG_TEST_9_II_002.result, 0, \"number_YTD_A_Formatted\"), \"--\").asString()}}</v>
      </c>
      <c r="P28" s="9" t="s">
        <v>28</v>
      </c>
      <c r="Q28" s="9" t="s">
        <v>20</v>
      </c>
      <c r="R28" s="26">
        <f>T28+4</f>
        <v>45</v>
      </c>
      <c r="S28" s="9" t="s">
        <v>32</v>
      </c>
      <c r="T28" s="22">
        <f t="shared" si="9"/>
        <v>41</v>
      </c>
      <c r="U28" s="19" t="str">
        <f>CONCATENATE("{""backgroundColor"": ""{{coalesce(cell(",I28,".result, ",H28,", \""Colorization_Hex_Code\""), \""#FFFFFF\"").asString()}}"", ""borderColor"": ""#FFFFFF"", ""borderEdges"": [""left"", ""right"", ""bottom""], ""borderRadius"": 0, ""borderWidth"": 2}")</f>
        <v>{"backgroundColor": "{{coalesce(cell(BIG_TEST_9_II_002.result, 0, \"Colorization_Hex_Code\"), \"#FFFFFF\").asString()}}", "borderColor": "#FFFFFF", "borderEdges": ["left", "right", "bottom"], "borderRadius": 0, "borderWidth": 2}</v>
      </c>
      <c r="V28" s="10"/>
      <c r="W28" s="7" t="str">
        <f t="shared" si="31"/>
        <v>text_YTD_A_C_002</v>
      </c>
      <c r="X28" s="10"/>
      <c r="Y28" s="13"/>
      <c r="Z28" s="12" t="str">
        <f t="shared" si="32"/>
        <v>"text_YTD_A_C_002": {"type": "text", "parameters": {"text": "{{coalesce(cell(BIG_TEST_9_II_002.result, 0, \"number_YTD_A_Formatted\"), \"--\").asString()}}", "textAlignment": "center", "textColor": "{{coalesce(cell(BIG_TEST_9_II_002.result, 0, \"Text_Color_1\"), \"#FFFFFF\").asString()}}", "fontSize": 12}},</v>
      </c>
      <c r="AA28" s="17" t="s">
        <v>79</v>
      </c>
      <c r="AB28" s="13" t="str">
        <f t="shared" ref="AB28:AB29" si="37">IF(Z28=AA28,"PASS","FAIL")</f>
        <v>FAIL</v>
      </c>
      <c r="AC28" s="13"/>
      <c r="AD28" s="12" t="str">
        <f t="shared" si="33"/>
        <v>{"colspan": 3, "column": 24, "name": "text_YTD_A_C_002", "row": 45, "rowspan": 2, "widgetStyle": {"backgroundColor": "{{coalesce(cell(BIG_TEST_9_II_002.result, 0, \"Colorization_Hex_Code\"), \"#FFFFFF\").asString()}}", "borderColor": "#FFFFFF", "borderEdges": ["left", "right", "bottom"], "borderRadius": 0, "borderWidth": 2}},</v>
      </c>
      <c r="AE28" s="17" t="s">
        <v>85</v>
      </c>
      <c r="AF28" s="13" t="str">
        <f t="shared" ref="AF28:AF29" si="38">IF(AD28=AE28,"PASS","FAIL")</f>
        <v>FAIL</v>
      </c>
    </row>
    <row r="29" spans="1:32" s="4" customFormat="1" ht="72.599999999999994" thickBot="1" x14ac:dyDescent="0.35">
      <c r="A29" s="24">
        <v>3</v>
      </c>
      <c r="B29" s="14" t="s">
        <v>7</v>
      </c>
      <c r="C29" s="14" t="s">
        <v>34</v>
      </c>
      <c r="D29" s="14" t="s">
        <v>9</v>
      </c>
      <c r="E29" s="11" t="str">
        <f t="shared" si="34"/>
        <v>_002</v>
      </c>
      <c r="F29" s="22">
        <f t="shared" si="8"/>
        <v>1</v>
      </c>
      <c r="G29" s="22" t="s">
        <v>76</v>
      </c>
      <c r="H29" s="22">
        <v>0</v>
      </c>
      <c r="I29" s="22" t="str">
        <f t="shared" si="35"/>
        <v>BIG_TEST_9_II_002</v>
      </c>
      <c r="J29" s="5" t="s">
        <v>37</v>
      </c>
      <c r="K29" s="5" t="s">
        <v>39</v>
      </c>
      <c r="L29" s="18" t="str">
        <f t="shared" si="36"/>
        <v>{{coalesce(cell(BIG_TEST_9_II_002.result, 0, \"Text_Color_1\"), \"#FFFFFF\").asString()}}</v>
      </c>
      <c r="M29" s="8" t="s">
        <v>41</v>
      </c>
      <c r="N29" s="8" t="s">
        <v>21</v>
      </c>
      <c r="O29" s="18" t="str">
        <f>CONCATENATE("{{coalesce(cell(",I29,".result, ", $H29,", \""number_Target_Formatted\""), \""--\"").asString()}}")</f>
        <v>{{coalesce(cell(BIG_TEST_9_II_002.result, 0, \"number_Target_Formatted\"), \"--\").asString()}}</v>
      </c>
      <c r="P29" s="9" t="s">
        <v>28</v>
      </c>
      <c r="Q29" s="9" t="s">
        <v>20</v>
      </c>
      <c r="R29" s="26">
        <f>T29+2</f>
        <v>43</v>
      </c>
      <c r="S29" s="9" t="s">
        <v>32</v>
      </c>
      <c r="T29" s="22">
        <f t="shared" si="9"/>
        <v>41</v>
      </c>
      <c r="U29" s="16" t="s">
        <v>84</v>
      </c>
      <c r="V29" s="10"/>
      <c r="W29" s="7" t="str">
        <f t="shared" si="31"/>
        <v>text_Target_C_002</v>
      </c>
      <c r="X29" s="10"/>
      <c r="Y29" s="13"/>
      <c r="Z29" s="12" t="str">
        <f t="shared" si="32"/>
        <v>"text_Target_C_002": {"type": "text", "parameters": {"text": "{{coalesce(cell(BIG_TEST_9_II_002.result, 0, \"number_Target_Formatted\"), \"--\").asString()}}", "textAlignment": "center", "textColor": "{{coalesce(cell(BIG_TEST_9_II_002.result, 0, \"Text_Color_1\"), \"#FFFFFF\").asString()}}", "fontSize": 12}},</v>
      </c>
      <c r="AA29" s="17" t="s">
        <v>80</v>
      </c>
      <c r="AB29" s="13" t="str">
        <f t="shared" si="37"/>
        <v>FAIL</v>
      </c>
      <c r="AC29" s="13"/>
      <c r="AD29" s="12" t="str">
        <f t="shared" si="33"/>
        <v>{"colspan": 3, "column": 24, "name": "text_Target_C_002", "row": 43, "rowspan": 2, "widgetStyle": {"backgroundColor": "#FFFFFF", "borderColor": "#FFFFFF", "borderEdges": [], "borderRadius": 0, "borderWidth": 2}},</v>
      </c>
      <c r="AE29" s="17" t="s">
        <v>82</v>
      </c>
      <c r="AF29" s="13" t="str">
        <f t="shared" si="38"/>
        <v>FAIL</v>
      </c>
    </row>
    <row r="30" spans="1:32" s="4" customFormat="1" ht="72.599999999999994" thickBot="1" x14ac:dyDescent="0.35">
      <c r="A30" s="24">
        <v>4</v>
      </c>
      <c r="B30" s="14" t="s">
        <v>7</v>
      </c>
      <c r="C30" s="14" t="s">
        <v>34</v>
      </c>
      <c r="D30" s="14" t="s">
        <v>9</v>
      </c>
      <c r="E30" s="11" t="str">
        <f>CONCATENATE("_",TEXT(F30+1,"000"))</f>
        <v>_002</v>
      </c>
      <c r="F30" s="22">
        <f t="shared" si="8"/>
        <v>1</v>
      </c>
      <c r="G30" s="22" t="s">
        <v>86</v>
      </c>
      <c r="H30" s="22">
        <v>1</v>
      </c>
      <c r="I30" s="22" t="str">
        <f>CONCATENATE("BIG_TEST_9_II",E30)</f>
        <v>BIG_TEST_9_II_002</v>
      </c>
      <c r="J30" s="6" t="s">
        <v>12</v>
      </c>
      <c r="K30" s="5" t="s">
        <v>13</v>
      </c>
      <c r="L30" s="18" t="str">
        <f>CONCATENATE("{{coalesce(cell(",I30,".result, ", $H30,", \""Text_Color_1\""), \""#FFFFFF\"").asString()}}")</f>
        <v>{{coalesce(cell(BIG_TEST_9_II_002.result, 1, \"Text_Color_1\"), \"#FFFFFF\").asString()}}</v>
      </c>
      <c r="M30" s="8" t="s">
        <v>41</v>
      </c>
      <c r="N30" s="8" t="s">
        <v>21</v>
      </c>
      <c r="O30" s="18" t="str">
        <f>CONCATENATE("{{coalesce(cell(",I30,".result, ", $H30,", \""number_YTD_Formatted\""), \""--\"").asString()}}")</f>
        <v>{{coalesce(cell(BIG_TEST_9_II_002.result, 1, \"number_YTD_Formatted\"), \"--\").asString()}}</v>
      </c>
      <c r="P30" s="9" t="s">
        <v>28</v>
      </c>
      <c r="Q30" s="9" t="s">
        <v>87</v>
      </c>
      <c r="R30" s="9">
        <f>T30</f>
        <v>41</v>
      </c>
      <c r="S30" s="9" t="s">
        <v>32</v>
      </c>
      <c r="T30" s="22">
        <f t="shared" si="9"/>
        <v>41</v>
      </c>
      <c r="U30" s="16" t="s">
        <v>84</v>
      </c>
      <c r="V30" s="10"/>
      <c r="W30" s="7" t="str">
        <f t="shared" si="31"/>
        <v>text_YTD_D_002</v>
      </c>
      <c r="X30" s="10"/>
      <c r="Y30" s="13"/>
      <c r="Z30" s="12" t="str">
        <f t="shared" si="32"/>
        <v>"text_YTD_D_002": {"type": "text", "parameters": {"text": "{{coalesce(cell(BIG_TEST_9_II_002.result, 1, \"number_YTD_Formatted\"), \"--\").asString()}}", "textAlignment": "center", "textColor": "{{coalesce(cell(BIG_TEST_9_II_002.result, 1, \"Text_Color_1\"), \"#FFFFFF\").asString()}}", "fontSize": 12}},</v>
      </c>
      <c r="AA30" s="17"/>
      <c r="AB30" s="13"/>
      <c r="AC30" s="13"/>
      <c r="AD30" s="12" t="str">
        <f t="shared" si="33"/>
        <v>{"colspan": 3, "column": 27, "name": "text_YTD_D_002", "row": 41, "rowspan": 2, "widgetStyle": {"backgroundColor": "#FFFFFF", "borderColor": "#FFFFFF", "borderEdges": [], "borderRadius": 0, "borderWidth": 2}},</v>
      </c>
      <c r="AE30" s="17"/>
      <c r="AF30" s="13"/>
    </row>
    <row r="31" spans="1:32" s="4" customFormat="1" ht="115.8" thickBot="1" x14ac:dyDescent="0.35">
      <c r="A31" s="24">
        <v>5</v>
      </c>
      <c r="B31" s="14" t="s">
        <v>7</v>
      </c>
      <c r="C31" s="14" t="s">
        <v>34</v>
      </c>
      <c r="D31" s="14" t="s">
        <v>9</v>
      </c>
      <c r="E31" s="11" t="str">
        <f t="shared" ref="E31:E32" si="39">CONCATENATE("_",TEXT(F31+1,"000"))</f>
        <v>_002</v>
      </c>
      <c r="F31" s="22">
        <f t="shared" si="8"/>
        <v>1</v>
      </c>
      <c r="G31" s="22" t="s">
        <v>86</v>
      </c>
      <c r="H31" s="22">
        <v>1</v>
      </c>
      <c r="I31" s="22" t="str">
        <f t="shared" ref="I31:I32" si="40">CONCATENATE("BIG_TEST_9_II",E31)</f>
        <v>BIG_TEST_9_II_002</v>
      </c>
      <c r="J31" s="5" t="s">
        <v>11</v>
      </c>
      <c r="K31" s="5" t="s">
        <v>38</v>
      </c>
      <c r="L31" s="18" t="str">
        <f t="shared" ref="L31:L32" si="41">CONCATENATE("{{coalesce(cell(",I31,".result, ", $H31,", \""Text_Color_1\""), \""#FFFFFF\"").asString()}}")</f>
        <v>{{coalesce(cell(BIG_TEST_9_II_002.result, 1, \"Text_Color_1\"), \"#FFFFFF\").asString()}}</v>
      </c>
      <c r="M31" s="8" t="s">
        <v>41</v>
      </c>
      <c r="N31" s="8" t="s">
        <v>21</v>
      </c>
      <c r="O31" s="18" t="str">
        <f>CONCATENATE("{{coalesce(cell(",I31,".result, ", $H31,", \""number_YTD_A_Formatted\""), \""--\"").asString()}}")</f>
        <v>{{coalesce(cell(BIG_TEST_9_II_002.result, 1, \"number_YTD_A_Formatted\"), \"--\").asString()}}</v>
      </c>
      <c r="P31" s="9" t="s">
        <v>28</v>
      </c>
      <c r="Q31" s="9" t="s">
        <v>87</v>
      </c>
      <c r="R31" s="26">
        <f>T31+4</f>
        <v>45</v>
      </c>
      <c r="S31" s="9" t="s">
        <v>32</v>
      </c>
      <c r="T31" s="22">
        <f t="shared" si="9"/>
        <v>41</v>
      </c>
      <c r="U31" s="19" t="str">
        <f>CONCATENATE("{""backgroundColor"": ""{{coalesce(cell(",I31,".result, ",H31,", \""Colorization_Hex_Code\""), \""#FFFFFF\"").asString()}}"", ""borderColor"": ""#FFFFFF"", ""borderEdges"": [""left"", ""right"", ""bottom""], ""borderRadius"": 0, ""borderWidth"": 2}")</f>
        <v>{"backgroundColor": "{{coalesce(cell(BIG_TEST_9_II_002.result, 1, \"Colorization_Hex_Code\"), \"#FFFFFF\").asString()}}", "borderColor": "#FFFFFF", "borderEdges": ["left", "right", "bottom"], "borderRadius": 0, "borderWidth": 2}</v>
      </c>
      <c r="V31" s="10"/>
      <c r="W31" s="7" t="str">
        <f t="shared" si="31"/>
        <v>text_YTD_A_D_002</v>
      </c>
      <c r="X31" s="10"/>
      <c r="Y31" s="13"/>
      <c r="Z31" s="12" t="str">
        <f t="shared" si="32"/>
        <v>"text_YTD_A_D_002": {"type": "text", "parameters": {"text": "{{coalesce(cell(BIG_TEST_9_II_002.result, 1, \"number_YTD_A_Formatted\"), \"--\").asString()}}", "textAlignment": "center", "textColor": "{{coalesce(cell(BIG_TEST_9_II_002.result, 1, \"Text_Color_1\"), \"#FFFFFF\").asString()}}", "fontSize": 12}},</v>
      </c>
      <c r="AA31" s="17"/>
      <c r="AB31" s="13"/>
      <c r="AC31" s="13"/>
      <c r="AD31" s="12" t="str">
        <f t="shared" si="33"/>
        <v>{"colspan": 3, "column": 27, "name": "text_YTD_A_D_002", "row": 45, "rowspan": 2, "widgetStyle": {"backgroundColor": "{{coalesce(cell(BIG_TEST_9_II_002.result, 1, \"Colorization_Hex_Code\"), \"#FFFFFF\").asString()}}", "borderColor": "#FFFFFF", "borderEdges": ["left", "right", "bottom"], "borderRadius": 0, "borderWidth": 2}},</v>
      </c>
      <c r="AE31" s="17"/>
      <c r="AF31" s="13"/>
    </row>
    <row r="32" spans="1:32" s="4" customFormat="1" ht="72.599999999999994" thickBot="1" x14ac:dyDescent="0.35">
      <c r="A32" s="24">
        <v>6</v>
      </c>
      <c r="B32" s="14" t="s">
        <v>7</v>
      </c>
      <c r="C32" s="14" t="s">
        <v>34</v>
      </c>
      <c r="D32" s="14" t="s">
        <v>9</v>
      </c>
      <c r="E32" s="11" t="str">
        <f t="shared" si="39"/>
        <v>_002</v>
      </c>
      <c r="F32" s="22">
        <f t="shared" si="8"/>
        <v>1</v>
      </c>
      <c r="G32" s="22" t="s">
        <v>86</v>
      </c>
      <c r="H32" s="22">
        <v>1</v>
      </c>
      <c r="I32" s="22" t="str">
        <f t="shared" si="40"/>
        <v>BIG_TEST_9_II_002</v>
      </c>
      <c r="J32" s="5" t="s">
        <v>37</v>
      </c>
      <c r="K32" s="5" t="s">
        <v>39</v>
      </c>
      <c r="L32" s="18" t="str">
        <f t="shared" si="41"/>
        <v>{{coalesce(cell(BIG_TEST_9_II_002.result, 1, \"Text_Color_1\"), \"#FFFFFF\").asString()}}</v>
      </c>
      <c r="M32" s="8" t="s">
        <v>41</v>
      </c>
      <c r="N32" s="8" t="s">
        <v>21</v>
      </c>
      <c r="O32" s="18" t="str">
        <f>CONCATENATE("{{coalesce(cell(",I32,".result, ", $H32,", \""number_Target_Formatted\""), \""--\"").asString()}}")</f>
        <v>{{coalesce(cell(BIG_TEST_9_II_002.result, 1, \"number_Target_Formatted\"), \"--\").asString()}}</v>
      </c>
      <c r="P32" s="9" t="s">
        <v>28</v>
      </c>
      <c r="Q32" s="9" t="s">
        <v>87</v>
      </c>
      <c r="R32" s="26">
        <f>T32+2</f>
        <v>43</v>
      </c>
      <c r="S32" s="9" t="s">
        <v>32</v>
      </c>
      <c r="T32" s="22">
        <f t="shared" si="9"/>
        <v>41</v>
      </c>
      <c r="U32" s="16" t="s">
        <v>84</v>
      </c>
      <c r="V32" s="10"/>
      <c r="W32" s="7" t="str">
        <f t="shared" si="31"/>
        <v>text_Target_D_002</v>
      </c>
      <c r="X32" s="10"/>
      <c r="Y32" s="13"/>
      <c r="Z32" s="12" t="str">
        <f t="shared" si="32"/>
        <v>"text_Target_D_002": {"type": "text", "parameters": {"text": "{{coalesce(cell(BIG_TEST_9_II_002.result, 1, \"number_Target_Formatted\"), \"--\").asString()}}", "textAlignment": "center", "textColor": "{{coalesce(cell(BIG_TEST_9_II_002.result, 1, \"Text_Color_1\"), \"#FFFFFF\").asString()}}", "fontSize": 12}},</v>
      </c>
      <c r="AA32" s="17"/>
      <c r="AB32" s="13"/>
      <c r="AC32" s="13"/>
      <c r="AD32" s="12" t="str">
        <f t="shared" si="33"/>
        <v>{"colspan": 3, "column": 27, "name": "text_Target_D_002", "row": 43, "rowspan": 2, "widgetStyle": {"backgroundColor": "#FFFFFF", "borderColor": "#FFFFFF", "borderEdges": [], "borderRadius": 0, "borderWidth": 2}},</v>
      </c>
      <c r="AE32" s="17"/>
      <c r="AF32" s="13"/>
    </row>
    <row r="33" spans="1:32" s="4" customFormat="1" ht="72.599999999999994" thickBot="1" x14ac:dyDescent="0.35">
      <c r="A33" s="24">
        <v>7</v>
      </c>
      <c r="B33" s="14" t="s">
        <v>7</v>
      </c>
      <c r="C33" s="14" t="s">
        <v>34</v>
      </c>
      <c r="D33" s="14" t="s">
        <v>9</v>
      </c>
      <c r="E33" s="11" t="str">
        <f>CONCATENATE("_",TEXT(F33+1,"000"))</f>
        <v>_002</v>
      </c>
      <c r="F33" s="22">
        <f t="shared" si="8"/>
        <v>1</v>
      </c>
      <c r="G33" s="22" t="s">
        <v>88</v>
      </c>
      <c r="H33" s="22">
        <v>2</v>
      </c>
      <c r="I33" s="22" t="str">
        <f>CONCATENATE("BIG_TEST_9_II",E33)</f>
        <v>BIG_TEST_9_II_002</v>
      </c>
      <c r="J33" s="6" t="s">
        <v>12</v>
      </c>
      <c r="K33" s="5" t="s">
        <v>13</v>
      </c>
      <c r="L33" s="18" t="str">
        <f>CONCATENATE("{{coalesce(cell(",I33,".result, ", $H33,", \""Text_Color_1\""), \""#FFFFFF\"").asString()}}")</f>
        <v>{{coalesce(cell(BIG_TEST_9_II_002.result, 2, \"Text_Color_1\"), \"#FFFFFF\").asString()}}</v>
      </c>
      <c r="M33" s="8" t="s">
        <v>41</v>
      </c>
      <c r="N33" s="8" t="s">
        <v>21</v>
      </c>
      <c r="O33" s="18" t="str">
        <f>CONCATENATE("{{coalesce(cell(",I33,".result, ", $H33,", \""number_YTD_Formatted\""), \""--\"").asString()}}")</f>
        <v>{{coalesce(cell(BIG_TEST_9_II_002.result, 2, \"number_YTD_Formatted\"), \"--\").asString()}}</v>
      </c>
      <c r="P33" s="9" t="s">
        <v>28</v>
      </c>
      <c r="Q33" s="9" t="s">
        <v>97</v>
      </c>
      <c r="R33" s="9">
        <f>T33</f>
        <v>41</v>
      </c>
      <c r="S33" s="9" t="s">
        <v>32</v>
      </c>
      <c r="T33" s="22">
        <f t="shared" si="9"/>
        <v>41</v>
      </c>
      <c r="U33" s="16" t="s">
        <v>84</v>
      </c>
      <c r="V33" s="10"/>
      <c r="W33" s="7" t="str">
        <f t="shared" si="31"/>
        <v>text_YTD_E_002</v>
      </c>
      <c r="X33" s="10"/>
      <c r="Y33" s="13"/>
      <c r="Z33" s="12" t="str">
        <f t="shared" si="32"/>
        <v>"text_YTD_E_002": {"type": "text", "parameters": {"text": "{{coalesce(cell(BIG_TEST_9_II_002.result, 2, \"number_YTD_Formatted\"), \"--\").asString()}}", "textAlignment": "center", "textColor": "{{coalesce(cell(BIG_TEST_9_II_002.result, 2, \"Text_Color_1\"), \"#FFFFFF\").asString()}}", "fontSize": 12}},</v>
      </c>
      <c r="AA33" s="17"/>
      <c r="AB33" s="13"/>
      <c r="AC33" s="13"/>
      <c r="AD33" s="12" t="str">
        <f t="shared" si="33"/>
        <v>{"colspan": 3, "column": 30, "name": "text_YTD_E_002", "row": 41, "rowspan": 2, "widgetStyle": {"backgroundColor": "#FFFFFF", "borderColor": "#FFFFFF", "borderEdges": [], "borderRadius": 0, "borderWidth": 2}},</v>
      </c>
      <c r="AE33" s="17"/>
      <c r="AF33" s="13"/>
    </row>
    <row r="34" spans="1:32" s="4" customFormat="1" ht="115.8" thickBot="1" x14ac:dyDescent="0.35">
      <c r="A34" s="24">
        <v>8</v>
      </c>
      <c r="B34" s="14" t="s">
        <v>7</v>
      </c>
      <c r="C34" s="14" t="s">
        <v>34</v>
      </c>
      <c r="D34" s="14" t="s">
        <v>9</v>
      </c>
      <c r="E34" s="11" t="str">
        <f t="shared" ref="E34:E35" si="42">CONCATENATE("_",TEXT(F34+1,"000"))</f>
        <v>_002</v>
      </c>
      <c r="F34" s="22">
        <f t="shared" si="8"/>
        <v>1</v>
      </c>
      <c r="G34" s="22" t="s">
        <v>88</v>
      </c>
      <c r="H34" s="22">
        <v>2</v>
      </c>
      <c r="I34" s="22" t="str">
        <f t="shared" ref="I34:I35" si="43">CONCATENATE("BIG_TEST_9_II",E34)</f>
        <v>BIG_TEST_9_II_002</v>
      </c>
      <c r="J34" s="5" t="s">
        <v>11</v>
      </c>
      <c r="K34" s="5" t="s">
        <v>38</v>
      </c>
      <c r="L34" s="18" t="str">
        <f t="shared" ref="L34:L35" si="44">CONCATENATE("{{coalesce(cell(",I34,".result, ", $H34,", \""Text_Color_1\""), \""#FFFFFF\"").asString()}}")</f>
        <v>{{coalesce(cell(BIG_TEST_9_II_002.result, 2, \"Text_Color_1\"), \"#FFFFFF\").asString()}}</v>
      </c>
      <c r="M34" s="8" t="s">
        <v>41</v>
      </c>
      <c r="N34" s="8" t="s">
        <v>21</v>
      </c>
      <c r="O34" s="18" t="str">
        <f>CONCATENATE("{{coalesce(cell(",I34,".result, ", $H34,", \""number_YTD_A_Formatted\""), \""--\"").asString()}}")</f>
        <v>{{coalesce(cell(BIG_TEST_9_II_002.result, 2, \"number_YTD_A_Formatted\"), \"--\").asString()}}</v>
      </c>
      <c r="P34" s="9" t="s">
        <v>28</v>
      </c>
      <c r="Q34" s="9" t="s">
        <v>97</v>
      </c>
      <c r="R34" s="26">
        <f>T34+4</f>
        <v>45</v>
      </c>
      <c r="S34" s="9" t="s">
        <v>32</v>
      </c>
      <c r="T34" s="22">
        <f t="shared" si="9"/>
        <v>41</v>
      </c>
      <c r="U34" s="19" t="str">
        <f>CONCATENATE("{""backgroundColor"": ""{{coalesce(cell(",I34,".result, ",H34,", \""Colorization_Hex_Code\""), \""#FFFFFF\"").asString()}}"", ""borderColor"": ""#FFFFFF"", ""borderEdges"": [""left"", ""right"", ""bottom""], ""borderRadius"": 0, ""borderWidth"": 2}")</f>
        <v>{"backgroundColor": "{{coalesce(cell(BIG_TEST_9_II_002.result, 2, \"Colorization_Hex_Code\"), \"#FFFFFF\").asString()}}", "borderColor": "#FFFFFF", "borderEdges": ["left", "right", "bottom"], "borderRadius": 0, "borderWidth": 2}</v>
      </c>
      <c r="V34" s="10"/>
      <c r="W34" s="7" t="str">
        <f t="shared" si="31"/>
        <v>text_YTD_A_E_002</v>
      </c>
      <c r="X34" s="10"/>
      <c r="Y34" s="13"/>
      <c r="Z34" s="12" t="str">
        <f t="shared" si="32"/>
        <v>"text_YTD_A_E_002": {"type": "text", "parameters": {"text": "{{coalesce(cell(BIG_TEST_9_II_002.result, 2, \"number_YTD_A_Formatted\"), \"--\").asString()}}", "textAlignment": "center", "textColor": "{{coalesce(cell(BIG_TEST_9_II_002.result, 2, \"Text_Color_1\"), \"#FFFFFF\").asString()}}", "fontSize": 12}},</v>
      </c>
      <c r="AA34" s="17"/>
      <c r="AB34" s="13"/>
      <c r="AC34" s="13"/>
      <c r="AD34" s="12" t="str">
        <f t="shared" si="33"/>
        <v>{"colspan": 3, "column": 30, "name": "text_YTD_A_E_002", "row": 45, "rowspan": 2, "widgetStyle": {"backgroundColor": "{{coalesce(cell(BIG_TEST_9_II_002.result, 2, \"Colorization_Hex_Code\"), \"#FFFFFF\").asString()}}", "borderColor": "#FFFFFF", "borderEdges": ["left", "right", "bottom"], "borderRadius": 0, "borderWidth": 2}},</v>
      </c>
      <c r="AE34" s="17"/>
      <c r="AF34" s="13"/>
    </row>
    <row r="35" spans="1:32" s="4" customFormat="1" ht="72.599999999999994" thickBot="1" x14ac:dyDescent="0.35">
      <c r="A35" s="24">
        <v>9</v>
      </c>
      <c r="B35" s="14" t="s">
        <v>7</v>
      </c>
      <c r="C35" s="14" t="s">
        <v>34</v>
      </c>
      <c r="D35" s="14" t="s">
        <v>9</v>
      </c>
      <c r="E35" s="11" t="str">
        <f t="shared" si="42"/>
        <v>_002</v>
      </c>
      <c r="F35" s="22">
        <f t="shared" si="8"/>
        <v>1</v>
      </c>
      <c r="G35" s="22" t="s">
        <v>88</v>
      </c>
      <c r="H35" s="22">
        <v>2</v>
      </c>
      <c r="I35" s="22" t="str">
        <f t="shared" si="43"/>
        <v>BIG_TEST_9_II_002</v>
      </c>
      <c r="J35" s="5" t="s">
        <v>37</v>
      </c>
      <c r="K35" s="5" t="s">
        <v>39</v>
      </c>
      <c r="L35" s="18" t="str">
        <f t="shared" si="44"/>
        <v>{{coalesce(cell(BIG_TEST_9_II_002.result, 2, \"Text_Color_1\"), \"#FFFFFF\").asString()}}</v>
      </c>
      <c r="M35" s="8" t="s">
        <v>41</v>
      </c>
      <c r="N35" s="8" t="s">
        <v>21</v>
      </c>
      <c r="O35" s="18" t="str">
        <f>CONCATENATE("{{coalesce(cell(",I35,".result, ", $H35,", \""number_Target_Formatted\""), \""--\"").asString()}}")</f>
        <v>{{coalesce(cell(BIG_TEST_9_II_002.result, 2, \"number_Target_Formatted\"), \"--\").asString()}}</v>
      </c>
      <c r="P35" s="9" t="s">
        <v>28</v>
      </c>
      <c r="Q35" s="9" t="s">
        <v>97</v>
      </c>
      <c r="R35" s="26">
        <f>T35+2</f>
        <v>43</v>
      </c>
      <c r="S35" s="9" t="s">
        <v>32</v>
      </c>
      <c r="T35" s="22">
        <f t="shared" si="9"/>
        <v>41</v>
      </c>
      <c r="U35" s="16" t="s">
        <v>84</v>
      </c>
      <c r="V35" s="10"/>
      <c r="W35" s="7" t="str">
        <f t="shared" si="31"/>
        <v>text_Target_E_002</v>
      </c>
      <c r="X35" s="10"/>
      <c r="Y35" s="13"/>
      <c r="Z35" s="12" t="str">
        <f t="shared" si="32"/>
        <v>"text_Target_E_002": {"type": "text", "parameters": {"text": "{{coalesce(cell(BIG_TEST_9_II_002.result, 2, \"number_Target_Formatted\"), \"--\").asString()}}", "textAlignment": "center", "textColor": "{{coalesce(cell(BIG_TEST_9_II_002.result, 2, \"Text_Color_1\"), \"#FFFFFF\").asString()}}", "fontSize": 12}},</v>
      </c>
      <c r="AA35" s="17"/>
      <c r="AB35" s="13"/>
      <c r="AC35" s="13"/>
      <c r="AD35" s="12" t="str">
        <f t="shared" si="33"/>
        <v>{"colspan": 3, "column": 30, "name": "text_Target_E_002", "row": 43, "rowspan": 2, "widgetStyle": {"backgroundColor": "#FFFFFF", "borderColor": "#FFFFFF", "borderEdges": [], "borderRadius": 0, "borderWidth": 2}},</v>
      </c>
      <c r="AE35" s="17"/>
      <c r="AF35" s="13"/>
    </row>
    <row r="36" spans="1:32" s="4" customFormat="1" ht="72.599999999999994" thickBot="1" x14ac:dyDescent="0.35">
      <c r="A36" s="24">
        <v>10</v>
      </c>
      <c r="B36" s="14" t="s">
        <v>7</v>
      </c>
      <c r="C36" s="14" t="s">
        <v>34</v>
      </c>
      <c r="D36" s="14" t="s">
        <v>9</v>
      </c>
      <c r="E36" s="11" t="str">
        <f>CONCATENATE("_",TEXT(F36+1,"000"))</f>
        <v>_002</v>
      </c>
      <c r="F36" s="22">
        <f t="shared" si="8"/>
        <v>1</v>
      </c>
      <c r="G36" s="22" t="s">
        <v>89</v>
      </c>
      <c r="H36" s="22">
        <v>3</v>
      </c>
      <c r="I36" s="22" t="str">
        <f>CONCATENATE("BIG_TEST_9_II",E36)</f>
        <v>BIG_TEST_9_II_002</v>
      </c>
      <c r="J36" s="6" t="s">
        <v>12</v>
      </c>
      <c r="K36" s="5" t="s">
        <v>13</v>
      </c>
      <c r="L36" s="18" t="str">
        <f>CONCATENATE("{{coalesce(cell(",I36,".result, ", $H36,", \""Text_Color_1\""), \""#FFFFFF\"").asString()}}")</f>
        <v>{{coalesce(cell(BIG_TEST_9_II_002.result, 3, \"Text_Color_1\"), \"#FFFFFF\").asString()}}</v>
      </c>
      <c r="M36" s="8" t="s">
        <v>41</v>
      </c>
      <c r="N36" s="8" t="s">
        <v>21</v>
      </c>
      <c r="O36" s="18" t="str">
        <f>CONCATENATE("{{coalesce(cell(",I36,".result, ", $H36,", \""number_YTD_Formatted\""), \""--\"").asString()}}")</f>
        <v>{{coalesce(cell(BIG_TEST_9_II_002.result, 3, \"number_YTD_Formatted\"), \"--\").asString()}}</v>
      </c>
      <c r="P36" s="9" t="s">
        <v>28</v>
      </c>
      <c r="Q36" s="9" t="s">
        <v>98</v>
      </c>
      <c r="R36" s="9">
        <f>T36</f>
        <v>41</v>
      </c>
      <c r="S36" s="9" t="s">
        <v>32</v>
      </c>
      <c r="T36" s="22">
        <f t="shared" si="9"/>
        <v>41</v>
      </c>
      <c r="U36" s="16" t="s">
        <v>84</v>
      </c>
      <c r="V36" s="10"/>
      <c r="W36" s="7" t="str">
        <f t="shared" si="31"/>
        <v>text_YTD_F_002</v>
      </c>
      <c r="X36" s="10"/>
      <c r="Y36" s="13"/>
      <c r="Z36" s="12" t="str">
        <f t="shared" si="32"/>
        <v>"text_YTD_F_002": {"type": "text", "parameters": {"text": "{{coalesce(cell(BIG_TEST_9_II_002.result, 3, \"number_YTD_Formatted\"), \"--\").asString()}}", "textAlignment": "center", "textColor": "{{coalesce(cell(BIG_TEST_9_II_002.result, 3, \"Text_Color_1\"), \"#FFFFFF\").asString()}}", "fontSize": 12}},</v>
      </c>
      <c r="AA36" s="17"/>
      <c r="AB36" s="13"/>
      <c r="AC36" s="13"/>
      <c r="AD36" s="12" t="str">
        <f t="shared" si="33"/>
        <v>{"colspan": 3, "column": 33, "name": "text_YTD_F_002", "row": 41, "rowspan": 2, "widgetStyle": {"backgroundColor": "#FFFFFF", "borderColor": "#FFFFFF", "borderEdges": [], "borderRadius": 0, "borderWidth": 2}},</v>
      </c>
      <c r="AE36" s="17"/>
      <c r="AF36" s="13"/>
    </row>
    <row r="37" spans="1:32" s="4" customFormat="1" ht="115.8" thickBot="1" x14ac:dyDescent="0.35">
      <c r="A37" s="24">
        <v>11</v>
      </c>
      <c r="B37" s="14" t="s">
        <v>7</v>
      </c>
      <c r="C37" s="14" t="s">
        <v>34</v>
      </c>
      <c r="D37" s="14" t="s">
        <v>9</v>
      </c>
      <c r="E37" s="11" t="str">
        <f t="shared" ref="E37:E38" si="45">CONCATENATE("_",TEXT(F37+1,"000"))</f>
        <v>_002</v>
      </c>
      <c r="F37" s="22">
        <f t="shared" si="8"/>
        <v>1</v>
      </c>
      <c r="G37" s="22" t="s">
        <v>89</v>
      </c>
      <c r="H37" s="22">
        <v>3</v>
      </c>
      <c r="I37" s="22" t="str">
        <f t="shared" ref="I37:I38" si="46">CONCATENATE("BIG_TEST_9_II",E37)</f>
        <v>BIG_TEST_9_II_002</v>
      </c>
      <c r="J37" s="5" t="s">
        <v>11</v>
      </c>
      <c r="K37" s="5" t="s">
        <v>38</v>
      </c>
      <c r="L37" s="18" t="str">
        <f t="shared" ref="L37:L38" si="47">CONCATENATE("{{coalesce(cell(",I37,".result, ", $H37,", \""Text_Color_1\""), \""#FFFFFF\"").asString()}}")</f>
        <v>{{coalesce(cell(BIG_TEST_9_II_002.result, 3, \"Text_Color_1\"), \"#FFFFFF\").asString()}}</v>
      </c>
      <c r="M37" s="8" t="s">
        <v>41</v>
      </c>
      <c r="N37" s="8" t="s">
        <v>21</v>
      </c>
      <c r="O37" s="18" t="str">
        <f>CONCATENATE("{{coalesce(cell(",I37,".result, ", $H37,", \""number_YTD_A_Formatted\""), \""--\"").asString()}}")</f>
        <v>{{coalesce(cell(BIG_TEST_9_II_002.result, 3, \"number_YTD_A_Formatted\"), \"--\").asString()}}</v>
      </c>
      <c r="P37" s="9" t="s">
        <v>28</v>
      </c>
      <c r="Q37" s="9" t="s">
        <v>98</v>
      </c>
      <c r="R37" s="26">
        <f>T37+4</f>
        <v>45</v>
      </c>
      <c r="S37" s="9" t="s">
        <v>32</v>
      </c>
      <c r="T37" s="22">
        <f t="shared" si="9"/>
        <v>41</v>
      </c>
      <c r="U37" s="19" t="str">
        <f>CONCATENATE("{""backgroundColor"": ""{{coalesce(cell(",I37,".result, ",H37,", \""Colorization_Hex_Code\""), \""#FFFFFF\"").asString()}}"", ""borderColor"": ""#FFFFFF"", ""borderEdges"": [""left"", ""right"", ""bottom""], ""borderRadius"": 0, ""borderWidth"": 2}")</f>
        <v>{"backgroundColor": "{{coalesce(cell(BIG_TEST_9_II_002.result, 3, \"Colorization_Hex_Code\"), \"#FFFFFF\").asString()}}", "borderColor": "#FFFFFF", "borderEdges": ["left", "right", "bottom"], "borderRadius": 0, "borderWidth": 2}</v>
      </c>
      <c r="V37" s="10"/>
      <c r="W37" s="7" t="str">
        <f t="shared" si="31"/>
        <v>text_YTD_A_F_002</v>
      </c>
      <c r="X37" s="10"/>
      <c r="Y37" s="13"/>
      <c r="Z37" s="12" t="str">
        <f t="shared" si="32"/>
        <v>"text_YTD_A_F_002": {"type": "text", "parameters": {"text": "{{coalesce(cell(BIG_TEST_9_II_002.result, 3, \"number_YTD_A_Formatted\"), \"--\").asString()}}", "textAlignment": "center", "textColor": "{{coalesce(cell(BIG_TEST_9_II_002.result, 3, \"Text_Color_1\"), \"#FFFFFF\").asString()}}", "fontSize": 12}},</v>
      </c>
      <c r="AA37" s="17"/>
      <c r="AB37" s="13"/>
      <c r="AC37" s="13"/>
      <c r="AD37" s="12" t="str">
        <f t="shared" si="33"/>
        <v>{"colspan": 3, "column": 33, "name": "text_YTD_A_F_002", "row": 45, "rowspan": 2, "widgetStyle": {"backgroundColor": "{{coalesce(cell(BIG_TEST_9_II_002.result, 3, \"Colorization_Hex_Code\"), \"#FFFFFF\").asString()}}", "borderColor": "#FFFFFF", "borderEdges": ["left", "right", "bottom"], "borderRadius": 0, "borderWidth": 2}},</v>
      </c>
      <c r="AE37" s="17"/>
      <c r="AF37" s="13"/>
    </row>
    <row r="38" spans="1:32" s="4" customFormat="1" ht="72.599999999999994" thickBot="1" x14ac:dyDescent="0.35">
      <c r="A38" s="24">
        <v>12</v>
      </c>
      <c r="B38" s="14" t="s">
        <v>7</v>
      </c>
      <c r="C38" s="14" t="s">
        <v>34</v>
      </c>
      <c r="D38" s="14" t="s">
        <v>9</v>
      </c>
      <c r="E38" s="11" t="str">
        <f t="shared" si="45"/>
        <v>_002</v>
      </c>
      <c r="F38" s="22">
        <f t="shared" si="8"/>
        <v>1</v>
      </c>
      <c r="G38" s="22" t="s">
        <v>89</v>
      </c>
      <c r="H38" s="22">
        <v>3</v>
      </c>
      <c r="I38" s="22" t="str">
        <f t="shared" si="46"/>
        <v>BIG_TEST_9_II_002</v>
      </c>
      <c r="J38" s="5" t="s">
        <v>37</v>
      </c>
      <c r="K38" s="5" t="s">
        <v>39</v>
      </c>
      <c r="L38" s="18" t="str">
        <f t="shared" si="47"/>
        <v>{{coalesce(cell(BIG_TEST_9_II_002.result, 3, \"Text_Color_1\"), \"#FFFFFF\").asString()}}</v>
      </c>
      <c r="M38" s="8" t="s">
        <v>41</v>
      </c>
      <c r="N38" s="8" t="s">
        <v>21</v>
      </c>
      <c r="O38" s="18" t="str">
        <f>CONCATENATE("{{coalesce(cell(",I38,".result, ", $H38,", \""number_Target_Formatted\""), \""--\"").asString()}}")</f>
        <v>{{coalesce(cell(BIG_TEST_9_II_002.result, 3, \"number_Target_Formatted\"), \"--\").asString()}}</v>
      </c>
      <c r="P38" s="9" t="s">
        <v>28</v>
      </c>
      <c r="Q38" s="9" t="s">
        <v>98</v>
      </c>
      <c r="R38" s="26">
        <f>T38+2</f>
        <v>43</v>
      </c>
      <c r="S38" s="9" t="s">
        <v>32</v>
      </c>
      <c r="T38" s="22">
        <f t="shared" si="9"/>
        <v>41</v>
      </c>
      <c r="U38" s="16" t="s">
        <v>84</v>
      </c>
      <c r="V38" s="10"/>
      <c r="W38" s="7" t="str">
        <f t="shared" si="31"/>
        <v>text_Target_F_002</v>
      </c>
      <c r="X38" s="10"/>
      <c r="Y38" s="13"/>
      <c r="Z38" s="12" t="str">
        <f t="shared" si="32"/>
        <v>"text_Target_F_002": {"type": "text", "parameters": {"text": "{{coalesce(cell(BIG_TEST_9_II_002.result, 3, \"number_Target_Formatted\"), \"--\").asString()}}", "textAlignment": "center", "textColor": "{{coalesce(cell(BIG_TEST_9_II_002.result, 3, \"Text_Color_1\"), \"#FFFFFF\").asString()}}", "fontSize": 12}},</v>
      </c>
      <c r="AA38" s="17"/>
      <c r="AB38" s="13"/>
      <c r="AC38" s="13"/>
      <c r="AD38" s="12" t="str">
        <f t="shared" si="33"/>
        <v>{"colspan": 3, "column": 33, "name": "text_Target_F_002", "row": 43, "rowspan": 2, "widgetStyle": {"backgroundColor": "#FFFFFF", "borderColor": "#FFFFFF", "borderEdges": [], "borderRadius": 0, "borderWidth": 2}},</v>
      </c>
      <c r="AE38" s="17"/>
      <c r="AF38" s="13"/>
    </row>
    <row r="39" spans="1:32" s="4" customFormat="1" ht="72.599999999999994" thickBot="1" x14ac:dyDescent="0.35">
      <c r="A39" s="24">
        <v>13</v>
      </c>
      <c r="B39" s="14" t="s">
        <v>7</v>
      </c>
      <c r="C39" s="14" t="s">
        <v>34</v>
      </c>
      <c r="D39" s="14" t="s">
        <v>9</v>
      </c>
      <c r="E39" s="11" t="str">
        <f>CONCATENATE("_",TEXT(F39+1,"000"))</f>
        <v>_002</v>
      </c>
      <c r="F39" s="22">
        <f t="shared" si="8"/>
        <v>1</v>
      </c>
      <c r="G39" s="22" t="s">
        <v>90</v>
      </c>
      <c r="H39" s="22">
        <v>4</v>
      </c>
      <c r="I39" s="22" t="str">
        <f>CONCATENATE("BIG_TEST_9_II",E39)</f>
        <v>BIG_TEST_9_II_002</v>
      </c>
      <c r="J39" s="6" t="s">
        <v>12</v>
      </c>
      <c r="K39" s="5" t="s">
        <v>13</v>
      </c>
      <c r="L39" s="18" t="str">
        <f>CONCATENATE("{{coalesce(cell(",I39,".result, ", $H39,", \""Text_Color_1\""), \""#FFFFFF\"").asString()}}")</f>
        <v>{{coalesce(cell(BIG_TEST_9_II_002.result, 4, \"Text_Color_1\"), \"#FFFFFF\").asString()}}</v>
      </c>
      <c r="M39" s="8" t="s">
        <v>41</v>
      </c>
      <c r="N39" s="8" t="s">
        <v>21</v>
      </c>
      <c r="O39" s="18" t="str">
        <f>CONCATENATE("{{coalesce(cell(",I39,".result, ", $H39,", \""number_YTD_Formatted\""), \""--\"").asString()}}")</f>
        <v>{{coalesce(cell(BIG_TEST_9_II_002.result, 4, \"number_YTD_Formatted\"), \"--\").asString()}}</v>
      </c>
      <c r="P39" s="9" t="s">
        <v>28</v>
      </c>
      <c r="Q39" s="9" t="s">
        <v>99</v>
      </c>
      <c r="R39" s="9">
        <f>T39</f>
        <v>41</v>
      </c>
      <c r="S39" s="9" t="s">
        <v>32</v>
      </c>
      <c r="T39" s="22">
        <f t="shared" si="9"/>
        <v>41</v>
      </c>
      <c r="U39" s="16" t="s">
        <v>84</v>
      </c>
      <c r="V39" s="10"/>
      <c r="W39" s="7" t="str">
        <f t="shared" si="31"/>
        <v>text_YTD_G_002</v>
      </c>
      <c r="X39" s="10"/>
      <c r="Y39" s="13"/>
      <c r="Z39" s="12" t="str">
        <f t="shared" si="32"/>
        <v>"text_YTD_G_002": {"type": "text", "parameters": {"text": "{{coalesce(cell(BIG_TEST_9_II_002.result, 4, \"number_YTD_Formatted\"), \"--\").asString()}}", "textAlignment": "center", "textColor": "{{coalesce(cell(BIG_TEST_9_II_002.result, 4, \"Text_Color_1\"), \"#FFFFFF\").asString()}}", "fontSize": 12}},</v>
      </c>
      <c r="AA39" s="17"/>
      <c r="AB39" s="13"/>
      <c r="AC39" s="13"/>
      <c r="AD39" s="12" t="str">
        <f t="shared" si="33"/>
        <v>{"colspan": 3, "column": 36, "name": "text_YTD_G_002", "row": 41, "rowspan": 2, "widgetStyle": {"backgroundColor": "#FFFFFF", "borderColor": "#FFFFFF", "borderEdges": [], "borderRadius": 0, "borderWidth": 2}},</v>
      </c>
      <c r="AE39" s="17"/>
      <c r="AF39" s="13"/>
    </row>
    <row r="40" spans="1:32" s="4" customFormat="1" ht="115.8" thickBot="1" x14ac:dyDescent="0.35">
      <c r="A40" s="24">
        <v>14</v>
      </c>
      <c r="B40" s="14" t="s">
        <v>7</v>
      </c>
      <c r="C40" s="14" t="s">
        <v>34</v>
      </c>
      <c r="D40" s="14" t="s">
        <v>9</v>
      </c>
      <c r="E40" s="11" t="str">
        <f t="shared" ref="E40:E41" si="48">CONCATENATE("_",TEXT(F40+1,"000"))</f>
        <v>_002</v>
      </c>
      <c r="F40" s="22">
        <f t="shared" si="8"/>
        <v>1</v>
      </c>
      <c r="G40" s="22" t="s">
        <v>90</v>
      </c>
      <c r="H40" s="22">
        <v>4</v>
      </c>
      <c r="I40" s="22" t="str">
        <f t="shared" ref="I40:I41" si="49">CONCATENATE("BIG_TEST_9_II",E40)</f>
        <v>BIG_TEST_9_II_002</v>
      </c>
      <c r="J40" s="5" t="s">
        <v>11</v>
      </c>
      <c r="K40" s="5" t="s">
        <v>38</v>
      </c>
      <c r="L40" s="18" t="str">
        <f t="shared" ref="L40:L41" si="50">CONCATENATE("{{coalesce(cell(",I40,".result, ", $H40,", \""Text_Color_1\""), \""#FFFFFF\"").asString()}}")</f>
        <v>{{coalesce(cell(BIG_TEST_9_II_002.result, 4, \"Text_Color_1\"), \"#FFFFFF\").asString()}}</v>
      </c>
      <c r="M40" s="8" t="s">
        <v>41</v>
      </c>
      <c r="N40" s="8" t="s">
        <v>21</v>
      </c>
      <c r="O40" s="18" t="str">
        <f>CONCATENATE("{{coalesce(cell(",I40,".result, ", $H40,", \""number_YTD_A_Formatted\""), \""--\"").asString()}}")</f>
        <v>{{coalesce(cell(BIG_TEST_9_II_002.result, 4, \"number_YTD_A_Formatted\"), \"--\").asString()}}</v>
      </c>
      <c r="P40" s="9" t="s">
        <v>28</v>
      </c>
      <c r="Q40" s="9" t="s">
        <v>99</v>
      </c>
      <c r="R40" s="26">
        <f>T40+4</f>
        <v>45</v>
      </c>
      <c r="S40" s="9" t="s">
        <v>32</v>
      </c>
      <c r="T40" s="22">
        <f t="shared" si="9"/>
        <v>41</v>
      </c>
      <c r="U40" s="19" t="str">
        <f>CONCATENATE("{""backgroundColor"": ""{{coalesce(cell(",I40,".result, ",H40,", \""Colorization_Hex_Code\""), \""#FFFFFF\"").asString()}}"", ""borderColor"": ""#FFFFFF"", ""borderEdges"": [""left"", ""right"", ""bottom""], ""borderRadius"": 0, ""borderWidth"": 2}")</f>
        <v>{"backgroundColor": "{{coalesce(cell(BIG_TEST_9_II_002.result, 4, \"Colorization_Hex_Code\"), \"#FFFFFF\").asString()}}", "borderColor": "#FFFFFF", "borderEdges": ["left", "right", "bottom"], "borderRadius": 0, "borderWidth": 2}</v>
      </c>
      <c r="V40" s="10"/>
      <c r="W40" s="7" t="str">
        <f t="shared" si="31"/>
        <v>text_YTD_A_G_002</v>
      </c>
      <c r="X40" s="10"/>
      <c r="Y40" s="13"/>
      <c r="Z40" s="12" t="str">
        <f t="shared" si="32"/>
        <v>"text_YTD_A_G_002": {"type": "text", "parameters": {"text": "{{coalesce(cell(BIG_TEST_9_II_002.result, 4, \"number_YTD_A_Formatted\"), \"--\").asString()}}", "textAlignment": "center", "textColor": "{{coalesce(cell(BIG_TEST_9_II_002.result, 4, \"Text_Color_1\"), \"#FFFFFF\").asString()}}", "fontSize": 12}},</v>
      </c>
      <c r="AA40" s="17"/>
      <c r="AB40" s="13"/>
      <c r="AC40" s="13"/>
      <c r="AD40" s="12" t="str">
        <f t="shared" si="33"/>
        <v>{"colspan": 3, "column": 36, "name": "text_YTD_A_G_002", "row": 45, "rowspan": 2, "widgetStyle": {"backgroundColor": "{{coalesce(cell(BIG_TEST_9_II_002.result, 4, \"Colorization_Hex_Code\"), \"#FFFFFF\").asString()}}", "borderColor": "#FFFFFF", "borderEdges": ["left", "right", "bottom"], "borderRadius": 0, "borderWidth": 2}},</v>
      </c>
      <c r="AE40" s="17"/>
      <c r="AF40" s="13"/>
    </row>
    <row r="41" spans="1:32" s="4" customFormat="1" ht="72.599999999999994" thickBot="1" x14ac:dyDescent="0.35">
      <c r="A41" s="24">
        <v>15</v>
      </c>
      <c r="B41" s="14" t="s">
        <v>7</v>
      </c>
      <c r="C41" s="14" t="s">
        <v>34</v>
      </c>
      <c r="D41" s="14" t="s">
        <v>9</v>
      </c>
      <c r="E41" s="11" t="str">
        <f t="shared" si="48"/>
        <v>_002</v>
      </c>
      <c r="F41" s="22">
        <f t="shared" si="8"/>
        <v>1</v>
      </c>
      <c r="G41" s="22" t="s">
        <v>90</v>
      </c>
      <c r="H41" s="22">
        <v>4</v>
      </c>
      <c r="I41" s="22" t="str">
        <f t="shared" si="49"/>
        <v>BIG_TEST_9_II_002</v>
      </c>
      <c r="J41" s="5" t="s">
        <v>37</v>
      </c>
      <c r="K41" s="5" t="s">
        <v>39</v>
      </c>
      <c r="L41" s="18" t="str">
        <f t="shared" si="50"/>
        <v>{{coalesce(cell(BIG_TEST_9_II_002.result, 4, \"Text_Color_1\"), \"#FFFFFF\").asString()}}</v>
      </c>
      <c r="M41" s="8" t="s">
        <v>41</v>
      </c>
      <c r="N41" s="8" t="s">
        <v>21</v>
      </c>
      <c r="O41" s="18" t="str">
        <f>CONCATENATE("{{coalesce(cell(",I41,".result, ", $H41,", \""number_Target_Formatted\""), \""--\"").asString()}}")</f>
        <v>{{coalesce(cell(BIG_TEST_9_II_002.result, 4, \"number_Target_Formatted\"), \"--\").asString()}}</v>
      </c>
      <c r="P41" s="9" t="s">
        <v>28</v>
      </c>
      <c r="Q41" s="9" t="s">
        <v>99</v>
      </c>
      <c r="R41" s="26">
        <f>T41+2</f>
        <v>43</v>
      </c>
      <c r="S41" s="9" t="s">
        <v>32</v>
      </c>
      <c r="T41" s="22">
        <f t="shared" si="9"/>
        <v>41</v>
      </c>
      <c r="U41" s="16" t="s">
        <v>84</v>
      </c>
      <c r="V41" s="10"/>
      <c r="W41" s="7" t="str">
        <f t="shared" si="31"/>
        <v>text_Target_G_002</v>
      </c>
      <c r="X41" s="10"/>
      <c r="Y41" s="13"/>
      <c r="Z41" s="12" t="str">
        <f t="shared" si="32"/>
        <v>"text_Target_G_002": {"type": "text", "parameters": {"text": "{{coalesce(cell(BIG_TEST_9_II_002.result, 4, \"number_Target_Formatted\"), \"--\").asString()}}", "textAlignment": "center", "textColor": "{{coalesce(cell(BIG_TEST_9_II_002.result, 4, \"Text_Color_1\"), \"#FFFFFF\").asString()}}", "fontSize": 12}},</v>
      </c>
      <c r="AA41" s="17"/>
      <c r="AB41" s="13"/>
      <c r="AC41" s="13"/>
      <c r="AD41" s="12" t="str">
        <f t="shared" si="33"/>
        <v>{"colspan": 3, "column": 36, "name": "text_Target_G_002", "row": 43, "rowspan": 2, "widgetStyle": {"backgroundColor": "#FFFFFF", "borderColor": "#FFFFFF", "borderEdges": [], "borderRadius": 0, "borderWidth": 2}},</v>
      </c>
      <c r="AE41" s="17"/>
      <c r="AF41" s="13"/>
    </row>
    <row r="42" spans="1:32" s="4" customFormat="1" ht="72.599999999999994" thickBot="1" x14ac:dyDescent="0.35">
      <c r="A42" s="24">
        <v>16</v>
      </c>
      <c r="B42" s="14" t="s">
        <v>7</v>
      </c>
      <c r="C42" s="14" t="s">
        <v>34</v>
      </c>
      <c r="D42" s="14" t="s">
        <v>9</v>
      </c>
      <c r="E42" s="11" t="str">
        <f>CONCATENATE("_",TEXT(F42+1,"000"))</f>
        <v>_002</v>
      </c>
      <c r="F42" s="22">
        <f t="shared" si="8"/>
        <v>1</v>
      </c>
      <c r="G42" s="22" t="s">
        <v>91</v>
      </c>
      <c r="H42" s="22">
        <v>5</v>
      </c>
      <c r="I42" s="22" t="str">
        <f>CONCATENATE("BIG_TEST_9_II",E42)</f>
        <v>BIG_TEST_9_II_002</v>
      </c>
      <c r="J42" s="6" t="s">
        <v>12</v>
      </c>
      <c r="K42" s="5" t="s">
        <v>13</v>
      </c>
      <c r="L42" s="18" t="str">
        <f>CONCATENATE("{{coalesce(cell(",I42,".result, ", $H42,", \""Text_Color_1\""), \""#FFFFFF\"").asString()}}")</f>
        <v>{{coalesce(cell(BIG_TEST_9_II_002.result, 5, \"Text_Color_1\"), \"#FFFFFF\").asString()}}</v>
      </c>
      <c r="M42" s="8" t="s">
        <v>41</v>
      </c>
      <c r="N42" s="8" t="s">
        <v>21</v>
      </c>
      <c r="O42" s="18" t="str">
        <f>CONCATENATE("{{coalesce(cell(",I42,".result, ", $H42,", \""number_YTD_Formatted\""), \""--\"").asString()}}")</f>
        <v>{{coalesce(cell(BIG_TEST_9_II_002.result, 5, \"number_YTD_Formatted\"), \"--\").asString()}}</v>
      </c>
      <c r="P42" s="9" t="s">
        <v>28</v>
      </c>
      <c r="Q42" s="9" t="s">
        <v>100</v>
      </c>
      <c r="R42" s="9">
        <f>T42</f>
        <v>41</v>
      </c>
      <c r="S42" s="9" t="s">
        <v>32</v>
      </c>
      <c r="T42" s="22">
        <f t="shared" si="9"/>
        <v>41</v>
      </c>
      <c r="U42" s="16" t="s">
        <v>84</v>
      </c>
      <c r="V42" s="10"/>
      <c r="W42" s="7" t="str">
        <f t="shared" si="31"/>
        <v>text_YTD_H_002</v>
      </c>
      <c r="X42" s="10"/>
      <c r="Y42" s="13"/>
      <c r="Z42" s="12" t="str">
        <f t="shared" si="32"/>
        <v>"text_YTD_H_002": {"type": "text", "parameters": {"text": "{{coalesce(cell(BIG_TEST_9_II_002.result, 5, \"number_YTD_Formatted\"), \"--\").asString()}}", "textAlignment": "center", "textColor": "{{coalesce(cell(BIG_TEST_9_II_002.result, 5, \"Text_Color_1\"), \"#FFFFFF\").asString()}}", "fontSize": 12}},</v>
      </c>
      <c r="AA42" s="17"/>
      <c r="AB42" s="13"/>
      <c r="AC42" s="13"/>
      <c r="AD42" s="12" t="str">
        <f t="shared" si="33"/>
        <v>{"colspan": 3, "column": 39, "name": "text_YTD_H_002", "row": 41, "rowspan": 2, "widgetStyle": {"backgroundColor": "#FFFFFF", "borderColor": "#FFFFFF", "borderEdges": [], "borderRadius": 0, "borderWidth": 2}},</v>
      </c>
      <c r="AE42" s="17"/>
      <c r="AF42" s="13"/>
    </row>
    <row r="43" spans="1:32" s="4" customFormat="1" ht="115.8" thickBot="1" x14ac:dyDescent="0.35">
      <c r="A43" s="24">
        <v>17</v>
      </c>
      <c r="B43" s="14" t="s">
        <v>7</v>
      </c>
      <c r="C43" s="14" t="s">
        <v>34</v>
      </c>
      <c r="D43" s="14" t="s">
        <v>9</v>
      </c>
      <c r="E43" s="11" t="str">
        <f t="shared" ref="E43:E44" si="51">CONCATENATE("_",TEXT(F43+1,"000"))</f>
        <v>_002</v>
      </c>
      <c r="F43" s="22">
        <f t="shared" si="8"/>
        <v>1</v>
      </c>
      <c r="G43" s="22" t="s">
        <v>91</v>
      </c>
      <c r="H43" s="22">
        <v>5</v>
      </c>
      <c r="I43" s="22" t="str">
        <f t="shared" ref="I43:I44" si="52">CONCATENATE("BIG_TEST_9_II",E43)</f>
        <v>BIG_TEST_9_II_002</v>
      </c>
      <c r="J43" s="5" t="s">
        <v>11</v>
      </c>
      <c r="K43" s="5" t="s">
        <v>38</v>
      </c>
      <c r="L43" s="18" t="str">
        <f t="shared" ref="L43:L44" si="53">CONCATENATE("{{coalesce(cell(",I43,".result, ", $H43,", \""Text_Color_1\""), \""#FFFFFF\"").asString()}}")</f>
        <v>{{coalesce(cell(BIG_TEST_9_II_002.result, 5, \"Text_Color_1\"), \"#FFFFFF\").asString()}}</v>
      </c>
      <c r="M43" s="8" t="s">
        <v>41</v>
      </c>
      <c r="N43" s="8" t="s">
        <v>21</v>
      </c>
      <c r="O43" s="18" t="str">
        <f>CONCATENATE("{{coalesce(cell(",I43,".result, ", $H43,", \""number_YTD_A_Formatted\""), \""--\"").asString()}}")</f>
        <v>{{coalesce(cell(BIG_TEST_9_II_002.result, 5, \"number_YTD_A_Formatted\"), \"--\").asString()}}</v>
      </c>
      <c r="P43" s="9" t="s">
        <v>28</v>
      </c>
      <c r="Q43" s="9" t="s">
        <v>100</v>
      </c>
      <c r="R43" s="26">
        <f>T43+4</f>
        <v>45</v>
      </c>
      <c r="S43" s="9" t="s">
        <v>32</v>
      </c>
      <c r="T43" s="22">
        <f t="shared" si="9"/>
        <v>41</v>
      </c>
      <c r="U43" s="19" t="str">
        <f>CONCATENATE("{""backgroundColor"": ""{{coalesce(cell(",I43,".result, ",H43,", \""Colorization_Hex_Code\""), \""#FFFFFF\"").asString()}}"", ""borderColor"": ""#FFFFFF"", ""borderEdges"": [""left"", ""right"", ""bottom""], ""borderRadius"": 0, ""borderWidth"": 2}")</f>
        <v>{"backgroundColor": "{{coalesce(cell(BIG_TEST_9_II_002.result, 5, \"Colorization_Hex_Code\"), \"#FFFFFF\").asString()}}", "borderColor": "#FFFFFF", "borderEdges": ["left", "right", "bottom"], "borderRadius": 0, "borderWidth": 2}</v>
      </c>
      <c r="V43" s="10"/>
      <c r="W43" s="7" t="str">
        <f t="shared" si="31"/>
        <v>text_YTD_A_H_002</v>
      </c>
      <c r="X43" s="10"/>
      <c r="Y43" s="13"/>
      <c r="Z43" s="12" t="str">
        <f t="shared" si="32"/>
        <v>"text_YTD_A_H_002": {"type": "text", "parameters": {"text": "{{coalesce(cell(BIG_TEST_9_II_002.result, 5, \"number_YTD_A_Formatted\"), \"--\").asString()}}", "textAlignment": "center", "textColor": "{{coalesce(cell(BIG_TEST_9_II_002.result, 5, \"Text_Color_1\"), \"#FFFFFF\").asString()}}", "fontSize": 12}},</v>
      </c>
      <c r="AA43" s="17"/>
      <c r="AB43" s="13"/>
      <c r="AC43" s="13"/>
      <c r="AD43" s="12" t="str">
        <f t="shared" si="33"/>
        <v>{"colspan": 3, "column": 39, "name": "text_YTD_A_H_002", "row": 45, "rowspan": 2, "widgetStyle": {"backgroundColor": "{{coalesce(cell(BIG_TEST_9_II_002.result, 5, \"Colorization_Hex_Code\"), \"#FFFFFF\").asString()}}", "borderColor": "#FFFFFF", "borderEdges": ["left", "right", "bottom"], "borderRadius": 0, "borderWidth": 2}},</v>
      </c>
      <c r="AE43" s="17"/>
      <c r="AF43" s="13"/>
    </row>
    <row r="44" spans="1:32" s="4" customFormat="1" ht="72.599999999999994" thickBot="1" x14ac:dyDescent="0.35">
      <c r="A44" s="24">
        <v>18</v>
      </c>
      <c r="B44" s="14" t="s">
        <v>7</v>
      </c>
      <c r="C44" s="14" t="s">
        <v>34</v>
      </c>
      <c r="D44" s="14" t="s">
        <v>9</v>
      </c>
      <c r="E44" s="11" t="str">
        <f t="shared" si="51"/>
        <v>_002</v>
      </c>
      <c r="F44" s="22">
        <f t="shared" si="8"/>
        <v>1</v>
      </c>
      <c r="G44" s="22" t="s">
        <v>91</v>
      </c>
      <c r="H44" s="22">
        <v>5</v>
      </c>
      <c r="I44" s="22" t="str">
        <f t="shared" si="52"/>
        <v>BIG_TEST_9_II_002</v>
      </c>
      <c r="J44" s="5" t="s">
        <v>37</v>
      </c>
      <c r="K44" s="5" t="s">
        <v>39</v>
      </c>
      <c r="L44" s="18" t="str">
        <f t="shared" si="53"/>
        <v>{{coalesce(cell(BIG_TEST_9_II_002.result, 5, \"Text_Color_1\"), \"#FFFFFF\").asString()}}</v>
      </c>
      <c r="M44" s="8" t="s">
        <v>41</v>
      </c>
      <c r="N44" s="8" t="s">
        <v>21</v>
      </c>
      <c r="O44" s="18" t="str">
        <f>CONCATENATE("{{coalesce(cell(",I44,".result, ", $H44,", \""number_Target_Formatted\""), \""--\"").asString()}}")</f>
        <v>{{coalesce(cell(BIG_TEST_9_II_002.result, 5, \"number_Target_Formatted\"), \"--\").asString()}}</v>
      </c>
      <c r="P44" s="9" t="s">
        <v>28</v>
      </c>
      <c r="Q44" s="9" t="s">
        <v>100</v>
      </c>
      <c r="R44" s="26">
        <f>T44+2</f>
        <v>43</v>
      </c>
      <c r="S44" s="9" t="s">
        <v>32</v>
      </c>
      <c r="T44" s="22">
        <f t="shared" si="9"/>
        <v>41</v>
      </c>
      <c r="U44" s="16" t="s">
        <v>84</v>
      </c>
      <c r="V44" s="10"/>
      <c r="W44" s="7" t="str">
        <f t="shared" si="31"/>
        <v>text_Target_H_002</v>
      </c>
      <c r="X44" s="10"/>
      <c r="Y44" s="13"/>
      <c r="Z44" s="12" t="str">
        <f t="shared" si="32"/>
        <v>"text_Target_H_002": {"type": "text", "parameters": {"text": "{{coalesce(cell(BIG_TEST_9_II_002.result, 5, \"number_Target_Formatted\"), \"--\").asString()}}", "textAlignment": "center", "textColor": "{{coalesce(cell(BIG_TEST_9_II_002.result, 5, \"Text_Color_1\"), \"#FFFFFF\").asString()}}", "fontSize": 12}},</v>
      </c>
      <c r="AA44" s="17"/>
      <c r="AB44" s="13"/>
      <c r="AC44" s="13"/>
      <c r="AD44" s="12" t="str">
        <f t="shared" si="33"/>
        <v>{"colspan": 3, "column": 39, "name": "text_Target_H_002", "row": 43, "rowspan": 2, "widgetStyle": {"backgroundColor": "#FFFFFF", "borderColor": "#FFFFFF", "borderEdges": [], "borderRadius": 0, "borderWidth": 2}},</v>
      </c>
      <c r="AE44" s="17"/>
      <c r="AF44" s="13"/>
    </row>
    <row r="45" spans="1:32" s="4" customFormat="1" ht="72.599999999999994" thickBot="1" x14ac:dyDescent="0.35">
      <c r="A45" s="24">
        <v>19</v>
      </c>
      <c r="B45" s="14" t="s">
        <v>7</v>
      </c>
      <c r="C45" s="14" t="s">
        <v>34</v>
      </c>
      <c r="D45" s="14" t="s">
        <v>9</v>
      </c>
      <c r="E45" s="11" t="str">
        <f>CONCATENATE("_",TEXT(F45+1,"000"))</f>
        <v>_002</v>
      </c>
      <c r="F45" s="22">
        <f t="shared" si="8"/>
        <v>1</v>
      </c>
      <c r="G45" s="22" t="s">
        <v>92</v>
      </c>
      <c r="H45" s="22">
        <v>6</v>
      </c>
      <c r="I45" s="22" t="str">
        <f>CONCATENATE("BIG_TEST_9_II",E45)</f>
        <v>BIG_TEST_9_II_002</v>
      </c>
      <c r="J45" s="6" t="s">
        <v>12</v>
      </c>
      <c r="K45" s="5" t="s">
        <v>13</v>
      </c>
      <c r="L45" s="18" t="str">
        <f>CONCATENATE("{{coalesce(cell(",I45,".result, ", $H45,", \""Text_Color_1\""), \""#FFFFFF\"").asString()}}")</f>
        <v>{{coalesce(cell(BIG_TEST_9_II_002.result, 6, \"Text_Color_1\"), \"#FFFFFF\").asString()}}</v>
      </c>
      <c r="M45" s="8" t="s">
        <v>41</v>
      </c>
      <c r="N45" s="8" t="s">
        <v>21</v>
      </c>
      <c r="O45" s="18" t="str">
        <f>CONCATENATE("{{coalesce(cell(",I45,".result, ", $H45,", \""number_YTD_Formatted\""), \""--\"").asString()}}")</f>
        <v>{{coalesce(cell(BIG_TEST_9_II_002.result, 6, \"number_YTD_Formatted\"), \"--\").asString()}}</v>
      </c>
      <c r="P45" s="9" t="s">
        <v>28</v>
      </c>
      <c r="Q45" s="9" t="s">
        <v>101</v>
      </c>
      <c r="R45" s="9">
        <f>T45</f>
        <v>41</v>
      </c>
      <c r="S45" s="9" t="s">
        <v>32</v>
      </c>
      <c r="T45" s="22">
        <f t="shared" si="9"/>
        <v>41</v>
      </c>
      <c r="U45" s="16" t="s">
        <v>84</v>
      </c>
      <c r="V45" s="10"/>
      <c r="W45" s="7" t="str">
        <f t="shared" si="31"/>
        <v>text_YTD_I_002</v>
      </c>
      <c r="X45" s="10"/>
      <c r="Y45" s="13"/>
      <c r="Z45" s="12" t="str">
        <f t="shared" si="32"/>
        <v>"text_YTD_I_002": {"type": "text", "parameters": {"text": "{{coalesce(cell(BIG_TEST_9_II_002.result, 6, \"number_YTD_Formatted\"), \"--\").asString()}}", "textAlignment": "center", "textColor": "{{coalesce(cell(BIG_TEST_9_II_002.result, 6, \"Text_Color_1\"), \"#FFFFFF\").asString()}}", "fontSize": 12}},</v>
      </c>
      <c r="AA45" s="17"/>
      <c r="AB45" s="13"/>
      <c r="AC45" s="13"/>
      <c r="AD45" s="12" t="str">
        <f t="shared" si="33"/>
        <v>{"colspan": 3, "column": 42, "name": "text_YTD_I_002", "row": 41, "rowspan": 2, "widgetStyle": {"backgroundColor": "#FFFFFF", "borderColor": "#FFFFFF", "borderEdges": [], "borderRadius": 0, "borderWidth": 2}},</v>
      </c>
      <c r="AE45" s="17"/>
      <c r="AF45" s="13"/>
    </row>
    <row r="46" spans="1:32" s="4" customFormat="1" ht="115.8" thickBot="1" x14ac:dyDescent="0.35">
      <c r="A46" s="24">
        <v>20</v>
      </c>
      <c r="B46" s="14" t="s">
        <v>7</v>
      </c>
      <c r="C46" s="14" t="s">
        <v>34</v>
      </c>
      <c r="D46" s="14" t="s">
        <v>9</v>
      </c>
      <c r="E46" s="11" t="str">
        <f t="shared" ref="E46:E47" si="54">CONCATENATE("_",TEXT(F46+1,"000"))</f>
        <v>_002</v>
      </c>
      <c r="F46" s="22">
        <f t="shared" si="8"/>
        <v>1</v>
      </c>
      <c r="G46" s="22" t="s">
        <v>92</v>
      </c>
      <c r="H46" s="22">
        <v>6</v>
      </c>
      <c r="I46" s="22" t="str">
        <f t="shared" ref="I46:I47" si="55">CONCATENATE("BIG_TEST_9_II",E46)</f>
        <v>BIG_TEST_9_II_002</v>
      </c>
      <c r="J46" s="5" t="s">
        <v>11</v>
      </c>
      <c r="K46" s="5" t="s">
        <v>38</v>
      </c>
      <c r="L46" s="18" t="str">
        <f t="shared" ref="L46:L47" si="56">CONCATENATE("{{coalesce(cell(",I46,".result, ", $H46,", \""Text_Color_1\""), \""#FFFFFF\"").asString()}}")</f>
        <v>{{coalesce(cell(BIG_TEST_9_II_002.result, 6, \"Text_Color_1\"), \"#FFFFFF\").asString()}}</v>
      </c>
      <c r="M46" s="8" t="s">
        <v>41</v>
      </c>
      <c r="N46" s="8" t="s">
        <v>21</v>
      </c>
      <c r="O46" s="18" t="str">
        <f>CONCATENATE("{{coalesce(cell(",I46,".result, ", $H46,", \""number_YTD_A_Formatted\""), \""--\"").asString()}}")</f>
        <v>{{coalesce(cell(BIG_TEST_9_II_002.result, 6, \"number_YTD_A_Formatted\"), \"--\").asString()}}</v>
      </c>
      <c r="P46" s="9" t="s">
        <v>28</v>
      </c>
      <c r="Q46" s="9" t="s">
        <v>101</v>
      </c>
      <c r="R46" s="26">
        <f>T46+4</f>
        <v>45</v>
      </c>
      <c r="S46" s="9" t="s">
        <v>32</v>
      </c>
      <c r="T46" s="22">
        <f t="shared" si="9"/>
        <v>41</v>
      </c>
      <c r="U46" s="19" t="str">
        <f>CONCATENATE("{""backgroundColor"": ""{{coalesce(cell(",I46,".result, ",H46,", \""Colorization_Hex_Code\""), \""#FFFFFF\"").asString()}}"", ""borderColor"": ""#FFFFFF"", ""borderEdges"": [""left"", ""right"", ""bottom""], ""borderRadius"": 0, ""borderWidth"": 2}")</f>
        <v>{"backgroundColor": "{{coalesce(cell(BIG_TEST_9_II_002.result, 6, \"Colorization_Hex_Code\"), \"#FFFFFF\").asString()}}", "borderColor": "#FFFFFF", "borderEdges": ["left", "right", "bottom"], "borderRadius": 0, "borderWidth": 2}</v>
      </c>
      <c r="V46" s="10"/>
      <c r="W46" s="7" t="str">
        <f t="shared" si="31"/>
        <v>text_YTD_A_I_002</v>
      </c>
      <c r="X46" s="10"/>
      <c r="Y46" s="13"/>
      <c r="Z46" s="12" t="str">
        <f t="shared" si="32"/>
        <v>"text_YTD_A_I_002": {"type": "text", "parameters": {"text": "{{coalesce(cell(BIG_TEST_9_II_002.result, 6, \"number_YTD_A_Formatted\"), \"--\").asString()}}", "textAlignment": "center", "textColor": "{{coalesce(cell(BIG_TEST_9_II_002.result, 6, \"Text_Color_1\"), \"#FFFFFF\").asString()}}", "fontSize": 12}},</v>
      </c>
      <c r="AA46" s="17"/>
      <c r="AB46" s="13"/>
      <c r="AC46" s="13"/>
      <c r="AD46" s="12" t="str">
        <f t="shared" si="33"/>
        <v>{"colspan": 3, "column": 42, "name": "text_YTD_A_I_002", "row": 45, "rowspan": 2, "widgetStyle": {"backgroundColor": "{{coalesce(cell(BIG_TEST_9_II_002.result, 6, \"Colorization_Hex_Code\"), \"#FFFFFF\").asString()}}", "borderColor": "#FFFFFF", "borderEdges": ["left", "right", "bottom"], "borderRadius": 0, "borderWidth": 2}},</v>
      </c>
      <c r="AE46" s="17"/>
      <c r="AF46" s="13"/>
    </row>
    <row r="47" spans="1:32" s="4" customFormat="1" ht="72.599999999999994" thickBot="1" x14ac:dyDescent="0.35">
      <c r="A47" s="24">
        <v>21</v>
      </c>
      <c r="B47" s="14" t="s">
        <v>7</v>
      </c>
      <c r="C47" s="14" t="s">
        <v>34</v>
      </c>
      <c r="D47" s="14" t="s">
        <v>9</v>
      </c>
      <c r="E47" s="11" t="str">
        <f t="shared" si="54"/>
        <v>_002</v>
      </c>
      <c r="F47" s="22">
        <f t="shared" si="8"/>
        <v>1</v>
      </c>
      <c r="G47" s="22" t="s">
        <v>92</v>
      </c>
      <c r="H47" s="22">
        <v>6</v>
      </c>
      <c r="I47" s="22" t="str">
        <f t="shared" si="55"/>
        <v>BIG_TEST_9_II_002</v>
      </c>
      <c r="J47" s="5" t="s">
        <v>37</v>
      </c>
      <c r="K47" s="5" t="s">
        <v>39</v>
      </c>
      <c r="L47" s="18" t="str">
        <f t="shared" si="56"/>
        <v>{{coalesce(cell(BIG_TEST_9_II_002.result, 6, \"Text_Color_1\"), \"#FFFFFF\").asString()}}</v>
      </c>
      <c r="M47" s="8" t="s">
        <v>41</v>
      </c>
      <c r="N47" s="8" t="s">
        <v>21</v>
      </c>
      <c r="O47" s="18" t="str">
        <f>CONCATENATE("{{coalesce(cell(",I47,".result, ", $H47,", \""number_Target_Formatted\""), \""--\"").asString()}}")</f>
        <v>{{coalesce(cell(BIG_TEST_9_II_002.result, 6, \"number_Target_Formatted\"), \"--\").asString()}}</v>
      </c>
      <c r="P47" s="9" t="s">
        <v>28</v>
      </c>
      <c r="Q47" s="9" t="s">
        <v>101</v>
      </c>
      <c r="R47" s="26">
        <f>T47+2</f>
        <v>43</v>
      </c>
      <c r="S47" s="9" t="s">
        <v>32</v>
      </c>
      <c r="T47" s="22">
        <f t="shared" si="9"/>
        <v>41</v>
      </c>
      <c r="U47" s="16" t="s">
        <v>84</v>
      </c>
      <c r="V47" s="10"/>
      <c r="W47" s="7" t="str">
        <f t="shared" si="31"/>
        <v>text_Target_I_002</v>
      </c>
      <c r="X47" s="10"/>
      <c r="Y47" s="13"/>
      <c r="Z47" s="12" t="str">
        <f t="shared" si="32"/>
        <v>"text_Target_I_002": {"type": "text", "parameters": {"text": "{{coalesce(cell(BIG_TEST_9_II_002.result, 6, \"number_Target_Formatted\"), \"--\").asString()}}", "textAlignment": "center", "textColor": "{{coalesce(cell(BIG_TEST_9_II_002.result, 6, \"Text_Color_1\"), \"#FFFFFF\").asString()}}", "fontSize": 12}},</v>
      </c>
      <c r="AA47" s="17"/>
      <c r="AB47" s="13"/>
      <c r="AC47" s="13"/>
      <c r="AD47" s="12" t="str">
        <f t="shared" si="33"/>
        <v>{"colspan": 3, "column": 42, "name": "text_Target_I_002", "row": 43, "rowspan": 2, "widgetStyle": {"backgroundColor": "#FFFFFF", "borderColor": "#FFFFFF", "borderEdges": [], "borderRadius": 0, "borderWidth": 2}},</v>
      </c>
      <c r="AE47" s="17"/>
      <c r="AF47" s="13"/>
    </row>
    <row r="48" spans="1:32" s="4" customFormat="1" ht="72.599999999999994" thickBot="1" x14ac:dyDescent="0.35">
      <c r="A48" s="24">
        <v>22</v>
      </c>
      <c r="B48" s="14" t="s">
        <v>7</v>
      </c>
      <c r="C48" s="14" t="s">
        <v>34</v>
      </c>
      <c r="D48" s="14" t="s">
        <v>9</v>
      </c>
      <c r="E48" s="11" t="str">
        <f>CONCATENATE("_",TEXT(F48+1,"000"))</f>
        <v>_002</v>
      </c>
      <c r="F48" s="22">
        <f t="shared" si="8"/>
        <v>1</v>
      </c>
      <c r="G48" s="22" t="s">
        <v>93</v>
      </c>
      <c r="H48" s="22">
        <v>7</v>
      </c>
      <c r="I48" s="22" t="str">
        <f>CONCATENATE("BIG_TEST_9_II",E48)</f>
        <v>BIG_TEST_9_II_002</v>
      </c>
      <c r="J48" s="6" t="s">
        <v>12</v>
      </c>
      <c r="K48" s="5" t="s">
        <v>13</v>
      </c>
      <c r="L48" s="18" t="str">
        <f>CONCATENATE("{{coalesce(cell(",I48,".result, ", $H48,", \""Text_Color_1\""), \""#FFFFFF\"").asString()}}")</f>
        <v>{{coalesce(cell(BIG_TEST_9_II_002.result, 7, \"Text_Color_1\"), \"#FFFFFF\").asString()}}</v>
      </c>
      <c r="M48" s="8" t="s">
        <v>41</v>
      </c>
      <c r="N48" s="8" t="s">
        <v>21</v>
      </c>
      <c r="O48" s="18" t="str">
        <f>CONCATENATE("{{coalesce(cell(",I48,".result, ", $H48,", \""number_YTD_Formatted\""), \""--\"").asString()}}")</f>
        <v>{{coalesce(cell(BIG_TEST_9_II_002.result, 7, \"number_YTD_Formatted\"), \"--\").asString()}}</v>
      </c>
      <c r="P48" s="9" t="s">
        <v>28</v>
      </c>
      <c r="Q48" s="9" t="s">
        <v>102</v>
      </c>
      <c r="R48" s="9">
        <f>T48</f>
        <v>41</v>
      </c>
      <c r="S48" s="9" t="s">
        <v>32</v>
      </c>
      <c r="T48" s="22">
        <f t="shared" si="9"/>
        <v>41</v>
      </c>
      <c r="U48" s="16" t="s">
        <v>84</v>
      </c>
      <c r="V48" s="10"/>
      <c r="W48" s="7" t="str">
        <f t="shared" si="31"/>
        <v>text_YTD_J_002</v>
      </c>
      <c r="X48" s="10"/>
      <c r="Y48" s="13"/>
      <c r="Z48" s="12" t="str">
        <f t="shared" si="32"/>
        <v>"text_YTD_J_002": {"type": "text", "parameters": {"text": "{{coalesce(cell(BIG_TEST_9_II_002.result, 7, \"number_YTD_Formatted\"), \"--\").asString()}}", "textAlignment": "center", "textColor": "{{coalesce(cell(BIG_TEST_9_II_002.result, 7, \"Text_Color_1\"), \"#FFFFFF\").asString()}}", "fontSize": 12}},</v>
      </c>
      <c r="AA48" s="17"/>
      <c r="AB48" s="13"/>
      <c r="AC48" s="13"/>
      <c r="AD48" s="12" t="str">
        <f t="shared" si="33"/>
        <v>{"colspan": 3, "column": 45, "name": "text_YTD_J_002", "row": 41, "rowspan": 2, "widgetStyle": {"backgroundColor": "#FFFFFF", "borderColor": "#FFFFFF", "borderEdges": [], "borderRadius": 0, "borderWidth": 2}},</v>
      </c>
      <c r="AE48" s="17"/>
      <c r="AF48" s="13"/>
    </row>
    <row r="49" spans="1:32" s="4" customFormat="1" ht="115.8" thickBot="1" x14ac:dyDescent="0.35">
      <c r="A49" s="24">
        <v>23</v>
      </c>
      <c r="B49" s="14" t="s">
        <v>7</v>
      </c>
      <c r="C49" s="14" t="s">
        <v>34</v>
      </c>
      <c r="D49" s="14" t="s">
        <v>9</v>
      </c>
      <c r="E49" s="11" t="str">
        <f t="shared" ref="E49:E50" si="57">CONCATENATE("_",TEXT(F49+1,"000"))</f>
        <v>_002</v>
      </c>
      <c r="F49" s="22">
        <f t="shared" si="8"/>
        <v>1</v>
      </c>
      <c r="G49" s="22" t="s">
        <v>93</v>
      </c>
      <c r="H49" s="22">
        <v>7</v>
      </c>
      <c r="I49" s="22" t="str">
        <f t="shared" ref="I49:I50" si="58">CONCATENATE("BIG_TEST_9_II",E49)</f>
        <v>BIG_TEST_9_II_002</v>
      </c>
      <c r="J49" s="5" t="s">
        <v>11</v>
      </c>
      <c r="K49" s="5" t="s">
        <v>38</v>
      </c>
      <c r="L49" s="18" t="str">
        <f t="shared" ref="L49:L50" si="59">CONCATENATE("{{coalesce(cell(",I49,".result, ", $H49,", \""Text_Color_1\""), \""#FFFFFF\"").asString()}}")</f>
        <v>{{coalesce(cell(BIG_TEST_9_II_002.result, 7, \"Text_Color_1\"), \"#FFFFFF\").asString()}}</v>
      </c>
      <c r="M49" s="8" t="s">
        <v>41</v>
      </c>
      <c r="N49" s="8" t="s">
        <v>21</v>
      </c>
      <c r="O49" s="18" t="str">
        <f>CONCATENATE("{{coalesce(cell(",I49,".result, ", $H49,", \""number_YTD_A_Formatted\""), \""--\"").asString()}}")</f>
        <v>{{coalesce(cell(BIG_TEST_9_II_002.result, 7, \"number_YTD_A_Formatted\"), \"--\").asString()}}</v>
      </c>
      <c r="P49" s="9" t="s">
        <v>28</v>
      </c>
      <c r="Q49" s="9" t="s">
        <v>102</v>
      </c>
      <c r="R49" s="26">
        <f>T49+4</f>
        <v>45</v>
      </c>
      <c r="S49" s="9" t="s">
        <v>32</v>
      </c>
      <c r="T49" s="22">
        <f t="shared" si="9"/>
        <v>41</v>
      </c>
      <c r="U49" s="19" t="str">
        <f>CONCATENATE("{""backgroundColor"": ""{{coalesce(cell(",I49,".result, ",H49,", \""Colorization_Hex_Code\""), \""#FFFFFF\"").asString()}}"", ""borderColor"": ""#FFFFFF"", ""borderEdges"": [""left"", ""right"", ""bottom""], ""borderRadius"": 0, ""borderWidth"": 2}")</f>
        <v>{"backgroundColor": "{{coalesce(cell(BIG_TEST_9_II_002.result, 7, \"Colorization_Hex_Code\"), \"#FFFFFF\").asString()}}", "borderColor": "#FFFFFF", "borderEdges": ["left", "right", "bottom"], "borderRadius": 0, "borderWidth": 2}</v>
      </c>
      <c r="V49" s="10"/>
      <c r="W49" s="7" t="str">
        <f t="shared" si="31"/>
        <v>text_YTD_A_J_002</v>
      </c>
      <c r="X49" s="10"/>
      <c r="Y49" s="13"/>
      <c r="Z49" s="12" t="str">
        <f t="shared" si="32"/>
        <v>"text_YTD_A_J_002": {"type": "text", "parameters": {"text": "{{coalesce(cell(BIG_TEST_9_II_002.result, 7, \"number_YTD_A_Formatted\"), \"--\").asString()}}", "textAlignment": "center", "textColor": "{{coalesce(cell(BIG_TEST_9_II_002.result, 7, \"Text_Color_1\"), \"#FFFFFF\").asString()}}", "fontSize": 12}},</v>
      </c>
      <c r="AA49" s="17"/>
      <c r="AB49" s="13"/>
      <c r="AC49" s="13"/>
      <c r="AD49" s="12" t="str">
        <f t="shared" si="33"/>
        <v>{"colspan": 3, "column": 45, "name": "text_YTD_A_J_002", "row": 45, "rowspan": 2, "widgetStyle": {"backgroundColor": "{{coalesce(cell(BIG_TEST_9_II_002.result, 7, \"Colorization_Hex_Code\"), \"#FFFFFF\").asString()}}", "borderColor": "#FFFFFF", "borderEdges": ["left", "right", "bottom"], "borderRadius": 0, "borderWidth": 2}},</v>
      </c>
      <c r="AE49" s="17"/>
      <c r="AF49" s="13"/>
    </row>
    <row r="50" spans="1:32" s="4" customFormat="1" ht="72.599999999999994" thickBot="1" x14ac:dyDescent="0.35">
      <c r="A50" s="28">
        <v>24</v>
      </c>
      <c r="B50" s="14" t="s">
        <v>7</v>
      </c>
      <c r="C50" s="14" t="s">
        <v>34</v>
      </c>
      <c r="D50" s="14" t="s">
        <v>9</v>
      </c>
      <c r="E50" s="11" t="str">
        <f t="shared" si="57"/>
        <v>_002</v>
      </c>
      <c r="F50" s="22">
        <f t="shared" si="8"/>
        <v>1</v>
      </c>
      <c r="G50" s="22" t="s">
        <v>93</v>
      </c>
      <c r="H50" s="22">
        <v>7</v>
      </c>
      <c r="I50" s="22" t="str">
        <f t="shared" si="58"/>
        <v>BIG_TEST_9_II_002</v>
      </c>
      <c r="J50" s="5" t="s">
        <v>37</v>
      </c>
      <c r="K50" s="5" t="s">
        <v>39</v>
      </c>
      <c r="L50" s="18" t="str">
        <f t="shared" si="59"/>
        <v>{{coalesce(cell(BIG_TEST_9_II_002.result, 7, \"Text_Color_1\"), \"#FFFFFF\").asString()}}</v>
      </c>
      <c r="M50" s="8" t="s">
        <v>41</v>
      </c>
      <c r="N50" s="8" t="s">
        <v>21</v>
      </c>
      <c r="O50" s="18" t="str">
        <f>CONCATENATE("{{coalesce(cell(",I50,".result, ", $H50,", \""number_Target_Formatted\""), \""--\"").asString()}}")</f>
        <v>{{coalesce(cell(BIG_TEST_9_II_002.result, 7, \"number_Target_Formatted\"), \"--\").asString()}}</v>
      </c>
      <c r="P50" s="9" t="s">
        <v>28</v>
      </c>
      <c r="Q50" s="9" t="s">
        <v>102</v>
      </c>
      <c r="R50" s="26">
        <f>T50+2</f>
        <v>43</v>
      </c>
      <c r="S50" s="9" t="s">
        <v>32</v>
      </c>
      <c r="T50" s="22">
        <f t="shared" si="9"/>
        <v>41</v>
      </c>
      <c r="U50" s="16" t="s">
        <v>84</v>
      </c>
      <c r="V50" s="10"/>
      <c r="W50" s="7" t="str">
        <f t="shared" si="31"/>
        <v>text_Target_J_002</v>
      </c>
      <c r="X50" s="10"/>
      <c r="Y50" s="13"/>
      <c r="Z50" s="12" t="str">
        <f t="shared" si="32"/>
        <v>"text_Target_J_002": {"type": "text", "parameters": {"text": "{{coalesce(cell(BIG_TEST_9_II_002.result, 7, \"number_Target_Formatted\"), \"--\").asString()}}", "textAlignment": "center", "textColor": "{{coalesce(cell(BIG_TEST_9_II_002.result, 7, \"Text_Color_1\"), \"#FFFFFF\").asString()}}", "fontSize": 12}},</v>
      </c>
      <c r="AA50" s="17"/>
      <c r="AB50" s="13"/>
      <c r="AC50" s="13"/>
      <c r="AD50" s="12" t="str">
        <f t="shared" si="33"/>
        <v>{"colspan": 3, "column": 45, "name": "text_Target_J_002", "row": 43, "rowspan": 2, "widgetStyle": {"backgroundColor": "#FFFFFF", "borderColor": "#FFFFFF", "borderEdges": [], "borderRadius": 0, "borderWidth": 2}},</v>
      </c>
      <c r="AE50" s="17"/>
      <c r="AF50" s="13"/>
    </row>
    <row r="51" spans="1:32" s="4" customFormat="1" ht="72.599999999999994" thickBot="1" x14ac:dyDescent="0.35">
      <c r="A51" s="23">
        <v>1</v>
      </c>
      <c r="B51" s="14" t="s">
        <v>7</v>
      </c>
      <c r="C51" s="14" t="s">
        <v>34</v>
      </c>
      <c r="D51" s="14" t="s">
        <v>9</v>
      </c>
      <c r="E51" s="11" t="str">
        <f>CONCATENATE("_",TEXT(F51+1,"000"))</f>
        <v>_003</v>
      </c>
      <c r="F51" s="22">
        <f t="shared" si="8"/>
        <v>2</v>
      </c>
      <c r="G51" s="22" t="s">
        <v>76</v>
      </c>
      <c r="H51" s="22">
        <v>0</v>
      </c>
      <c r="I51" s="22" t="str">
        <f>CONCATENATE("BIG_TEST_9_II",E51)</f>
        <v>BIG_TEST_9_II_003</v>
      </c>
      <c r="J51" s="6" t="s">
        <v>12</v>
      </c>
      <c r="K51" s="5" t="s">
        <v>13</v>
      </c>
      <c r="L51" s="18" t="str">
        <f>CONCATENATE("{{coalesce(cell(",I51,".result, ", $H51,", \""Text_Color_1\""), \""#FFFFFF\"").asString()}}")</f>
        <v>{{coalesce(cell(BIG_TEST_9_II_003.result, 0, \"Text_Color_1\"), \"#FFFFFF\").asString()}}</v>
      </c>
      <c r="M51" s="8" t="s">
        <v>41</v>
      </c>
      <c r="N51" s="8" t="s">
        <v>21</v>
      </c>
      <c r="O51" s="18" t="str">
        <f>CONCATENATE("{{coalesce(cell(",I51,".result, ", $H51,", \""number_YTD_Formatted\""), \""--\"").asString()}}")</f>
        <v>{{coalesce(cell(BIG_TEST_9_II_003.result, 0, \"number_YTD_Formatted\"), \"--\").asString()}}</v>
      </c>
      <c r="P51" s="9" t="s">
        <v>28</v>
      </c>
      <c r="Q51" s="9" t="s">
        <v>20</v>
      </c>
      <c r="R51" s="9">
        <f>T51</f>
        <v>47</v>
      </c>
      <c r="S51" s="9" t="s">
        <v>32</v>
      </c>
      <c r="T51" s="22">
        <f t="shared" si="9"/>
        <v>47</v>
      </c>
      <c r="U51" s="16" t="s">
        <v>84</v>
      </c>
      <c r="V51" s="10"/>
      <c r="W51" s="7" t="str">
        <f t="shared" ref="W51:W114" si="60">CONCATENATE("text_",K51,"_",G51,E51)</f>
        <v>text_YTD_C_003</v>
      </c>
      <c r="X51" s="10"/>
      <c r="Y51" s="13"/>
      <c r="Z51" s="12" t="str">
        <f t="shared" ref="Z51:Z114" si="61">CONCATENATE("""",W51,""": {""type"": ""text"", ""parameters"": {""text"": """, O51, """, ""textAlignment"": """, N51, """, ""textColor"": """, L51, """, ""fontSize"": ",M51,"}},")</f>
        <v>"text_YTD_C_003": {"type": "text", "parameters": {"text": "{{coalesce(cell(BIG_TEST_9_II_003.result, 0, \"number_YTD_Formatted\"), \"--\").asString()}}", "textAlignment": "center", "textColor": "{{coalesce(cell(BIG_TEST_9_II_003.result, 0, \"Text_Color_1\"), \"#FFFFFF\").asString()}}", "fontSize": 12}},</v>
      </c>
      <c r="AA51" s="17" t="s">
        <v>81</v>
      </c>
      <c r="AB51" s="13" t="str">
        <f>IF(Z51=AA51,"PASS","FAIL")</f>
        <v>FAIL</v>
      </c>
      <c r="AC51" s="13"/>
      <c r="AD51" s="12" t="str">
        <f t="shared" ref="AD51:AD114" si="62">CONCATENATE("{""colspan"": ",P51,", ""column"": ",Q51,", ""name"": """,W51,""", ""row"": ",R51,", ""rowspan"": ",S51,", ""widgetStyle"": ",U51,"},")</f>
        <v>{"colspan": 3, "column": 24, "name": "text_YTD_C_003", "row": 47, "rowspan": 2, "widgetStyle": {"backgroundColor": "#FFFFFF", "borderColor": "#FFFFFF", "borderEdges": [], "borderRadius": 0, "borderWidth": 2}},</v>
      </c>
      <c r="AE51" s="17" t="s">
        <v>83</v>
      </c>
      <c r="AF51" s="13" t="str">
        <f>IF(AD51=AE51,"PASS","FAIL")</f>
        <v>FAIL</v>
      </c>
    </row>
    <row r="52" spans="1:32" s="4" customFormat="1" ht="115.8" thickBot="1" x14ac:dyDescent="0.35">
      <c r="A52" s="24">
        <v>2</v>
      </c>
      <c r="B52" s="14" t="s">
        <v>7</v>
      </c>
      <c r="C52" s="14" t="s">
        <v>34</v>
      </c>
      <c r="D52" s="14" t="s">
        <v>9</v>
      </c>
      <c r="E52" s="11" t="str">
        <f t="shared" ref="E52:E53" si="63">CONCATENATE("_",TEXT(F52+1,"000"))</f>
        <v>_003</v>
      </c>
      <c r="F52" s="22">
        <f t="shared" si="8"/>
        <v>2</v>
      </c>
      <c r="G52" s="22" t="s">
        <v>76</v>
      </c>
      <c r="H52" s="22">
        <v>0</v>
      </c>
      <c r="I52" s="22" t="str">
        <f t="shared" ref="I52:I53" si="64">CONCATENATE("BIG_TEST_9_II",E52)</f>
        <v>BIG_TEST_9_II_003</v>
      </c>
      <c r="J52" s="5" t="s">
        <v>11</v>
      </c>
      <c r="K52" s="5" t="s">
        <v>38</v>
      </c>
      <c r="L52" s="18" t="str">
        <f t="shared" ref="L52:L53" si="65">CONCATENATE("{{coalesce(cell(",I52,".result, ", $H52,", \""Text_Color_1\""), \""#FFFFFF\"").asString()}}")</f>
        <v>{{coalesce(cell(BIG_TEST_9_II_003.result, 0, \"Text_Color_1\"), \"#FFFFFF\").asString()}}</v>
      </c>
      <c r="M52" s="8" t="s">
        <v>41</v>
      </c>
      <c r="N52" s="8" t="s">
        <v>21</v>
      </c>
      <c r="O52" s="18" t="str">
        <f>CONCATENATE("{{coalesce(cell(",I52,".result, ", $H52,", \""number_YTD_A_Formatted\""), \""--\"").asString()}}")</f>
        <v>{{coalesce(cell(BIG_TEST_9_II_003.result, 0, \"number_YTD_A_Formatted\"), \"--\").asString()}}</v>
      </c>
      <c r="P52" s="9" t="s">
        <v>28</v>
      </c>
      <c r="Q52" s="9" t="s">
        <v>20</v>
      </c>
      <c r="R52" s="26">
        <f>T52+4</f>
        <v>51</v>
      </c>
      <c r="S52" s="9" t="s">
        <v>32</v>
      </c>
      <c r="T52" s="22">
        <f t="shared" si="9"/>
        <v>47</v>
      </c>
      <c r="U52" s="19" t="str">
        <f>CONCATENATE("{""backgroundColor"": ""{{coalesce(cell(",I52,".result, ",H52,", \""Colorization_Hex_Code\""), \""#FFFFFF\"").asString()}}"", ""borderColor"": ""#FFFFFF"", ""borderEdges"": [""left"", ""right"", ""bottom""], ""borderRadius"": 0, ""borderWidth"": 2}")</f>
        <v>{"backgroundColor": "{{coalesce(cell(BIG_TEST_9_II_003.result, 0, \"Colorization_Hex_Code\"), \"#FFFFFF\").asString()}}", "borderColor": "#FFFFFF", "borderEdges": ["left", "right", "bottom"], "borderRadius": 0, "borderWidth": 2}</v>
      </c>
      <c r="V52" s="10"/>
      <c r="W52" s="7" t="str">
        <f t="shared" si="60"/>
        <v>text_YTD_A_C_003</v>
      </c>
      <c r="X52" s="10"/>
      <c r="Y52" s="13"/>
      <c r="Z52" s="12" t="str">
        <f t="shared" si="61"/>
        <v>"text_YTD_A_C_003": {"type": "text", "parameters": {"text": "{{coalesce(cell(BIG_TEST_9_II_003.result, 0, \"number_YTD_A_Formatted\"), \"--\").asString()}}", "textAlignment": "center", "textColor": "{{coalesce(cell(BIG_TEST_9_II_003.result, 0, \"Text_Color_1\"), \"#FFFFFF\").asString()}}", "fontSize": 12}},</v>
      </c>
      <c r="AA52" s="17" t="s">
        <v>79</v>
      </c>
      <c r="AB52" s="13" t="str">
        <f t="shared" ref="AB52:AB53" si="66">IF(Z52=AA52,"PASS","FAIL")</f>
        <v>FAIL</v>
      </c>
      <c r="AC52" s="13"/>
      <c r="AD52" s="12" t="str">
        <f t="shared" si="62"/>
        <v>{"colspan": 3, "column": 24, "name": "text_YTD_A_C_003", "row": 51, "rowspan": 2, "widgetStyle": {"backgroundColor": "{{coalesce(cell(BIG_TEST_9_II_003.result, 0, \"Colorization_Hex_Code\"), \"#FFFFFF\").asString()}}", "borderColor": "#FFFFFF", "borderEdges": ["left", "right", "bottom"], "borderRadius": 0, "borderWidth": 2}},</v>
      </c>
      <c r="AE52" s="17" t="s">
        <v>85</v>
      </c>
      <c r="AF52" s="13" t="str">
        <f t="shared" ref="AF52:AF53" si="67">IF(AD52=AE52,"PASS","FAIL")</f>
        <v>FAIL</v>
      </c>
    </row>
    <row r="53" spans="1:32" s="4" customFormat="1" ht="72.599999999999994" thickBot="1" x14ac:dyDescent="0.35">
      <c r="A53" s="24">
        <v>3</v>
      </c>
      <c r="B53" s="14" t="s">
        <v>7</v>
      </c>
      <c r="C53" s="14" t="s">
        <v>34</v>
      </c>
      <c r="D53" s="14" t="s">
        <v>9</v>
      </c>
      <c r="E53" s="11" t="str">
        <f t="shared" si="63"/>
        <v>_003</v>
      </c>
      <c r="F53" s="22">
        <f t="shared" si="8"/>
        <v>2</v>
      </c>
      <c r="G53" s="22" t="s">
        <v>76</v>
      </c>
      <c r="H53" s="22">
        <v>0</v>
      </c>
      <c r="I53" s="22" t="str">
        <f t="shared" si="64"/>
        <v>BIG_TEST_9_II_003</v>
      </c>
      <c r="J53" s="5" t="s">
        <v>37</v>
      </c>
      <c r="K53" s="5" t="s">
        <v>39</v>
      </c>
      <c r="L53" s="18" t="str">
        <f t="shared" si="65"/>
        <v>{{coalesce(cell(BIG_TEST_9_II_003.result, 0, \"Text_Color_1\"), \"#FFFFFF\").asString()}}</v>
      </c>
      <c r="M53" s="8" t="s">
        <v>41</v>
      </c>
      <c r="N53" s="8" t="s">
        <v>21</v>
      </c>
      <c r="O53" s="18" t="str">
        <f>CONCATENATE("{{coalesce(cell(",I53,".result, ", $H53,", \""number_Target_Formatted\""), \""--\"").asString()}}")</f>
        <v>{{coalesce(cell(BIG_TEST_9_II_003.result, 0, \"number_Target_Formatted\"), \"--\").asString()}}</v>
      </c>
      <c r="P53" s="9" t="s">
        <v>28</v>
      </c>
      <c r="Q53" s="9" t="s">
        <v>20</v>
      </c>
      <c r="R53" s="26">
        <f>T53+2</f>
        <v>49</v>
      </c>
      <c r="S53" s="9" t="s">
        <v>32</v>
      </c>
      <c r="T53" s="22">
        <f t="shared" si="9"/>
        <v>47</v>
      </c>
      <c r="U53" s="16" t="s">
        <v>84</v>
      </c>
      <c r="V53" s="10"/>
      <c r="W53" s="7" t="str">
        <f t="shared" si="60"/>
        <v>text_Target_C_003</v>
      </c>
      <c r="X53" s="10"/>
      <c r="Y53" s="13"/>
      <c r="Z53" s="12" t="str">
        <f t="shared" si="61"/>
        <v>"text_Target_C_003": {"type": "text", "parameters": {"text": "{{coalesce(cell(BIG_TEST_9_II_003.result, 0, \"number_Target_Formatted\"), \"--\").asString()}}", "textAlignment": "center", "textColor": "{{coalesce(cell(BIG_TEST_9_II_003.result, 0, \"Text_Color_1\"), \"#FFFFFF\").asString()}}", "fontSize": 12}},</v>
      </c>
      <c r="AA53" s="17" t="s">
        <v>80</v>
      </c>
      <c r="AB53" s="13" t="str">
        <f t="shared" si="66"/>
        <v>FAIL</v>
      </c>
      <c r="AC53" s="13"/>
      <c r="AD53" s="12" t="str">
        <f t="shared" si="62"/>
        <v>{"colspan": 3, "column": 24, "name": "text_Target_C_003", "row": 49, "rowspan": 2, "widgetStyle": {"backgroundColor": "#FFFFFF", "borderColor": "#FFFFFF", "borderEdges": [], "borderRadius": 0, "borderWidth": 2}},</v>
      </c>
      <c r="AE53" s="17" t="s">
        <v>82</v>
      </c>
      <c r="AF53" s="13" t="str">
        <f t="shared" si="67"/>
        <v>FAIL</v>
      </c>
    </row>
    <row r="54" spans="1:32" s="4" customFormat="1" ht="72.599999999999994" thickBot="1" x14ac:dyDescent="0.35">
      <c r="A54" s="24">
        <v>4</v>
      </c>
      <c r="B54" s="14" t="s">
        <v>7</v>
      </c>
      <c r="C54" s="14" t="s">
        <v>34</v>
      </c>
      <c r="D54" s="14" t="s">
        <v>9</v>
      </c>
      <c r="E54" s="11" t="str">
        <f>CONCATENATE("_",TEXT(F54+1,"000"))</f>
        <v>_003</v>
      </c>
      <c r="F54" s="22">
        <f t="shared" si="8"/>
        <v>2</v>
      </c>
      <c r="G54" s="22" t="s">
        <v>86</v>
      </c>
      <c r="H54" s="22">
        <v>1</v>
      </c>
      <c r="I54" s="22" t="str">
        <f>CONCATENATE("BIG_TEST_9_II",E54)</f>
        <v>BIG_TEST_9_II_003</v>
      </c>
      <c r="J54" s="6" t="s">
        <v>12</v>
      </c>
      <c r="K54" s="5" t="s">
        <v>13</v>
      </c>
      <c r="L54" s="18" t="str">
        <f>CONCATENATE("{{coalesce(cell(",I54,".result, ", $H54,", \""Text_Color_1\""), \""#FFFFFF\"").asString()}}")</f>
        <v>{{coalesce(cell(BIG_TEST_9_II_003.result, 1, \"Text_Color_1\"), \"#FFFFFF\").asString()}}</v>
      </c>
      <c r="M54" s="8" t="s">
        <v>41</v>
      </c>
      <c r="N54" s="8" t="s">
        <v>21</v>
      </c>
      <c r="O54" s="18" t="str">
        <f>CONCATENATE("{{coalesce(cell(",I54,".result, ", $H54,", \""number_YTD_Formatted\""), \""--\"").asString()}}")</f>
        <v>{{coalesce(cell(BIG_TEST_9_II_003.result, 1, \"number_YTD_Formatted\"), \"--\").asString()}}</v>
      </c>
      <c r="P54" s="9" t="s">
        <v>28</v>
      </c>
      <c r="Q54" s="9" t="s">
        <v>87</v>
      </c>
      <c r="R54" s="9">
        <f>T54</f>
        <v>47</v>
      </c>
      <c r="S54" s="9" t="s">
        <v>32</v>
      </c>
      <c r="T54" s="22">
        <f t="shared" si="9"/>
        <v>47</v>
      </c>
      <c r="U54" s="16" t="s">
        <v>84</v>
      </c>
      <c r="V54" s="10"/>
      <c r="W54" s="7" t="str">
        <f t="shared" si="60"/>
        <v>text_YTD_D_003</v>
      </c>
      <c r="X54" s="10"/>
      <c r="Y54" s="13"/>
      <c r="Z54" s="12" t="str">
        <f t="shared" si="61"/>
        <v>"text_YTD_D_003": {"type": "text", "parameters": {"text": "{{coalesce(cell(BIG_TEST_9_II_003.result, 1, \"number_YTD_Formatted\"), \"--\").asString()}}", "textAlignment": "center", "textColor": "{{coalesce(cell(BIG_TEST_9_II_003.result, 1, \"Text_Color_1\"), \"#FFFFFF\").asString()}}", "fontSize": 12}},</v>
      </c>
      <c r="AA54" s="17"/>
      <c r="AB54" s="13"/>
      <c r="AC54" s="13"/>
      <c r="AD54" s="12" t="str">
        <f t="shared" si="62"/>
        <v>{"colspan": 3, "column": 27, "name": "text_YTD_D_003", "row": 47, "rowspan": 2, "widgetStyle": {"backgroundColor": "#FFFFFF", "borderColor": "#FFFFFF", "borderEdges": [], "borderRadius": 0, "borderWidth": 2}},</v>
      </c>
      <c r="AE54" s="17"/>
      <c r="AF54" s="13"/>
    </row>
    <row r="55" spans="1:32" s="4" customFormat="1" ht="115.8" thickBot="1" x14ac:dyDescent="0.35">
      <c r="A55" s="24">
        <v>5</v>
      </c>
      <c r="B55" s="14" t="s">
        <v>7</v>
      </c>
      <c r="C55" s="14" t="s">
        <v>34</v>
      </c>
      <c r="D55" s="14" t="s">
        <v>9</v>
      </c>
      <c r="E55" s="11" t="str">
        <f t="shared" ref="E55:E56" si="68">CONCATENATE("_",TEXT(F55+1,"000"))</f>
        <v>_003</v>
      </c>
      <c r="F55" s="22">
        <f t="shared" si="8"/>
        <v>2</v>
      </c>
      <c r="G55" s="22" t="s">
        <v>86</v>
      </c>
      <c r="H55" s="22">
        <v>1</v>
      </c>
      <c r="I55" s="22" t="str">
        <f t="shared" ref="I55:I56" si="69">CONCATENATE("BIG_TEST_9_II",E55)</f>
        <v>BIG_TEST_9_II_003</v>
      </c>
      <c r="J55" s="5" t="s">
        <v>11</v>
      </c>
      <c r="K55" s="5" t="s">
        <v>38</v>
      </c>
      <c r="L55" s="18" t="str">
        <f t="shared" ref="L55:L56" si="70">CONCATENATE("{{coalesce(cell(",I55,".result, ", $H55,", \""Text_Color_1\""), \""#FFFFFF\"").asString()}}")</f>
        <v>{{coalesce(cell(BIG_TEST_9_II_003.result, 1, \"Text_Color_1\"), \"#FFFFFF\").asString()}}</v>
      </c>
      <c r="M55" s="8" t="s">
        <v>41</v>
      </c>
      <c r="N55" s="8" t="s">
        <v>21</v>
      </c>
      <c r="O55" s="18" t="str">
        <f>CONCATENATE("{{coalesce(cell(",I55,".result, ", $H55,", \""number_YTD_A_Formatted\""), \""--\"").asString()}}")</f>
        <v>{{coalesce(cell(BIG_TEST_9_II_003.result, 1, \"number_YTD_A_Formatted\"), \"--\").asString()}}</v>
      </c>
      <c r="P55" s="9" t="s">
        <v>28</v>
      </c>
      <c r="Q55" s="9" t="s">
        <v>87</v>
      </c>
      <c r="R55" s="26">
        <f>T55+4</f>
        <v>51</v>
      </c>
      <c r="S55" s="9" t="s">
        <v>32</v>
      </c>
      <c r="T55" s="22">
        <f t="shared" si="9"/>
        <v>47</v>
      </c>
      <c r="U55" s="19" t="str">
        <f>CONCATENATE("{""backgroundColor"": ""{{coalesce(cell(",I55,".result, ",H55,", \""Colorization_Hex_Code\""), \""#FFFFFF\"").asString()}}"", ""borderColor"": ""#FFFFFF"", ""borderEdges"": [""left"", ""right"", ""bottom""], ""borderRadius"": 0, ""borderWidth"": 2}")</f>
        <v>{"backgroundColor": "{{coalesce(cell(BIG_TEST_9_II_003.result, 1, \"Colorization_Hex_Code\"), \"#FFFFFF\").asString()}}", "borderColor": "#FFFFFF", "borderEdges": ["left", "right", "bottom"], "borderRadius": 0, "borderWidth": 2}</v>
      </c>
      <c r="V55" s="10"/>
      <c r="W55" s="7" t="str">
        <f t="shared" si="60"/>
        <v>text_YTD_A_D_003</v>
      </c>
      <c r="X55" s="10"/>
      <c r="Y55" s="13"/>
      <c r="Z55" s="12" t="str">
        <f t="shared" si="61"/>
        <v>"text_YTD_A_D_003": {"type": "text", "parameters": {"text": "{{coalesce(cell(BIG_TEST_9_II_003.result, 1, \"number_YTD_A_Formatted\"), \"--\").asString()}}", "textAlignment": "center", "textColor": "{{coalesce(cell(BIG_TEST_9_II_003.result, 1, \"Text_Color_1\"), \"#FFFFFF\").asString()}}", "fontSize": 12}},</v>
      </c>
      <c r="AA55" s="17"/>
      <c r="AB55" s="13"/>
      <c r="AC55" s="13"/>
      <c r="AD55" s="12" t="str">
        <f t="shared" si="62"/>
        <v>{"colspan": 3, "column": 27, "name": "text_YTD_A_D_003", "row": 51, "rowspan": 2, "widgetStyle": {"backgroundColor": "{{coalesce(cell(BIG_TEST_9_II_003.result, 1, \"Colorization_Hex_Code\"), \"#FFFFFF\").asString()}}", "borderColor": "#FFFFFF", "borderEdges": ["left", "right", "bottom"], "borderRadius": 0, "borderWidth": 2}},</v>
      </c>
      <c r="AE55" s="17"/>
      <c r="AF55" s="13"/>
    </row>
    <row r="56" spans="1:32" s="4" customFormat="1" ht="72.599999999999994" thickBot="1" x14ac:dyDescent="0.35">
      <c r="A56" s="24">
        <v>6</v>
      </c>
      <c r="B56" s="14" t="s">
        <v>7</v>
      </c>
      <c r="C56" s="14" t="s">
        <v>34</v>
      </c>
      <c r="D56" s="14" t="s">
        <v>9</v>
      </c>
      <c r="E56" s="11" t="str">
        <f t="shared" si="68"/>
        <v>_003</v>
      </c>
      <c r="F56" s="22">
        <f t="shared" si="8"/>
        <v>2</v>
      </c>
      <c r="G56" s="22" t="s">
        <v>86</v>
      </c>
      <c r="H56" s="22">
        <v>1</v>
      </c>
      <c r="I56" s="22" t="str">
        <f t="shared" si="69"/>
        <v>BIG_TEST_9_II_003</v>
      </c>
      <c r="J56" s="5" t="s">
        <v>37</v>
      </c>
      <c r="K56" s="5" t="s">
        <v>39</v>
      </c>
      <c r="L56" s="18" t="str">
        <f t="shared" si="70"/>
        <v>{{coalesce(cell(BIG_TEST_9_II_003.result, 1, \"Text_Color_1\"), \"#FFFFFF\").asString()}}</v>
      </c>
      <c r="M56" s="8" t="s">
        <v>41</v>
      </c>
      <c r="N56" s="8" t="s">
        <v>21</v>
      </c>
      <c r="O56" s="18" t="str">
        <f>CONCATENATE("{{coalesce(cell(",I56,".result, ", $H56,", \""number_Target_Formatted\""), \""--\"").asString()}}")</f>
        <v>{{coalesce(cell(BIG_TEST_9_II_003.result, 1, \"number_Target_Formatted\"), \"--\").asString()}}</v>
      </c>
      <c r="P56" s="9" t="s">
        <v>28</v>
      </c>
      <c r="Q56" s="9" t="s">
        <v>87</v>
      </c>
      <c r="R56" s="26">
        <f>T56+2</f>
        <v>49</v>
      </c>
      <c r="S56" s="9" t="s">
        <v>32</v>
      </c>
      <c r="T56" s="22">
        <f t="shared" si="9"/>
        <v>47</v>
      </c>
      <c r="U56" s="16" t="s">
        <v>84</v>
      </c>
      <c r="V56" s="10"/>
      <c r="W56" s="7" t="str">
        <f t="shared" si="60"/>
        <v>text_Target_D_003</v>
      </c>
      <c r="X56" s="10"/>
      <c r="Y56" s="13"/>
      <c r="Z56" s="12" t="str">
        <f t="shared" si="61"/>
        <v>"text_Target_D_003": {"type": "text", "parameters": {"text": "{{coalesce(cell(BIG_TEST_9_II_003.result, 1, \"number_Target_Formatted\"), \"--\").asString()}}", "textAlignment": "center", "textColor": "{{coalesce(cell(BIG_TEST_9_II_003.result, 1, \"Text_Color_1\"), \"#FFFFFF\").asString()}}", "fontSize": 12}},</v>
      </c>
      <c r="AA56" s="17"/>
      <c r="AB56" s="13"/>
      <c r="AC56" s="13"/>
      <c r="AD56" s="12" t="str">
        <f t="shared" si="62"/>
        <v>{"colspan": 3, "column": 27, "name": "text_Target_D_003", "row": 49, "rowspan": 2, "widgetStyle": {"backgroundColor": "#FFFFFF", "borderColor": "#FFFFFF", "borderEdges": [], "borderRadius": 0, "borderWidth": 2}},</v>
      </c>
      <c r="AE56" s="17"/>
      <c r="AF56" s="13"/>
    </row>
    <row r="57" spans="1:32" s="4" customFormat="1" ht="72.599999999999994" thickBot="1" x14ac:dyDescent="0.35">
      <c r="A57" s="24">
        <v>7</v>
      </c>
      <c r="B57" s="14" t="s">
        <v>7</v>
      </c>
      <c r="C57" s="14" t="s">
        <v>34</v>
      </c>
      <c r="D57" s="14" t="s">
        <v>9</v>
      </c>
      <c r="E57" s="11" t="str">
        <f>CONCATENATE("_",TEXT(F57+1,"000"))</f>
        <v>_003</v>
      </c>
      <c r="F57" s="22">
        <f t="shared" si="8"/>
        <v>2</v>
      </c>
      <c r="G57" s="22" t="s">
        <v>88</v>
      </c>
      <c r="H57" s="22">
        <v>2</v>
      </c>
      <c r="I57" s="22" t="str">
        <f>CONCATENATE("BIG_TEST_9_II",E57)</f>
        <v>BIG_TEST_9_II_003</v>
      </c>
      <c r="J57" s="6" t="s">
        <v>12</v>
      </c>
      <c r="K57" s="5" t="s">
        <v>13</v>
      </c>
      <c r="L57" s="18" t="str">
        <f>CONCATENATE("{{coalesce(cell(",I57,".result, ", $H57,", \""Text_Color_1\""), \""#FFFFFF\"").asString()}}")</f>
        <v>{{coalesce(cell(BIG_TEST_9_II_003.result, 2, \"Text_Color_1\"), \"#FFFFFF\").asString()}}</v>
      </c>
      <c r="M57" s="8" t="s">
        <v>41</v>
      </c>
      <c r="N57" s="8" t="s">
        <v>21</v>
      </c>
      <c r="O57" s="18" t="str">
        <f>CONCATENATE("{{coalesce(cell(",I57,".result, ", $H57,", \""number_YTD_Formatted\""), \""--\"").asString()}}")</f>
        <v>{{coalesce(cell(BIG_TEST_9_II_003.result, 2, \"number_YTD_Formatted\"), \"--\").asString()}}</v>
      </c>
      <c r="P57" s="9" t="s">
        <v>28</v>
      </c>
      <c r="Q57" s="9" t="s">
        <v>97</v>
      </c>
      <c r="R57" s="9">
        <f>T57</f>
        <v>47</v>
      </c>
      <c r="S57" s="9" t="s">
        <v>32</v>
      </c>
      <c r="T57" s="22">
        <f t="shared" si="9"/>
        <v>47</v>
      </c>
      <c r="U57" s="16" t="s">
        <v>84</v>
      </c>
      <c r="V57" s="10"/>
      <c r="W57" s="7" t="str">
        <f t="shared" si="60"/>
        <v>text_YTD_E_003</v>
      </c>
      <c r="X57" s="10"/>
      <c r="Y57" s="13"/>
      <c r="Z57" s="12" t="str">
        <f t="shared" si="61"/>
        <v>"text_YTD_E_003": {"type": "text", "parameters": {"text": "{{coalesce(cell(BIG_TEST_9_II_003.result, 2, \"number_YTD_Formatted\"), \"--\").asString()}}", "textAlignment": "center", "textColor": "{{coalesce(cell(BIG_TEST_9_II_003.result, 2, \"Text_Color_1\"), \"#FFFFFF\").asString()}}", "fontSize": 12}},</v>
      </c>
      <c r="AA57" s="17"/>
      <c r="AB57" s="13"/>
      <c r="AC57" s="13"/>
      <c r="AD57" s="12" t="str">
        <f t="shared" si="62"/>
        <v>{"colspan": 3, "column": 30, "name": "text_YTD_E_003", "row": 47, "rowspan": 2, "widgetStyle": {"backgroundColor": "#FFFFFF", "borderColor": "#FFFFFF", "borderEdges": [], "borderRadius": 0, "borderWidth": 2}},</v>
      </c>
      <c r="AE57" s="17"/>
      <c r="AF57" s="13"/>
    </row>
    <row r="58" spans="1:32" s="4" customFormat="1" ht="115.8" thickBot="1" x14ac:dyDescent="0.35">
      <c r="A58" s="24">
        <v>8</v>
      </c>
      <c r="B58" s="14" t="s">
        <v>7</v>
      </c>
      <c r="C58" s="14" t="s">
        <v>34</v>
      </c>
      <c r="D58" s="14" t="s">
        <v>9</v>
      </c>
      <c r="E58" s="11" t="str">
        <f t="shared" ref="E58:E59" si="71">CONCATENATE("_",TEXT(F58+1,"000"))</f>
        <v>_003</v>
      </c>
      <c r="F58" s="22">
        <f t="shared" si="8"/>
        <v>2</v>
      </c>
      <c r="G58" s="22" t="s">
        <v>88</v>
      </c>
      <c r="H58" s="22">
        <v>2</v>
      </c>
      <c r="I58" s="22" t="str">
        <f t="shared" ref="I58:I59" si="72">CONCATENATE("BIG_TEST_9_II",E58)</f>
        <v>BIG_TEST_9_II_003</v>
      </c>
      <c r="J58" s="5" t="s">
        <v>11</v>
      </c>
      <c r="K58" s="5" t="s">
        <v>38</v>
      </c>
      <c r="L58" s="18" t="str">
        <f t="shared" ref="L58:L59" si="73">CONCATENATE("{{coalesce(cell(",I58,".result, ", $H58,", \""Text_Color_1\""), \""#FFFFFF\"").asString()}}")</f>
        <v>{{coalesce(cell(BIG_TEST_9_II_003.result, 2, \"Text_Color_1\"), \"#FFFFFF\").asString()}}</v>
      </c>
      <c r="M58" s="8" t="s">
        <v>41</v>
      </c>
      <c r="N58" s="8" t="s">
        <v>21</v>
      </c>
      <c r="O58" s="18" t="str">
        <f>CONCATENATE("{{coalesce(cell(",I58,".result, ", $H58,", \""number_YTD_A_Formatted\""), \""--\"").asString()}}")</f>
        <v>{{coalesce(cell(BIG_TEST_9_II_003.result, 2, \"number_YTD_A_Formatted\"), \"--\").asString()}}</v>
      </c>
      <c r="P58" s="9" t="s">
        <v>28</v>
      </c>
      <c r="Q58" s="9" t="s">
        <v>97</v>
      </c>
      <c r="R58" s="26">
        <f>T58+4</f>
        <v>51</v>
      </c>
      <c r="S58" s="9" t="s">
        <v>32</v>
      </c>
      <c r="T58" s="22">
        <f t="shared" si="9"/>
        <v>47</v>
      </c>
      <c r="U58" s="19" t="str">
        <f>CONCATENATE("{""backgroundColor"": ""{{coalesce(cell(",I58,".result, ",H58,", \""Colorization_Hex_Code\""), \""#FFFFFF\"").asString()}}"", ""borderColor"": ""#FFFFFF"", ""borderEdges"": [""left"", ""right"", ""bottom""], ""borderRadius"": 0, ""borderWidth"": 2}")</f>
        <v>{"backgroundColor": "{{coalesce(cell(BIG_TEST_9_II_003.result, 2, \"Colorization_Hex_Code\"), \"#FFFFFF\").asString()}}", "borderColor": "#FFFFFF", "borderEdges": ["left", "right", "bottom"], "borderRadius": 0, "borderWidth": 2}</v>
      </c>
      <c r="V58" s="10"/>
      <c r="W58" s="7" t="str">
        <f t="shared" si="60"/>
        <v>text_YTD_A_E_003</v>
      </c>
      <c r="X58" s="10"/>
      <c r="Y58" s="13"/>
      <c r="Z58" s="12" t="str">
        <f t="shared" si="61"/>
        <v>"text_YTD_A_E_003": {"type": "text", "parameters": {"text": "{{coalesce(cell(BIG_TEST_9_II_003.result, 2, \"number_YTD_A_Formatted\"), \"--\").asString()}}", "textAlignment": "center", "textColor": "{{coalesce(cell(BIG_TEST_9_II_003.result, 2, \"Text_Color_1\"), \"#FFFFFF\").asString()}}", "fontSize": 12}},</v>
      </c>
      <c r="AA58" s="17"/>
      <c r="AB58" s="13"/>
      <c r="AC58" s="13"/>
      <c r="AD58" s="12" t="str">
        <f t="shared" si="62"/>
        <v>{"colspan": 3, "column": 30, "name": "text_YTD_A_E_003", "row": 51, "rowspan": 2, "widgetStyle": {"backgroundColor": "{{coalesce(cell(BIG_TEST_9_II_003.result, 2, \"Colorization_Hex_Code\"), \"#FFFFFF\").asString()}}", "borderColor": "#FFFFFF", "borderEdges": ["left", "right", "bottom"], "borderRadius": 0, "borderWidth": 2}},</v>
      </c>
      <c r="AE58" s="17"/>
      <c r="AF58" s="13"/>
    </row>
    <row r="59" spans="1:32" s="4" customFormat="1" ht="72.599999999999994" thickBot="1" x14ac:dyDescent="0.35">
      <c r="A59" s="24">
        <v>9</v>
      </c>
      <c r="B59" s="14" t="s">
        <v>7</v>
      </c>
      <c r="C59" s="14" t="s">
        <v>34</v>
      </c>
      <c r="D59" s="14" t="s">
        <v>9</v>
      </c>
      <c r="E59" s="11" t="str">
        <f t="shared" si="71"/>
        <v>_003</v>
      </c>
      <c r="F59" s="22">
        <f t="shared" si="8"/>
        <v>2</v>
      </c>
      <c r="G59" s="22" t="s">
        <v>88</v>
      </c>
      <c r="H59" s="22">
        <v>2</v>
      </c>
      <c r="I59" s="22" t="str">
        <f t="shared" si="72"/>
        <v>BIG_TEST_9_II_003</v>
      </c>
      <c r="J59" s="5" t="s">
        <v>37</v>
      </c>
      <c r="K59" s="5" t="s">
        <v>39</v>
      </c>
      <c r="L59" s="18" t="str">
        <f t="shared" si="73"/>
        <v>{{coalesce(cell(BIG_TEST_9_II_003.result, 2, \"Text_Color_1\"), \"#FFFFFF\").asString()}}</v>
      </c>
      <c r="M59" s="8" t="s">
        <v>41</v>
      </c>
      <c r="N59" s="8" t="s">
        <v>21</v>
      </c>
      <c r="O59" s="18" t="str">
        <f>CONCATENATE("{{coalesce(cell(",I59,".result, ", $H59,", \""number_Target_Formatted\""), \""--\"").asString()}}")</f>
        <v>{{coalesce(cell(BIG_TEST_9_II_003.result, 2, \"number_Target_Formatted\"), \"--\").asString()}}</v>
      </c>
      <c r="P59" s="9" t="s">
        <v>28</v>
      </c>
      <c r="Q59" s="9" t="s">
        <v>97</v>
      </c>
      <c r="R59" s="26">
        <f>T59+2</f>
        <v>49</v>
      </c>
      <c r="S59" s="9" t="s">
        <v>32</v>
      </c>
      <c r="T59" s="22">
        <f t="shared" si="9"/>
        <v>47</v>
      </c>
      <c r="U59" s="16" t="s">
        <v>84</v>
      </c>
      <c r="V59" s="10"/>
      <c r="W59" s="7" t="str">
        <f t="shared" si="60"/>
        <v>text_Target_E_003</v>
      </c>
      <c r="X59" s="10"/>
      <c r="Y59" s="13"/>
      <c r="Z59" s="12" t="str">
        <f t="shared" si="61"/>
        <v>"text_Target_E_003": {"type": "text", "parameters": {"text": "{{coalesce(cell(BIG_TEST_9_II_003.result, 2, \"number_Target_Formatted\"), \"--\").asString()}}", "textAlignment": "center", "textColor": "{{coalesce(cell(BIG_TEST_9_II_003.result, 2, \"Text_Color_1\"), \"#FFFFFF\").asString()}}", "fontSize": 12}},</v>
      </c>
      <c r="AA59" s="17"/>
      <c r="AB59" s="13"/>
      <c r="AC59" s="13"/>
      <c r="AD59" s="12" t="str">
        <f t="shared" si="62"/>
        <v>{"colspan": 3, "column": 30, "name": "text_Target_E_003", "row": 49, "rowspan": 2, "widgetStyle": {"backgroundColor": "#FFFFFF", "borderColor": "#FFFFFF", "borderEdges": [], "borderRadius": 0, "borderWidth": 2}},</v>
      </c>
      <c r="AE59" s="17"/>
      <c r="AF59" s="13"/>
    </row>
    <row r="60" spans="1:32" s="4" customFormat="1" ht="72.599999999999994" thickBot="1" x14ac:dyDescent="0.35">
      <c r="A60" s="24">
        <v>10</v>
      </c>
      <c r="B60" s="14" t="s">
        <v>7</v>
      </c>
      <c r="C60" s="14" t="s">
        <v>34</v>
      </c>
      <c r="D60" s="14" t="s">
        <v>9</v>
      </c>
      <c r="E60" s="11" t="str">
        <f>CONCATENATE("_",TEXT(F60+1,"000"))</f>
        <v>_003</v>
      </c>
      <c r="F60" s="22">
        <f t="shared" si="8"/>
        <v>2</v>
      </c>
      <c r="G60" s="22" t="s">
        <v>89</v>
      </c>
      <c r="H60" s="22">
        <v>3</v>
      </c>
      <c r="I60" s="22" t="str">
        <f>CONCATENATE("BIG_TEST_9_II",E60)</f>
        <v>BIG_TEST_9_II_003</v>
      </c>
      <c r="J60" s="6" t="s">
        <v>12</v>
      </c>
      <c r="K60" s="5" t="s">
        <v>13</v>
      </c>
      <c r="L60" s="18" t="str">
        <f>CONCATENATE("{{coalesce(cell(",I60,".result, ", $H60,", \""Text_Color_1\""), \""#FFFFFF\"").asString()}}")</f>
        <v>{{coalesce(cell(BIG_TEST_9_II_003.result, 3, \"Text_Color_1\"), \"#FFFFFF\").asString()}}</v>
      </c>
      <c r="M60" s="8" t="s">
        <v>41</v>
      </c>
      <c r="N60" s="8" t="s">
        <v>21</v>
      </c>
      <c r="O60" s="18" t="str">
        <f>CONCATENATE("{{coalesce(cell(",I60,".result, ", $H60,", \""number_YTD_Formatted\""), \""--\"").asString()}}")</f>
        <v>{{coalesce(cell(BIG_TEST_9_II_003.result, 3, \"number_YTD_Formatted\"), \"--\").asString()}}</v>
      </c>
      <c r="P60" s="9" t="s">
        <v>28</v>
      </c>
      <c r="Q60" s="9" t="s">
        <v>98</v>
      </c>
      <c r="R60" s="9">
        <f>T60</f>
        <v>47</v>
      </c>
      <c r="S60" s="9" t="s">
        <v>32</v>
      </c>
      <c r="T60" s="22">
        <f t="shared" si="9"/>
        <v>47</v>
      </c>
      <c r="U60" s="16" t="s">
        <v>84</v>
      </c>
      <c r="V60" s="10"/>
      <c r="W60" s="7" t="str">
        <f t="shared" si="60"/>
        <v>text_YTD_F_003</v>
      </c>
      <c r="X60" s="10"/>
      <c r="Y60" s="13"/>
      <c r="Z60" s="12" t="str">
        <f t="shared" si="61"/>
        <v>"text_YTD_F_003": {"type": "text", "parameters": {"text": "{{coalesce(cell(BIG_TEST_9_II_003.result, 3, \"number_YTD_Formatted\"), \"--\").asString()}}", "textAlignment": "center", "textColor": "{{coalesce(cell(BIG_TEST_9_II_003.result, 3, \"Text_Color_1\"), \"#FFFFFF\").asString()}}", "fontSize": 12}},</v>
      </c>
      <c r="AA60" s="17"/>
      <c r="AB60" s="13"/>
      <c r="AC60" s="13"/>
      <c r="AD60" s="12" t="str">
        <f t="shared" si="62"/>
        <v>{"colspan": 3, "column": 33, "name": "text_YTD_F_003", "row": 47, "rowspan": 2, "widgetStyle": {"backgroundColor": "#FFFFFF", "borderColor": "#FFFFFF", "borderEdges": [], "borderRadius": 0, "borderWidth": 2}},</v>
      </c>
      <c r="AE60" s="17"/>
      <c r="AF60" s="13"/>
    </row>
    <row r="61" spans="1:32" s="4" customFormat="1" ht="115.8" thickBot="1" x14ac:dyDescent="0.35">
      <c r="A61" s="24">
        <v>11</v>
      </c>
      <c r="B61" s="14" t="s">
        <v>7</v>
      </c>
      <c r="C61" s="14" t="s">
        <v>34</v>
      </c>
      <c r="D61" s="14" t="s">
        <v>9</v>
      </c>
      <c r="E61" s="11" t="str">
        <f t="shared" ref="E61:E62" si="74">CONCATENATE("_",TEXT(F61+1,"000"))</f>
        <v>_003</v>
      </c>
      <c r="F61" s="22">
        <f t="shared" si="8"/>
        <v>2</v>
      </c>
      <c r="G61" s="22" t="s">
        <v>89</v>
      </c>
      <c r="H61" s="22">
        <v>3</v>
      </c>
      <c r="I61" s="22" t="str">
        <f t="shared" ref="I61:I62" si="75">CONCATENATE("BIG_TEST_9_II",E61)</f>
        <v>BIG_TEST_9_II_003</v>
      </c>
      <c r="J61" s="5" t="s">
        <v>11</v>
      </c>
      <c r="K61" s="5" t="s">
        <v>38</v>
      </c>
      <c r="L61" s="18" t="str">
        <f t="shared" ref="L61:L62" si="76">CONCATENATE("{{coalesce(cell(",I61,".result, ", $H61,", \""Text_Color_1\""), \""#FFFFFF\"").asString()}}")</f>
        <v>{{coalesce(cell(BIG_TEST_9_II_003.result, 3, \"Text_Color_1\"), \"#FFFFFF\").asString()}}</v>
      </c>
      <c r="M61" s="8" t="s">
        <v>41</v>
      </c>
      <c r="N61" s="8" t="s">
        <v>21</v>
      </c>
      <c r="O61" s="18" t="str">
        <f>CONCATENATE("{{coalesce(cell(",I61,".result, ", $H61,", \""number_YTD_A_Formatted\""), \""--\"").asString()}}")</f>
        <v>{{coalesce(cell(BIG_TEST_9_II_003.result, 3, \"number_YTD_A_Formatted\"), \"--\").asString()}}</v>
      </c>
      <c r="P61" s="9" t="s">
        <v>28</v>
      </c>
      <c r="Q61" s="9" t="s">
        <v>98</v>
      </c>
      <c r="R61" s="26">
        <f>T61+4</f>
        <v>51</v>
      </c>
      <c r="S61" s="9" t="s">
        <v>32</v>
      </c>
      <c r="T61" s="22">
        <f t="shared" si="9"/>
        <v>47</v>
      </c>
      <c r="U61" s="19" t="str">
        <f>CONCATENATE("{""backgroundColor"": ""{{coalesce(cell(",I61,".result, ",H61,", \""Colorization_Hex_Code\""), \""#FFFFFF\"").asString()}}"", ""borderColor"": ""#FFFFFF"", ""borderEdges"": [""left"", ""right"", ""bottom""], ""borderRadius"": 0, ""borderWidth"": 2}")</f>
        <v>{"backgroundColor": "{{coalesce(cell(BIG_TEST_9_II_003.result, 3, \"Colorization_Hex_Code\"), \"#FFFFFF\").asString()}}", "borderColor": "#FFFFFF", "borderEdges": ["left", "right", "bottom"], "borderRadius": 0, "borderWidth": 2}</v>
      </c>
      <c r="V61" s="10"/>
      <c r="W61" s="7" t="str">
        <f t="shared" si="60"/>
        <v>text_YTD_A_F_003</v>
      </c>
      <c r="X61" s="10"/>
      <c r="Y61" s="13"/>
      <c r="Z61" s="12" t="str">
        <f t="shared" si="61"/>
        <v>"text_YTD_A_F_003": {"type": "text", "parameters": {"text": "{{coalesce(cell(BIG_TEST_9_II_003.result, 3, \"number_YTD_A_Formatted\"), \"--\").asString()}}", "textAlignment": "center", "textColor": "{{coalesce(cell(BIG_TEST_9_II_003.result, 3, \"Text_Color_1\"), \"#FFFFFF\").asString()}}", "fontSize": 12}},</v>
      </c>
      <c r="AA61" s="17"/>
      <c r="AB61" s="13"/>
      <c r="AC61" s="13"/>
      <c r="AD61" s="12" t="str">
        <f t="shared" si="62"/>
        <v>{"colspan": 3, "column": 33, "name": "text_YTD_A_F_003", "row": 51, "rowspan": 2, "widgetStyle": {"backgroundColor": "{{coalesce(cell(BIG_TEST_9_II_003.result, 3, \"Colorization_Hex_Code\"), \"#FFFFFF\").asString()}}", "borderColor": "#FFFFFF", "borderEdges": ["left", "right", "bottom"], "borderRadius": 0, "borderWidth": 2}},</v>
      </c>
      <c r="AE61" s="17"/>
      <c r="AF61" s="13"/>
    </row>
    <row r="62" spans="1:32" s="4" customFormat="1" ht="72.599999999999994" thickBot="1" x14ac:dyDescent="0.35">
      <c r="A62" s="24">
        <v>12</v>
      </c>
      <c r="B62" s="14" t="s">
        <v>7</v>
      </c>
      <c r="C62" s="14" t="s">
        <v>34</v>
      </c>
      <c r="D62" s="14" t="s">
        <v>9</v>
      </c>
      <c r="E62" s="11" t="str">
        <f t="shared" si="74"/>
        <v>_003</v>
      </c>
      <c r="F62" s="22">
        <f t="shared" si="8"/>
        <v>2</v>
      </c>
      <c r="G62" s="22" t="s">
        <v>89</v>
      </c>
      <c r="H62" s="22">
        <v>3</v>
      </c>
      <c r="I62" s="22" t="str">
        <f t="shared" si="75"/>
        <v>BIG_TEST_9_II_003</v>
      </c>
      <c r="J62" s="5" t="s">
        <v>37</v>
      </c>
      <c r="K62" s="5" t="s">
        <v>39</v>
      </c>
      <c r="L62" s="18" t="str">
        <f t="shared" si="76"/>
        <v>{{coalesce(cell(BIG_TEST_9_II_003.result, 3, \"Text_Color_1\"), \"#FFFFFF\").asString()}}</v>
      </c>
      <c r="M62" s="8" t="s">
        <v>41</v>
      </c>
      <c r="N62" s="8" t="s">
        <v>21</v>
      </c>
      <c r="O62" s="18" t="str">
        <f>CONCATENATE("{{coalesce(cell(",I62,".result, ", $H62,", \""number_Target_Formatted\""), \""--\"").asString()}}")</f>
        <v>{{coalesce(cell(BIG_TEST_9_II_003.result, 3, \"number_Target_Formatted\"), \"--\").asString()}}</v>
      </c>
      <c r="P62" s="9" t="s">
        <v>28</v>
      </c>
      <c r="Q62" s="9" t="s">
        <v>98</v>
      </c>
      <c r="R62" s="26">
        <f>T62+2</f>
        <v>49</v>
      </c>
      <c r="S62" s="9" t="s">
        <v>32</v>
      </c>
      <c r="T62" s="22">
        <f t="shared" si="9"/>
        <v>47</v>
      </c>
      <c r="U62" s="16" t="s">
        <v>84</v>
      </c>
      <c r="V62" s="10"/>
      <c r="W62" s="7" t="str">
        <f t="shared" si="60"/>
        <v>text_Target_F_003</v>
      </c>
      <c r="X62" s="10"/>
      <c r="Y62" s="13"/>
      <c r="Z62" s="12" t="str">
        <f t="shared" si="61"/>
        <v>"text_Target_F_003": {"type": "text", "parameters": {"text": "{{coalesce(cell(BIG_TEST_9_II_003.result, 3, \"number_Target_Formatted\"), \"--\").asString()}}", "textAlignment": "center", "textColor": "{{coalesce(cell(BIG_TEST_9_II_003.result, 3, \"Text_Color_1\"), \"#FFFFFF\").asString()}}", "fontSize": 12}},</v>
      </c>
      <c r="AA62" s="17"/>
      <c r="AB62" s="13"/>
      <c r="AC62" s="13"/>
      <c r="AD62" s="12" t="str">
        <f t="shared" si="62"/>
        <v>{"colspan": 3, "column": 33, "name": "text_Target_F_003", "row": 49, "rowspan": 2, "widgetStyle": {"backgroundColor": "#FFFFFF", "borderColor": "#FFFFFF", "borderEdges": [], "borderRadius": 0, "borderWidth": 2}},</v>
      </c>
      <c r="AE62" s="17"/>
      <c r="AF62" s="13"/>
    </row>
    <row r="63" spans="1:32" s="4" customFormat="1" ht="72.599999999999994" thickBot="1" x14ac:dyDescent="0.35">
      <c r="A63" s="24">
        <v>13</v>
      </c>
      <c r="B63" s="14" t="s">
        <v>7</v>
      </c>
      <c r="C63" s="14" t="s">
        <v>34</v>
      </c>
      <c r="D63" s="14" t="s">
        <v>9</v>
      </c>
      <c r="E63" s="11" t="str">
        <f>CONCATENATE("_",TEXT(F63+1,"000"))</f>
        <v>_003</v>
      </c>
      <c r="F63" s="22">
        <f t="shared" si="8"/>
        <v>2</v>
      </c>
      <c r="G63" s="22" t="s">
        <v>90</v>
      </c>
      <c r="H63" s="22">
        <v>4</v>
      </c>
      <c r="I63" s="22" t="str">
        <f>CONCATENATE("BIG_TEST_9_II",E63)</f>
        <v>BIG_TEST_9_II_003</v>
      </c>
      <c r="J63" s="6" t="s">
        <v>12</v>
      </c>
      <c r="K63" s="5" t="s">
        <v>13</v>
      </c>
      <c r="L63" s="18" t="str">
        <f>CONCATENATE("{{coalesce(cell(",I63,".result, ", $H63,", \""Text_Color_1\""), \""#FFFFFF\"").asString()}}")</f>
        <v>{{coalesce(cell(BIG_TEST_9_II_003.result, 4, \"Text_Color_1\"), \"#FFFFFF\").asString()}}</v>
      </c>
      <c r="M63" s="8" t="s">
        <v>41</v>
      </c>
      <c r="N63" s="8" t="s">
        <v>21</v>
      </c>
      <c r="O63" s="18" t="str">
        <f>CONCATENATE("{{coalesce(cell(",I63,".result, ", $H63,", \""number_YTD_Formatted\""), \""--\"").asString()}}")</f>
        <v>{{coalesce(cell(BIG_TEST_9_II_003.result, 4, \"number_YTD_Formatted\"), \"--\").asString()}}</v>
      </c>
      <c r="P63" s="9" t="s">
        <v>28</v>
      </c>
      <c r="Q63" s="9" t="s">
        <v>99</v>
      </c>
      <c r="R63" s="9">
        <f>T63</f>
        <v>47</v>
      </c>
      <c r="S63" s="9" t="s">
        <v>32</v>
      </c>
      <c r="T63" s="22">
        <f t="shared" si="9"/>
        <v>47</v>
      </c>
      <c r="U63" s="16" t="s">
        <v>84</v>
      </c>
      <c r="V63" s="10"/>
      <c r="W63" s="7" t="str">
        <f t="shared" si="60"/>
        <v>text_YTD_G_003</v>
      </c>
      <c r="X63" s="10"/>
      <c r="Y63" s="13"/>
      <c r="Z63" s="12" t="str">
        <f t="shared" si="61"/>
        <v>"text_YTD_G_003": {"type": "text", "parameters": {"text": "{{coalesce(cell(BIG_TEST_9_II_003.result, 4, \"number_YTD_Formatted\"), \"--\").asString()}}", "textAlignment": "center", "textColor": "{{coalesce(cell(BIG_TEST_9_II_003.result, 4, \"Text_Color_1\"), \"#FFFFFF\").asString()}}", "fontSize": 12}},</v>
      </c>
      <c r="AA63" s="17"/>
      <c r="AB63" s="13"/>
      <c r="AC63" s="13"/>
      <c r="AD63" s="12" t="str">
        <f t="shared" si="62"/>
        <v>{"colspan": 3, "column": 36, "name": "text_YTD_G_003", "row": 47, "rowspan": 2, "widgetStyle": {"backgroundColor": "#FFFFFF", "borderColor": "#FFFFFF", "borderEdges": [], "borderRadius": 0, "borderWidth": 2}},</v>
      </c>
      <c r="AE63" s="17"/>
      <c r="AF63" s="13"/>
    </row>
    <row r="64" spans="1:32" s="4" customFormat="1" ht="115.8" thickBot="1" x14ac:dyDescent="0.35">
      <c r="A64" s="24">
        <v>14</v>
      </c>
      <c r="B64" s="14" t="s">
        <v>7</v>
      </c>
      <c r="C64" s="14" t="s">
        <v>34</v>
      </c>
      <c r="D64" s="14" t="s">
        <v>9</v>
      </c>
      <c r="E64" s="11" t="str">
        <f t="shared" ref="E64:E65" si="77">CONCATENATE("_",TEXT(F64+1,"000"))</f>
        <v>_003</v>
      </c>
      <c r="F64" s="22">
        <f t="shared" si="8"/>
        <v>2</v>
      </c>
      <c r="G64" s="22" t="s">
        <v>90</v>
      </c>
      <c r="H64" s="22">
        <v>4</v>
      </c>
      <c r="I64" s="22" t="str">
        <f t="shared" ref="I64:I65" si="78">CONCATENATE("BIG_TEST_9_II",E64)</f>
        <v>BIG_TEST_9_II_003</v>
      </c>
      <c r="J64" s="5" t="s">
        <v>11</v>
      </c>
      <c r="K64" s="5" t="s">
        <v>38</v>
      </c>
      <c r="L64" s="18" t="str">
        <f t="shared" ref="L64:L65" si="79">CONCATENATE("{{coalesce(cell(",I64,".result, ", $H64,", \""Text_Color_1\""), \""#FFFFFF\"").asString()}}")</f>
        <v>{{coalesce(cell(BIG_TEST_9_II_003.result, 4, \"Text_Color_1\"), \"#FFFFFF\").asString()}}</v>
      </c>
      <c r="M64" s="8" t="s">
        <v>41</v>
      </c>
      <c r="N64" s="8" t="s">
        <v>21</v>
      </c>
      <c r="O64" s="18" t="str">
        <f>CONCATENATE("{{coalesce(cell(",I64,".result, ", $H64,", \""number_YTD_A_Formatted\""), \""--\"").asString()}}")</f>
        <v>{{coalesce(cell(BIG_TEST_9_II_003.result, 4, \"number_YTD_A_Formatted\"), \"--\").asString()}}</v>
      </c>
      <c r="P64" s="9" t="s">
        <v>28</v>
      </c>
      <c r="Q64" s="9" t="s">
        <v>99</v>
      </c>
      <c r="R64" s="26">
        <f>T64+4</f>
        <v>51</v>
      </c>
      <c r="S64" s="9" t="s">
        <v>32</v>
      </c>
      <c r="T64" s="22">
        <f t="shared" si="9"/>
        <v>47</v>
      </c>
      <c r="U64" s="19" t="str">
        <f>CONCATENATE("{""backgroundColor"": ""{{coalesce(cell(",I64,".result, ",H64,", \""Colorization_Hex_Code\""), \""#FFFFFF\"").asString()}}"", ""borderColor"": ""#FFFFFF"", ""borderEdges"": [""left"", ""right"", ""bottom""], ""borderRadius"": 0, ""borderWidth"": 2}")</f>
        <v>{"backgroundColor": "{{coalesce(cell(BIG_TEST_9_II_003.result, 4, \"Colorization_Hex_Code\"), \"#FFFFFF\").asString()}}", "borderColor": "#FFFFFF", "borderEdges": ["left", "right", "bottom"], "borderRadius": 0, "borderWidth": 2}</v>
      </c>
      <c r="V64" s="10"/>
      <c r="W64" s="7" t="str">
        <f t="shared" si="60"/>
        <v>text_YTD_A_G_003</v>
      </c>
      <c r="X64" s="10"/>
      <c r="Y64" s="13"/>
      <c r="Z64" s="12" t="str">
        <f t="shared" si="61"/>
        <v>"text_YTD_A_G_003": {"type": "text", "parameters": {"text": "{{coalesce(cell(BIG_TEST_9_II_003.result, 4, \"number_YTD_A_Formatted\"), \"--\").asString()}}", "textAlignment": "center", "textColor": "{{coalesce(cell(BIG_TEST_9_II_003.result, 4, \"Text_Color_1\"), \"#FFFFFF\").asString()}}", "fontSize": 12}},</v>
      </c>
      <c r="AA64" s="17"/>
      <c r="AB64" s="13"/>
      <c r="AC64" s="13"/>
      <c r="AD64" s="12" t="str">
        <f t="shared" si="62"/>
        <v>{"colspan": 3, "column": 36, "name": "text_YTD_A_G_003", "row": 51, "rowspan": 2, "widgetStyle": {"backgroundColor": "{{coalesce(cell(BIG_TEST_9_II_003.result, 4, \"Colorization_Hex_Code\"), \"#FFFFFF\").asString()}}", "borderColor": "#FFFFFF", "borderEdges": ["left", "right", "bottom"], "borderRadius": 0, "borderWidth": 2}},</v>
      </c>
      <c r="AE64" s="17"/>
      <c r="AF64" s="13"/>
    </row>
    <row r="65" spans="1:32" s="4" customFormat="1" ht="72.599999999999994" thickBot="1" x14ac:dyDescent="0.35">
      <c r="A65" s="24">
        <v>15</v>
      </c>
      <c r="B65" s="14" t="s">
        <v>7</v>
      </c>
      <c r="C65" s="14" t="s">
        <v>34</v>
      </c>
      <c r="D65" s="14" t="s">
        <v>9</v>
      </c>
      <c r="E65" s="11" t="str">
        <f t="shared" si="77"/>
        <v>_003</v>
      </c>
      <c r="F65" s="22">
        <f t="shared" si="8"/>
        <v>2</v>
      </c>
      <c r="G65" s="22" t="s">
        <v>90</v>
      </c>
      <c r="H65" s="22">
        <v>4</v>
      </c>
      <c r="I65" s="22" t="str">
        <f t="shared" si="78"/>
        <v>BIG_TEST_9_II_003</v>
      </c>
      <c r="J65" s="5" t="s">
        <v>37</v>
      </c>
      <c r="K65" s="5" t="s">
        <v>39</v>
      </c>
      <c r="L65" s="18" t="str">
        <f t="shared" si="79"/>
        <v>{{coalesce(cell(BIG_TEST_9_II_003.result, 4, \"Text_Color_1\"), \"#FFFFFF\").asString()}}</v>
      </c>
      <c r="M65" s="8" t="s">
        <v>41</v>
      </c>
      <c r="N65" s="8" t="s">
        <v>21</v>
      </c>
      <c r="O65" s="18" t="str">
        <f>CONCATENATE("{{coalesce(cell(",I65,".result, ", $H65,", \""number_Target_Formatted\""), \""--\"").asString()}}")</f>
        <v>{{coalesce(cell(BIG_TEST_9_II_003.result, 4, \"number_Target_Formatted\"), \"--\").asString()}}</v>
      </c>
      <c r="P65" s="9" t="s">
        <v>28</v>
      </c>
      <c r="Q65" s="9" t="s">
        <v>99</v>
      </c>
      <c r="R65" s="26">
        <f>T65+2</f>
        <v>49</v>
      </c>
      <c r="S65" s="9" t="s">
        <v>32</v>
      </c>
      <c r="T65" s="22">
        <f t="shared" si="9"/>
        <v>47</v>
      </c>
      <c r="U65" s="16" t="s">
        <v>84</v>
      </c>
      <c r="V65" s="10"/>
      <c r="W65" s="7" t="str">
        <f t="shared" si="60"/>
        <v>text_Target_G_003</v>
      </c>
      <c r="X65" s="10"/>
      <c r="Y65" s="13"/>
      <c r="Z65" s="12" t="str">
        <f t="shared" si="61"/>
        <v>"text_Target_G_003": {"type": "text", "parameters": {"text": "{{coalesce(cell(BIG_TEST_9_II_003.result, 4, \"number_Target_Formatted\"), \"--\").asString()}}", "textAlignment": "center", "textColor": "{{coalesce(cell(BIG_TEST_9_II_003.result, 4, \"Text_Color_1\"), \"#FFFFFF\").asString()}}", "fontSize": 12}},</v>
      </c>
      <c r="AA65" s="17"/>
      <c r="AB65" s="13"/>
      <c r="AC65" s="13"/>
      <c r="AD65" s="12" t="str">
        <f t="shared" si="62"/>
        <v>{"colspan": 3, "column": 36, "name": "text_Target_G_003", "row": 49, "rowspan": 2, "widgetStyle": {"backgroundColor": "#FFFFFF", "borderColor": "#FFFFFF", "borderEdges": [], "borderRadius": 0, "borderWidth": 2}},</v>
      </c>
      <c r="AE65" s="17"/>
      <c r="AF65" s="13"/>
    </row>
    <row r="66" spans="1:32" s="4" customFormat="1" ht="72.599999999999994" thickBot="1" x14ac:dyDescent="0.35">
      <c r="A66" s="24">
        <v>16</v>
      </c>
      <c r="B66" s="14" t="s">
        <v>7</v>
      </c>
      <c r="C66" s="14" t="s">
        <v>34</v>
      </c>
      <c r="D66" s="14" t="s">
        <v>9</v>
      </c>
      <c r="E66" s="11" t="str">
        <f>CONCATENATE("_",TEXT(F66+1,"000"))</f>
        <v>_003</v>
      </c>
      <c r="F66" s="22">
        <f t="shared" si="8"/>
        <v>2</v>
      </c>
      <c r="G66" s="22" t="s">
        <v>91</v>
      </c>
      <c r="H66" s="22">
        <v>5</v>
      </c>
      <c r="I66" s="22" t="str">
        <f>CONCATENATE("BIG_TEST_9_II",E66)</f>
        <v>BIG_TEST_9_II_003</v>
      </c>
      <c r="J66" s="6" t="s">
        <v>12</v>
      </c>
      <c r="K66" s="5" t="s">
        <v>13</v>
      </c>
      <c r="L66" s="18" t="str">
        <f>CONCATENATE("{{coalesce(cell(",I66,".result, ", $H66,", \""Text_Color_1\""), \""#FFFFFF\"").asString()}}")</f>
        <v>{{coalesce(cell(BIG_TEST_9_II_003.result, 5, \"Text_Color_1\"), \"#FFFFFF\").asString()}}</v>
      </c>
      <c r="M66" s="8" t="s">
        <v>41</v>
      </c>
      <c r="N66" s="8" t="s">
        <v>21</v>
      </c>
      <c r="O66" s="18" t="str">
        <f>CONCATENATE("{{coalesce(cell(",I66,".result, ", $H66,", \""number_YTD_Formatted\""), \""--\"").asString()}}")</f>
        <v>{{coalesce(cell(BIG_TEST_9_II_003.result, 5, \"number_YTD_Formatted\"), \"--\").asString()}}</v>
      </c>
      <c r="P66" s="9" t="s">
        <v>28</v>
      </c>
      <c r="Q66" s="9" t="s">
        <v>100</v>
      </c>
      <c r="R66" s="9">
        <f>T66</f>
        <v>47</v>
      </c>
      <c r="S66" s="9" t="s">
        <v>32</v>
      </c>
      <c r="T66" s="22">
        <f t="shared" si="9"/>
        <v>47</v>
      </c>
      <c r="U66" s="16" t="s">
        <v>84</v>
      </c>
      <c r="V66" s="10"/>
      <c r="W66" s="7" t="str">
        <f t="shared" si="60"/>
        <v>text_YTD_H_003</v>
      </c>
      <c r="X66" s="10"/>
      <c r="Y66" s="13"/>
      <c r="Z66" s="12" t="str">
        <f t="shared" si="61"/>
        <v>"text_YTD_H_003": {"type": "text", "parameters": {"text": "{{coalesce(cell(BIG_TEST_9_II_003.result, 5, \"number_YTD_Formatted\"), \"--\").asString()}}", "textAlignment": "center", "textColor": "{{coalesce(cell(BIG_TEST_9_II_003.result, 5, \"Text_Color_1\"), \"#FFFFFF\").asString()}}", "fontSize": 12}},</v>
      </c>
      <c r="AA66" s="17"/>
      <c r="AB66" s="13"/>
      <c r="AC66" s="13"/>
      <c r="AD66" s="12" t="str">
        <f t="shared" si="62"/>
        <v>{"colspan": 3, "column": 39, "name": "text_YTD_H_003", "row": 47, "rowspan": 2, "widgetStyle": {"backgroundColor": "#FFFFFF", "borderColor": "#FFFFFF", "borderEdges": [], "borderRadius": 0, "borderWidth": 2}},</v>
      </c>
      <c r="AE66" s="17"/>
      <c r="AF66" s="13"/>
    </row>
    <row r="67" spans="1:32" s="4" customFormat="1" ht="115.8" thickBot="1" x14ac:dyDescent="0.35">
      <c r="A67" s="24">
        <v>17</v>
      </c>
      <c r="B67" s="14" t="s">
        <v>7</v>
      </c>
      <c r="C67" s="14" t="s">
        <v>34</v>
      </c>
      <c r="D67" s="14" t="s">
        <v>9</v>
      </c>
      <c r="E67" s="11" t="str">
        <f t="shared" ref="E67:E68" si="80">CONCATENATE("_",TEXT(F67+1,"000"))</f>
        <v>_003</v>
      </c>
      <c r="F67" s="22">
        <f t="shared" si="8"/>
        <v>2</v>
      </c>
      <c r="G67" s="22" t="s">
        <v>91</v>
      </c>
      <c r="H67" s="22">
        <v>5</v>
      </c>
      <c r="I67" s="22" t="str">
        <f t="shared" ref="I67:I68" si="81">CONCATENATE("BIG_TEST_9_II",E67)</f>
        <v>BIG_TEST_9_II_003</v>
      </c>
      <c r="J67" s="5" t="s">
        <v>11</v>
      </c>
      <c r="K67" s="5" t="s">
        <v>38</v>
      </c>
      <c r="L67" s="18" t="str">
        <f t="shared" ref="L67:L68" si="82">CONCATENATE("{{coalesce(cell(",I67,".result, ", $H67,", \""Text_Color_1\""), \""#FFFFFF\"").asString()}}")</f>
        <v>{{coalesce(cell(BIG_TEST_9_II_003.result, 5, \"Text_Color_1\"), \"#FFFFFF\").asString()}}</v>
      </c>
      <c r="M67" s="8" t="s">
        <v>41</v>
      </c>
      <c r="N67" s="8" t="s">
        <v>21</v>
      </c>
      <c r="O67" s="18" t="str">
        <f>CONCATENATE("{{coalesce(cell(",I67,".result, ", $H67,", \""number_YTD_A_Formatted\""), \""--\"").asString()}}")</f>
        <v>{{coalesce(cell(BIG_TEST_9_II_003.result, 5, \"number_YTD_A_Formatted\"), \"--\").asString()}}</v>
      </c>
      <c r="P67" s="9" t="s">
        <v>28</v>
      </c>
      <c r="Q67" s="9" t="s">
        <v>100</v>
      </c>
      <c r="R67" s="26">
        <f>T67+4</f>
        <v>51</v>
      </c>
      <c r="S67" s="9" t="s">
        <v>32</v>
      </c>
      <c r="T67" s="22">
        <f t="shared" si="9"/>
        <v>47</v>
      </c>
      <c r="U67" s="19" t="str">
        <f>CONCATENATE("{""backgroundColor"": ""{{coalesce(cell(",I67,".result, ",H67,", \""Colorization_Hex_Code\""), \""#FFFFFF\"").asString()}}"", ""borderColor"": ""#FFFFFF"", ""borderEdges"": [""left"", ""right"", ""bottom""], ""borderRadius"": 0, ""borderWidth"": 2}")</f>
        <v>{"backgroundColor": "{{coalesce(cell(BIG_TEST_9_II_003.result, 5, \"Colorization_Hex_Code\"), \"#FFFFFF\").asString()}}", "borderColor": "#FFFFFF", "borderEdges": ["left", "right", "bottom"], "borderRadius": 0, "borderWidth": 2}</v>
      </c>
      <c r="V67" s="10"/>
      <c r="W67" s="7" t="str">
        <f t="shared" si="60"/>
        <v>text_YTD_A_H_003</v>
      </c>
      <c r="X67" s="10"/>
      <c r="Y67" s="13"/>
      <c r="Z67" s="12" t="str">
        <f t="shared" si="61"/>
        <v>"text_YTD_A_H_003": {"type": "text", "parameters": {"text": "{{coalesce(cell(BIG_TEST_9_II_003.result, 5, \"number_YTD_A_Formatted\"), \"--\").asString()}}", "textAlignment": "center", "textColor": "{{coalesce(cell(BIG_TEST_9_II_003.result, 5, \"Text_Color_1\"), \"#FFFFFF\").asString()}}", "fontSize": 12}},</v>
      </c>
      <c r="AA67" s="17"/>
      <c r="AB67" s="13"/>
      <c r="AC67" s="13"/>
      <c r="AD67" s="12" t="str">
        <f t="shared" si="62"/>
        <v>{"colspan": 3, "column": 39, "name": "text_YTD_A_H_003", "row": 51, "rowspan": 2, "widgetStyle": {"backgroundColor": "{{coalesce(cell(BIG_TEST_9_II_003.result, 5, \"Colorization_Hex_Code\"), \"#FFFFFF\").asString()}}", "borderColor": "#FFFFFF", "borderEdges": ["left", "right", "bottom"], "borderRadius": 0, "borderWidth": 2}},</v>
      </c>
      <c r="AE67" s="17"/>
      <c r="AF67" s="13"/>
    </row>
    <row r="68" spans="1:32" s="4" customFormat="1" ht="72.599999999999994" thickBot="1" x14ac:dyDescent="0.35">
      <c r="A68" s="24">
        <v>18</v>
      </c>
      <c r="B68" s="14" t="s">
        <v>7</v>
      </c>
      <c r="C68" s="14" t="s">
        <v>34</v>
      </c>
      <c r="D68" s="14" t="s">
        <v>9</v>
      </c>
      <c r="E68" s="11" t="str">
        <f t="shared" si="80"/>
        <v>_003</v>
      </c>
      <c r="F68" s="22">
        <f t="shared" si="8"/>
        <v>2</v>
      </c>
      <c r="G68" s="22" t="s">
        <v>91</v>
      </c>
      <c r="H68" s="22">
        <v>5</v>
      </c>
      <c r="I68" s="22" t="str">
        <f t="shared" si="81"/>
        <v>BIG_TEST_9_II_003</v>
      </c>
      <c r="J68" s="5" t="s">
        <v>37</v>
      </c>
      <c r="K68" s="5" t="s">
        <v>39</v>
      </c>
      <c r="L68" s="18" t="str">
        <f t="shared" si="82"/>
        <v>{{coalesce(cell(BIG_TEST_9_II_003.result, 5, \"Text_Color_1\"), \"#FFFFFF\").asString()}}</v>
      </c>
      <c r="M68" s="8" t="s">
        <v>41</v>
      </c>
      <c r="N68" s="8" t="s">
        <v>21</v>
      </c>
      <c r="O68" s="18" t="str">
        <f>CONCATENATE("{{coalesce(cell(",I68,".result, ", $H68,", \""number_Target_Formatted\""), \""--\"").asString()}}")</f>
        <v>{{coalesce(cell(BIG_TEST_9_II_003.result, 5, \"number_Target_Formatted\"), \"--\").asString()}}</v>
      </c>
      <c r="P68" s="9" t="s">
        <v>28</v>
      </c>
      <c r="Q68" s="9" t="s">
        <v>100</v>
      </c>
      <c r="R68" s="26">
        <f>T68+2</f>
        <v>49</v>
      </c>
      <c r="S68" s="9" t="s">
        <v>32</v>
      </c>
      <c r="T68" s="22">
        <f t="shared" si="9"/>
        <v>47</v>
      </c>
      <c r="U68" s="16" t="s">
        <v>84</v>
      </c>
      <c r="V68" s="10"/>
      <c r="W68" s="7" t="str">
        <f t="shared" si="60"/>
        <v>text_Target_H_003</v>
      </c>
      <c r="X68" s="10"/>
      <c r="Y68" s="13"/>
      <c r="Z68" s="12" t="str">
        <f t="shared" si="61"/>
        <v>"text_Target_H_003": {"type": "text", "parameters": {"text": "{{coalesce(cell(BIG_TEST_9_II_003.result, 5, \"number_Target_Formatted\"), \"--\").asString()}}", "textAlignment": "center", "textColor": "{{coalesce(cell(BIG_TEST_9_II_003.result, 5, \"Text_Color_1\"), \"#FFFFFF\").asString()}}", "fontSize": 12}},</v>
      </c>
      <c r="AA68" s="17"/>
      <c r="AB68" s="13"/>
      <c r="AC68" s="13"/>
      <c r="AD68" s="12" t="str">
        <f t="shared" si="62"/>
        <v>{"colspan": 3, "column": 39, "name": "text_Target_H_003", "row": 49, "rowspan": 2, "widgetStyle": {"backgroundColor": "#FFFFFF", "borderColor": "#FFFFFF", "borderEdges": [], "borderRadius": 0, "borderWidth": 2}},</v>
      </c>
      <c r="AE68" s="17"/>
      <c r="AF68" s="13"/>
    </row>
    <row r="69" spans="1:32" s="4" customFormat="1" ht="72.599999999999994" thickBot="1" x14ac:dyDescent="0.35">
      <c r="A69" s="24">
        <v>19</v>
      </c>
      <c r="B69" s="14" t="s">
        <v>7</v>
      </c>
      <c r="C69" s="14" t="s">
        <v>34</v>
      </c>
      <c r="D69" s="14" t="s">
        <v>9</v>
      </c>
      <c r="E69" s="11" t="str">
        <f>CONCATENATE("_",TEXT(F69+1,"000"))</f>
        <v>_003</v>
      </c>
      <c r="F69" s="22">
        <f t="shared" ref="F69:F132" si="83">IF($A68=24,F68+1,F68)</f>
        <v>2</v>
      </c>
      <c r="G69" s="22" t="s">
        <v>92</v>
      </c>
      <c r="H69" s="22">
        <v>6</v>
      </c>
      <c r="I69" s="22" t="str">
        <f>CONCATENATE("BIG_TEST_9_II",E69)</f>
        <v>BIG_TEST_9_II_003</v>
      </c>
      <c r="J69" s="6" t="s">
        <v>12</v>
      </c>
      <c r="K69" s="5" t="s">
        <v>13</v>
      </c>
      <c r="L69" s="18" t="str">
        <f>CONCATENATE("{{coalesce(cell(",I69,".result, ", $H69,", \""Text_Color_1\""), \""#FFFFFF\"").asString()}}")</f>
        <v>{{coalesce(cell(BIG_TEST_9_II_003.result, 6, \"Text_Color_1\"), \"#FFFFFF\").asString()}}</v>
      </c>
      <c r="M69" s="8" t="s">
        <v>41</v>
      </c>
      <c r="N69" s="8" t="s">
        <v>21</v>
      </c>
      <c r="O69" s="18" t="str">
        <f>CONCATENATE("{{coalesce(cell(",I69,".result, ", $H69,", \""number_YTD_Formatted\""), \""--\"").asString()}}")</f>
        <v>{{coalesce(cell(BIG_TEST_9_II_003.result, 6, \"number_YTD_Formatted\"), \"--\").asString()}}</v>
      </c>
      <c r="P69" s="9" t="s">
        <v>28</v>
      </c>
      <c r="Q69" s="9" t="s">
        <v>101</v>
      </c>
      <c r="R69" s="9">
        <f>T69</f>
        <v>47</v>
      </c>
      <c r="S69" s="9" t="s">
        <v>32</v>
      </c>
      <c r="T69" s="22">
        <f t="shared" ref="T69:T132" si="84">IF($A68=24,T68+6,T68)</f>
        <v>47</v>
      </c>
      <c r="U69" s="16" t="s">
        <v>84</v>
      </c>
      <c r="V69" s="10"/>
      <c r="W69" s="7" t="str">
        <f t="shared" si="60"/>
        <v>text_YTD_I_003</v>
      </c>
      <c r="X69" s="10"/>
      <c r="Y69" s="13"/>
      <c r="Z69" s="12" t="str">
        <f t="shared" si="61"/>
        <v>"text_YTD_I_003": {"type": "text", "parameters": {"text": "{{coalesce(cell(BIG_TEST_9_II_003.result, 6, \"number_YTD_Formatted\"), \"--\").asString()}}", "textAlignment": "center", "textColor": "{{coalesce(cell(BIG_TEST_9_II_003.result, 6, \"Text_Color_1\"), \"#FFFFFF\").asString()}}", "fontSize": 12}},</v>
      </c>
      <c r="AA69" s="17"/>
      <c r="AB69" s="13"/>
      <c r="AC69" s="13"/>
      <c r="AD69" s="12" t="str">
        <f t="shared" si="62"/>
        <v>{"colspan": 3, "column": 42, "name": "text_YTD_I_003", "row": 47, "rowspan": 2, "widgetStyle": {"backgroundColor": "#FFFFFF", "borderColor": "#FFFFFF", "borderEdges": [], "borderRadius": 0, "borderWidth": 2}},</v>
      </c>
      <c r="AE69" s="17"/>
      <c r="AF69" s="13"/>
    </row>
    <row r="70" spans="1:32" s="4" customFormat="1" ht="115.8" thickBot="1" x14ac:dyDescent="0.35">
      <c r="A70" s="24">
        <v>20</v>
      </c>
      <c r="B70" s="14" t="s">
        <v>7</v>
      </c>
      <c r="C70" s="14" t="s">
        <v>34</v>
      </c>
      <c r="D70" s="14" t="s">
        <v>9</v>
      </c>
      <c r="E70" s="11" t="str">
        <f t="shared" ref="E70:E71" si="85">CONCATENATE("_",TEXT(F70+1,"000"))</f>
        <v>_003</v>
      </c>
      <c r="F70" s="22">
        <f t="shared" si="83"/>
        <v>2</v>
      </c>
      <c r="G70" s="22" t="s">
        <v>92</v>
      </c>
      <c r="H70" s="22">
        <v>6</v>
      </c>
      <c r="I70" s="22" t="str">
        <f t="shared" ref="I70:I71" si="86">CONCATENATE("BIG_TEST_9_II",E70)</f>
        <v>BIG_TEST_9_II_003</v>
      </c>
      <c r="J70" s="5" t="s">
        <v>11</v>
      </c>
      <c r="K70" s="5" t="s">
        <v>38</v>
      </c>
      <c r="L70" s="18" t="str">
        <f t="shared" ref="L70:L71" si="87">CONCATENATE("{{coalesce(cell(",I70,".result, ", $H70,", \""Text_Color_1\""), \""#FFFFFF\"").asString()}}")</f>
        <v>{{coalesce(cell(BIG_TEST_9_II_003.result, 6, \"Text_Color_1\"), \"#FFFFFF\").asString()}}</v>
      </c>
      <c r="M70" s="8" t="s">
        <v>41</v>
      </c>
      <c r="N70" s="8" t="s">
        <v>21</v>
      </c>
      <c r="O70" s="18" t="str">
        <f>CONCATENATE("{{coalesce(cell(",I70,".result, ", $H70,", \""number_YTD_A_Formatted\""), \""--\"").asString()}}")</f>
        <v>{{coalesce(cell(BIG_TEST_9_II_003.result, 6, \"number_YTD_A_Formatted\"), \"--\").asString()}}</v>
      </c>
      <c r="P70" s="9" t="s">
        <v>28</v>
      </c>
      <c r="Q70" s="9" t="s">
        <v>101</v>
      </c>
      <c r="R70" s="26">
        <f>T70+4</f>
        <v>51</v>
      </c>
      <c r="S70" s="9" t="s">
        <v>32</v>
      </c>
      <c r="T70" s="22">
        <f t="shared" si="84"/>
        <v>47</v>
      </c>
      <c r="U70" s="19" t="str">
        <f>CONCATENATE("{""backgroundColor"": ""{{coalesce(cell(",I70,".result, ",H70,", \""Colorization_Hex_Code\""), \""#FFFFFF\"").asString()}}"", ""borderColor"": ""#FFFFFF"", ""borderEdges"": [""left"", ""right"", ""bottom""], ""borderRadius"": 0, ""borderWidth"": 2}")</f>
        <v>{"backgroundColor": "{{coalesce(cell(BIG_TEST_9_II_003.result, 6, \"Colorization_Hex_Code\"), \"#FFFFFF\").asString()}}", "borderColor": "#FFFFFF", "borderEdges": ["left", "right", "bottom"], "borderRadius": 0, "borderWidth": 2}</v>
      </c>
      <c r="V70" s="10"/>
      <c r="W70" s="7" t="str">
        <f t="shared" si="60"/>
        <v>text_YTD_A_I_003</v>
      </c>
      <c r="X70" s="10"/>
      <c r="Y70" s="13"/>
      <c r="Z70" s="12" t="str">
        <f t="shared" si="61"/>
        <v>"text_YTD_A_I_003": {"type": "text", "parameters": {"text": "{{coalesce(cell(BIG_TEST_9_II_003.result, 6, \"number_YTD_A_Formatted\"), \"--\").asString()}}", "textAlignment": "center", "textColor": "{{coalesce(cell(BIG_TEST_9_II_003.result, 6, \"Text_Color_1\"), \"#FFFFFF\").asString()}}", "fontSize": 12}},</v>
      </c>
      <c r="AA70" s="17"/>
      <c r="AB70" s="13"/>
      <c r="AC70" s="13"/>
      <c r="AD70" s="12" t="str">
        <f t="shared" si="62"/>
        <v>{"colspan": 3, "column": 42, "name": "text_YTD_A_I_003", "row": 51, "rowspan": 2, "widgetStyle": {"backgroundColor": "{{coalesce(cell(BIG_TEST_9_II_003.result, 6, \"Colorization_Hex_Code\"), \"#FFFFFF\").asString()}}", "borderColor": "#FFFFFF", "borderEdges": ["left", "right", "bottom"], "borderRadius": 0, "borderWidth": 2}},</v>
      </c>
      <c r="AE70" s="17"/>
      <c r="AF70" s="13"/>
    </row>
    <row r="71" spans="1:32" s="4" customFormat="1" ht="72.599999999999994" thickBot="1" x14ac:dyDescent="0.35">
      <c r="A71" s="24">
        <v>21</v>
      </c>
      <c r="B71" s="14" t="s">
        <v>7</v>
      </c>
      <c r="C71" s="14" t="s">
        <v>34</v>
      </c>
      <c r="D71" s="14" t="s">
        <v>9</v>
      </c>
      <c r="E71" s="11" t="str">
        <f t="shared" si="85"/>
        <v>_003</v>
      </c>
      <c r="F71" s="22">
        <f t="shared" si="83"/>
        <v>2</v>
      </c>
      <c r="G71" s="22" t="s">
        <v>92</v>
      </c>
      <c r="H71" s="22">
        <v>6</v>
      </c>
      <c r="I71" s="22" t="str">
        <f t="shared" si="86"/>
        <v>BIG_TEST_9_II_003</v>
      </c>
      <c r="J71" s="5" t="s">
        <v>37</v>
      </c>
      <c r="K71" s="5" t="s">
        <v>39</v>
      </c>
      <c r="L71" s="18" t="str">
        <f t="shared" si="87"/>
        <v>{{coalesce(cell(BIG_TEST_9_II_003.result, 6, \"Text_Color_1\"), \"#FFFFFF\").asString()}}</v>
      </c>
      <c r="M71" s="8" t="s">
        <v>41</v>
      </c>
      <c r="N71" s="8" t="s">
        <v>21</v>
      </c>
      <c r="O71" s="18" t="str">
        <f>CONCATENATE("{{coalesce(cell(",I71,".result, ", $H71,", \""number_Target_Formatted\""), \""--\"").asString()}}")</f>
        <v>{{coalesce(cell(BIG_TEST_9_II_003.result, 6, \"number_Target_Formatted\"), \"--\").asString()}}</v>
      </c>
      <c r="P71" s="9" t="s">
        <v>28</v>
      </c>
      <c r="Q71" s="9" t="s">
        <v>101</v>
      </c>
      <c r="R71" s="26">
        <f>T71+2</f>
        <v>49</v>
      </c>
      <c r="S71" s="9" t="s">
        <v>32</v>
      </c>
      <c r="T71" s="22">
        <f t="shared" si="84"/>
        <v>47</v>
      </c>
      <c r="U71" s="16" t="s">
        <v>84</v>
      </c>
      <c r="V71" s="10"/>
      <c r="W71" s="7" t="str">
        <f t="shared" si="60"/>
        <v>text_Target_I_003</v>
      </c>
      <c r="X71" s="10"/>
      <c r="Y71" s="13"/>
      <c r="Z71" s="12" t="str">
        <f t="shared" si="61"/>
        <v>"text_Target_I_003": {"type": "text", "parameters": {"text": "{{coalesce(cell(BIG_TEST_9_II_003.result, 6, \"number_Target_Formatted\"), \"--\").asString()}}", "textAlignment": "center", "textColor": "{{coalesce(cell(BIG_TEST_9_II_003.result, 6, \"Text_Color_1\"), \"#FFFFFF\").asString()}}", "fontSize": 12}},</v>
      </c>
      <c r="AA71" s="17"/>
      <c r="AB71" s="13"/>
      <c r="AC71" s="13"/>
      <c r="AD71" s="12" t="str">
        <f t="shared" si="62"/>
        <v>{"colspan": 3, "column": 42, "name": "text_Target_I_003", "row": 49, "rowspan": 2, "widgetStyle": {"backgroundColor": "#FFFFFF", "borderColor": "#FFFFFF", "borderEdges": [], "borderRadius": 0, "borderWidth": 2}},</v>
      </c>
      <c r="AE71" s="17"/>
      <c r="AF71" s="13"/>
    </row>
    <row r="72" spans="1:32" s="4" customFormat="1" ht="72.599999999999994" thickBot="1" x14ac:dyDescent="0.35">
      <c r="A72" s="24">
        <v>22</v>
      </c>
      <c r="B72" s="14" t="s">
        <v>7</v>
      </c>
      <c r="C72" s="14" t="s">
        <v>34</v>
      </c>
      <c r="D72" s="14" t="s">
        <v>9</v>
      </c>
      <c r="E72" s="11" t="str">
        <f>CONCATENATE("_",TEXT(F72+1,"000"))</f>
        <v>_003</v>
      </c>
      <c r="F72" s="22">
        <f t="shared" si="83"/>
        <v>2</v>
      </c>
      <c r="G72" s="22" t="s">
        <v>93</v>
      </c>
      <c r="H72" s="22">
        <v>7</v>
      </c>
      <c r="I72" s="22" t="str">
        <f>CONCATENATE("BIG_TEST_9_II",E72)</f>
        <v>BIG_TEST_9_II_003</v>
      </c>
      <c r="J72" s="6" t="s">
        <v>12</v>
      </c>
      <c r="K72" s="5" t="s">
        <v>13</v>
      </c>
      <c r="L72" s="18" t="str">
        <f>CONCATENATE("{{coalesce(cell(",I72,".result, ", $H72,", \""Text_Color_1\""), \""#FFFFFF\"").asString()}}")</f>
        <v>{{coalesce(cell(BIG_TEST_9_II_003.result, 7, \"Text_Color_1\"), \"#FFFFFF\").asString()}}</v>
      </c>
      <c r="M72" s="8" t="s">
        <v>41</v>
      </c>
      <c r="N72" s="8" t="s">
        <v>21</v>
      </c>
      <c r="O72" s="18" t="str">
        <f>CONCATENATE("{{coalesce(cell(",I72,".result, ", $H72,", \""number_YTD_Formatted\""), \""--\"").asString()}}")</f>
        <v>{{coalesce(cell(BIG_TEST_9_II_003.result, 7, \"number_YTD_Formatted\"), \"--\").asString()}}</v>
      </c>
      <c r="P72" s="9" t="s">
        <v>28</v>
      </c>
      <c r="Q72" s="9" t="s">
        <v>102</v>
      </c>
      <c r="R72" s="9">
        <f>T72</f>
        <v>47</v>
      </c>
      <c r="S72" s="9" t="s">
        <v>32</v>
      </c>
      <c r="T72" s="22">
        <f t="shared" si="84"/>
        <v>47</v>
      </c>
      <c r="U72" s="16" t="s">
        <v>84</v>
      </c>
      <c r="V72" s="10"/>
      <c r="W72" s="7" t="str">
        <f t="shared" si="60"/>
        <v>text_YTD_J_003</v>
      </c>
      <c r="X72" s="10"/>
      <c r="Y72" s="13"/>
      <c r="Z72" s="12" t="str">
        <f t="shared" si="61"/>
        <v>"text_YTD_J_003": {"type": "text", "parameters": {"text": "{{coalesce(cell(BIG_TEST_9_II_003.result, 7, \"number_YTD_Formatted\"), \"--\").asString()}}", "textAlignment": "center", "textColor": "{{coalesce(cell(BIG_TEST_9_II_003.result, 7, \"Text_Color_1\"), \"#FFFFFF\").asString()}}", "fontSize": 12}},</v>
      </c>
      <c r="AA72" s="17"/>
      <c r="AB72" s="13"/>
      <c r="AC72" s="13"/>
      <c r="AD72" s="12" t="str">
        <f t="shared" si="62"/>
        <v>{"colspan": 3, "column": 45, "name": "text_YTD_J_003", "row": 47, "rowspan": 2, "widgetStyle": {"backgroundColor": "#FFFFFF", "borderColor": "#FFFFFF", "borderEdges": [], "borderRadius": 0, "borderWidth": 2}},</v>
      </c>
      <c r="AE72" s="17"/>
      <c r="AF72" s="13"/>
    </row>
    <row r="73" spans="1:32" s="4" customFormat="1" ht="115.8" thickBot="1" x14ac:dyDescent="0.35">
      <c r="A73" s="24">
        <v>23</v>
      </c>
      <c r="B73" s="14" t="s">
        <v>7</v>
      </c>
      <c r="C73" s="14" t="s">
        <v>34</v>
      </c>
      <c r="D73" s="14" t="s">
        <v>9</v>
      </c>
      <c r="E73" s="11" t="str">
        <f t="shared" ref="E73:E74" si="88">CONCATENATE("_",TEXT(F73+1,"000"))</f>
        <v>_003</v>
      </c>
      <c r="F73" s="22">
        <f t="shared" si="83"/>
        <v>2</v>
      </c>
      <c r="G73" s="22" t="s">
        <v>93</v>
      </c>
      <c r="H73" s="22">
        <v>7</v>
      </c>
      <c r="I73" s="22" t="str">
        <f t="shared" ref="I73:I74" si="89">CONCATENATE("BIG_TEST_9_II",E73)</f>
        <v>BIG_TEST_9_II_003</v>
      </c>
      <c r="J73" s="5" t="s">
        <v>11</v>
      </c>
      <c r="K73" s="5" t="s">
        <v>38</v>
      </c>
      <c r="L73" s="18" t="str">
        <f t="shared" ref="L73:L74" si="90">CONCATENATE("{{coalesce(cell(",I73,".result, ", $H73,", \""Text_Color_1\""), \""#FFFFFF\"").asString()}}")</f>
        <v>{{coalesce(cell(BIG_TEST_9_II_003.result, 7, \"Text_Color_1\"), \"#FFFFFF\").asString()}}</v>
      </c>
      <c r="M73" s="8" t="s">
        <v>41</v>
      </c>
      <c r="N73" s="8" t="s">
        <v>21</v>
      </c>
      <c r="O73" s="18" t="str">
        <f>CONCATENATE("{{coalesce(cell(",I73,".result, ", $H73,", \""number_YTD_A_Formatted\""), \""--\"").asString()}}")</f>
        <v>{{coalesce(cell(BIG_TEST_9_II_003.result, 7, \"number_YTD_A_Formatted\"), \"--\").asString()}}</v>
      </c>
      <c r="P73" s="9" t="s">
        <v>28</v>
      </c>
      <c r="Q73" s="9" t="s">
        <v>102</v>
      </c>
      <c r="R73" s="26">
        <f>T73+4</f>
        <v>51</v>
      </c>
      <c r="S73" s="9" t="s">
        <v>32</v>
      </c>
      <c r="T73" s="22">
        <f t="shared" si="84"/>
        <v>47</v>
      </c>
      <c r="U73" s="19" t="str">
        <f>CONCATENATE("{""backgroundColor"": ""{{coalesce(cell(",I73,".result, ",H73,", \""Colorization_Hex_Code\""), \""#FFFFFF\"").asString()}}"", ""borderColor"": ""#FFFFFF"", ""borderEdges"": [""left"", ""right"", ""bottom""], ""borderRadius"": 0, ""borderWidth"": 2}")</f>
        <v>{"backgroundColor": "{{coalesce(cell(BIG_TEST_9_II_003.result, 7, \"Colorization_Hex_Code\"), \"#FFFFFF\").asString()}}", "borderColor": "#FFFFFF", "borderEdges": ["left", "right", "bottom"], "borderRadius": 0, "borderWidth": 2}</v>
      </c>
      <c r="V73" s="10"/>
      <c r="W73" s="7" t="str">
        <f t="shared" si="60"/>
        <v>text_YTD_A_J_003</v>
      </c>
      <c r="X73" s="10"/>
      <c r="Y73" s="13"/>
      <c r="Z73" s="12" t="str">
        <f t="shared" si="61"/>
        <v>"text_YTD_A_J_003": {"type": "text", "parameters": {"text": "{{coalesce(cell(BIG_TEST_9_II_003.result, 7, \"number_YTD_A_Formatted\"), \"--\").asString()}}", "textAlignment": "center", "textColor": "{{coalesce(cell(BIG_TEST_9_II_003.result, 7, \"Text_Color_1\"), \"#FFFFFF\").asString()}}", "fontSize": 12}},</v>
      </c>
      <c r="AA73" s="17"/>
      <c r="AB73" s="13"/>
      <c r="AC73" s="13"/>
      <c r="AD73" s="12" t="str">
        <f t="shared" si="62"/>
        <v>{"colspan": 3, "column": 45, "name": "text_YTD_A_J_003", "row": 51, "rowspan": 2, "widgetStyle": {"backgroundColor": "{{coalesce(cell(BIG_TEST_9_II_003.result, 7, \"Colorization_Hex_Code\"), \"#FFFFFF\").asString()}}", "borderColor": "#FFFFFF", "borderEdges": ["left", "right", "bottom"], "borderRadius": 0, "borderWidth": 2}},</v>
      </c>
      <c r="AE73" s="17"/>
      <c r="AF73" s="13"/>
    </row>
    <row r="74" spans="1:32" s="4" customFormat="1" ht="72.599999999999994" thickBot="1" x14ac:dyDescent="0.35">
      <c r="A74" s="28">
        <v>24</v>
      </c>
      <c r="B74" s="14" t="s">
        <v>7</v>
      </c>
      <c r="C74" s="14" t="s">
        <v>34</v>
      </c>
      <c r="D74" s="14" t="s">
        <v>9</v>
      </c>
      <c r="E74" s="11" t="str">
        <f t="shared" si="88"/>
        <v>_003</v>
      </c>
      <c r="F74" s="22">
        <f t="shared" si="83"/>
        <v>2</v>
      </c>
      <c r="G74" s="22" t="s">
        <v>93</v>
      </c>
      <c r="H74" s="22">
        <v>7</v>
      </c>
      <c r="I74" s="22" t="str">
        <f t="shared" si="89"/>
        <v>BIG_TEST_9_II_003</v>
      </c>
      <c r="J74" s="5" t="s">
        <v>37</v>
      </c>
      <c r="K74" s="5" t="s">
        <v>39</v>
      </c>
      <c r="L74" s="18" t="str">
        <f t="shared" si="90"/>
        <v>{{coalesce(cell(BIG_TEST_9_II_003.result, 7, \"Text_Color_1\"), \"#FFFFFF\").asString()}}</v>
      </c>
      <c r="M74" s="8" t="s">
        <v>41</v>
      </c>
      <c r="N74" s="8" t="s">
        <v>21</v>
      </c>
      <c r="O74" s="18" t="str">
        <f>CONCATENATE("{{coalesce(cell(",I74,".result, ", $H74,", \""number_Target_Formatted\""), \""--\"").asString()}}")</f>
        <v>{{coalesce(cell(BIG_TEST_9_II_003.result, 7, \"number_Target_Formatted\"), \"--\").asString()}}</v>
      </c>
      <c r="P74" s="9" t="s">
        <v>28</v>
      </c>
      <c r="Q74" s="9" t="s">
        <v>102</v>
      </c>
      <c r="R74" s="26">
        <f>T74+2</f>
        <v>49</v>
      </c>
      <c r="S74" s="9" t="s">
        <v>32</v>
      </c>
      <c r="T74" s="22">
        <f t="shared" si="84"/>
        <v>47</v>
      </c>
      <c r="U74" s="16" t="s">
        <v>84</v>
      </c>
      <c r="V74" s="10"/>
      <c r="W74" s="7" t="str">
        <f t="shared" si="60"/>
        <v>text_Target_J_003</v>
      </c>
      <c r="X74" s="10"/>
      <c r="Y74" s="13"/>
      <c r="Z74" s="12" t="str">
        <f t="shared" si="61"/>
        <v>"text_Target_J_003": {"type": "text", "parameters": {"text": "{{coalesce(cell(BIG_TEST_9_II_003.result, 7, \"number_Target_Formatted\"), \"--\").asString()}}", "textAlignment": "center", "textColor": "{{coalesce(cell(BIG_TEST_9_II_003.result, 7, \"Text_Color_1\"), \"#FFFFFF\").asString()}}", "fontSize": 12}},</v>
      </c>
      <c r="AA74" s="17"/>
      <c r="AB74" s="13"/>
      <c r="AC74" s="13"/>
      <c r="AD74" s="12" t="str">
        <f t="shared" si="62"/>
        <v>{"colspan": 3, "column": 45, "name": "text_Target_J_003", "row": 49, "rowspan": 2, "widgetStyle": {"backgroundColor": "#FFFFFF", "borderColor": "#FFFFFF", "borderEdges": [], "borderRadius": 0, "borderWidth": 2}},</v>
      </c>
      <c r="AE74" s="17"/>
      <c r="AF74" s="13"/>
    </row>
    <row r="75" spans="1:32" s="4" customFormat="1" ht="72.599999999999994" thickBot="1" x14ac:dyDescent="0.35">
      <c r="A75" s="23">
        <v>1</v>
      </c>
      <c r="B75" s="14" t="s">
        <v>7</v>
      </c>
      <c r="C75" s="14" t="s">
        <v>34</v>
      </c>
      <c r="D75" s="14" t="s">
        <v>9</v>
      </c>
      <c r="E75" s="11" t="str">
        <f>CONCATENATE("_",TEXT(F75+1,"000"))</f>
        <v>_004</v>
      </c>
      <c r="F75" s="22">
        <f t="shared" si="83"/>
        <v>3</v>
      </c>
      <c r="G75" s="22" t="s">
        <v>76</v>
      </c>
      <c r="H75" s="22">
        <v>0</v>
      </c>
      <c r="I75" s="22" t="str">
        <f>CONCATENATE("BIG_TEST_9_II",E75)</f>
        <v>BIG_TEST_9_II_004</v>
      </c>
      <c r="J75" s="6" t="s">
        <v>12</v>
      </c>
      <c r="K75" s="5" t="s">
        <v>13</v>
      </c>
      <c r="L75" s="18" t="str">
        <f>CONCATENATE("{{coalesce(cell(",I75,".result, ", $H75,", \""Text_Color_1\""), \""#FFFFFF\"").asString()}}")</f>
        <v>{{coalesce(cell(BIG_TEST_9_II_004.result, 0, \"Text_Color_1\"), \"#FFFFFF\").asString()}}</v>
      </c>
      <c r="M75" s="8" t="s">
        <v>41</v>
      </c>
      <c r="N75" s="8" t="s">
        <v>21</v>
      </c>
      <c r="O75" s="18" t="str">
        <f>CONCATENATE("{{coalesce(cell(",I75,".result, ", $H75,", \""number_YTD_Formatted\""), \""--\"").asString()}}")</f>
        <v>{{coalesce(cell(BIG_TEST_9_II_004.result, 0, \"number_YTD_Formatted\"), \"--\").asString()}}</v>
      </c>
      <c r="P75" s="9" t="s">
        <v>28</v>
      </c>
      <c r="Q75" s="9" t="s">
        <v>20</v>
      </c>
      <c r="R75" s="9">
        <f>T75</f>
        <v>53</v>
      </c>
      <c r="S75" s="9" t="s">
        <v>32</v>
      </c>
      <c r="T75" s="22">
        <f t="shared" si="84"/>
        <v>53</v>
      </c>
      <c r="U75" s="16" t="s">
        <v>84</v>
      </c>
      <c r="V75" s="10"/>
      <c r="W75" s="7" t="str">
        <f t="shared" si="60"/>
        <v>text_YTD_C_004</v>
      </c>
      <c r="X75" s="10"/>
      <c r="Y75" s="13"/>
      <c r="Z75" s="12" t="str">
        <f t="shared" si="61"/>
        <v>"text_YTD_C_004": {"type": "text", "parameters": {"text": "{{coalesce(cell(BIG_TEST_9_II_004.result, 0, \"number_YTD_Formatted\"), \"--\").asString()}}", "textAlignment": "center", "textColor": "{{coalesce(cell(BIG_TEST_9_II_004.result, 0, \"Text_Color_1\"), \"#FFFFFF\").asString()}}", "fontSize": 12}},</v>
      </c>
      <c r="AA75" s="17" t="s">
        <v>81</v>
      </c>
      <c r="AB75" s="13" t="str">
        <f>IF(Z75=AA75,"PASS","FAIL")</f>
        <v>FAIL</v>
      </c>
      <c r="AC75" s="13"/>
      <c r="AD75" s="12" t="str">
        <f t="shared" si="62"/>
        <v>{"colspan": 3, "column": 24, "name": "text_YTD_C_004", "row": 53, "rowspan": 2, "widgetStyle": {"backgroundColor": "#FFFFFF", "borderColor": "#FFFFFF", "borderEdges": [], "borderRadius": 0, "borderWidth": 2}},</v>
      </c>
      <c r="AE75" s="17" t="s">
        <v>83</v>
      </c>
      <c r="AF75" s="13" t="str">
        <f>IF(AD75=AE75,"PASS","FAIL")</f>
        <v>FAIL</v>
      </c>
    </row>
    <row r="76" spans="1:32" s="4" customFormat="1" ht="115.8" thickBot="1" x14ac:dyDescent="0.35">
      <c r="A76" s="24">
        <v>2</v>
      </c>
      <c r="B76" s="14" t="s">
        <v>7</v>
      </c>
      <c r="C76" s="14" t="s">
        <v>34</v>
      </c>
      <c r="D76" s="14" t="s">
        <v>9</v>
      </c>
      <c r="E76" s="11" t="str">
        <f t="shared" ref="E76:E77" si="91">CONCATENATE("_",TEXT(F76+1,"000"))</f>
        <v>_004</v>
      </c>
      <c r="F76" s="22">
        <f t="shared" si="83"/>
        <v>3</v>
      </c>
      <c r="G76" s="22" t="s">
        <v>76</v>
      </c>
      <c r="H76" s="22">
        <v>0</v>
      </c>
      <c r="I76" s="22" t="str">
        <f t="shared" ref="I76:I77" si="92">CONCATENATE("BIG_TEST_9_II",E76)</f>
        <v>BIG_TEST_9_II_004</v>
      </c>
      <c r="J76" s="5" t="s">
        <v>11</v>
      </c>
      <c r="K76" s="5" t="s">
        <v>38</v>
      </c>
      <c r="L76" s="18" t="str">
        <f t="shared" ref="L76:L77" si="93">CONCATENATE("{{coalesce(cell(",I76,".result, ", $H76,", \""Text_Color_1\""), \""#FFFFFF\"").asString()}}")</f>
        <v>{{coalesce(cell(BIG_TEST_9_II_004.result, 0, \"Text_Color_1\"), \"#FFFFFF\").asString()}}</v>
      </c>
      <c r="M76" s="8" t="s">
        <v>41</v>
      </c>
      <c r="N76" s="8" t="s">
        <v>21</v>
      </c>
      <c r="O76" s="18" t="str">
        <f>CONCATENATE("{{coalesce(cell(",I76,".result, ", $H76,", \""number_YTD_A_Formatted\""), \""--\"").asString()}}")</f>
        <v>{{coalesce(cell(BIG_TEST_9_II_004.result, 0, \"number_YTD_A_Formatted\"), \"--\").asString()}}</v>
      </c>
      <c r="P76" s="9" t="s">
        <v>28</v>
      </c>
      <c r="Q76" s="9" t="s">
        <v>20</v>
      </c>
      <c r="R76" s="26">
        <f>T76+4</f>
        <v>57</v>
      </c>
      <c r="S76" s="9" t="s">
        <v>32</v>
      </c>
      <c r="T76" s="22">
        <f t="shared" si="84"/>
        <v>53</v>
      </c>
      <c r="U76" s="19" t="str">
        <f>CONCATENATE("{""backgroundColor"": ""{{coalesce(cell(",I76,".result, ",H76,", \""Colorization_Hex_Code\""), \""#FFFFFF\"").asString()}}"", ""borderColor"": ""#FFFFFF"", ""borderEdges"": [""left"", ""right"", ""bottom""], ""borderRadius"": 0, ""borderWidth"": 2}")</f>
        <v>{"backgroundColor": "{{coalesce(cell(BIG_TEST_9_II_004.result, 0, \"Colorization_Hex_Code\"), \"#FFFFFF\").asString()}}", "borderColor": "#FFFFFF", "borderEdges": ["left", "right", "bottom"], "borderRadius": 0, "borderWidth": 2}</v>
      </c>
      <c r="V76" s="10"/>
      <c r="W76" s="7" t="str">
        <f t="shared" si="60"/>
        <v>text_YTD_A_C_004</v>
      </c>
      <c r="X76" s="10"/>
      <c r="Y76" s="13"/>
      <c r="Z76" s="12" t="str">
        <f t="shared" si="61"/>
        <v>"text_YTD_A_C_004": {"type": "text", "parameters": {"text": "{{coalesce(cell(BIG_TEST_9_II_004.result, 0, \"number_YTD_A_Formatted\"), \"--\").asString()}}", "textAlignment": "center", "textColor": "{{coalesce(cell(BIG_TEST_9_II_004.result, 0, \"Text_Color_1\"), \"#FFFFFF\").asString()}}", "fontSize": 12}},</v>
      </c>
      <c r="AA76" s="17" t="s">
        <v>79</v>
      </c>
      <c r="AB76" s="13" t="str">
        <f t="shared" ref="AB76:AB77" si="94">IF(Z76=AA76,"PASS","FAIL")</f>
        <v>FAIL</v>
      </c>
      <c r="AC76" s="13"/>
      <c r="AD76" s="12" t="str">
        <f t="shared" si="62"/>
        <v>{"colspan": 3, "column": 24, "name": "text_YTD_A_C_004", "row": 57, "rowspan": 2, "widgetStyle": {"backgroundColor": "{{coalesce(cell(BIG_TEST_9_II_004.result, 0, \"Colorization_Hex_Code\"), \"#FFFFFF\").asString()}}", "borderColor": "#FFFFFF", "borderEdges": ["left", "right", "bottom"], "borderRadius": 0, "borderWidth": 2}},</v>
      </c>
      <c r="AE76" s="17" t="s">
        <v>85</v>
      </c>
      <c r="AF76" s="13" t="str">
        <f t="shared" ref="AF76:AF77" si="95">IF(AD76=AE76,"PASS","FAIL")</f>
        <v>FAIL</v>
      </c>
    </row>
    <row r="77" spans="1:32" s="4" customFormat="1" ht="72.599999999999994" thickBot="1" x14ac:dyDescent="0.35">
      <c r="A77" s="24">
        <v>3</v>
      </c>
      <c r="B77" s="14" t="s">
        <v>7</v>
      </c>
      <c r="C77" s="14" t="s">
        <v>34</v>
      </c>
      <c r="D77" s="14" t="s">
        <v>9</v>
      </c>
      <c r="E77" s="11" t="str">
        <f t="shared" si="91"/>
        <v>_004</v>
      </c>
      <c r="F77" s="22">
        <f t="shared" si="83"/>
        <v>3</v>
      </c>
      <c r="G77" s="22" t="s">
        <v>76</v>
      </c>
      <c r="H77" s="22">
        <v>0</v>
      </c>
      <c r="I77" s="22" t="str">
        <f t="shared" si="92"/>
        <v>BIG_TEST_9_II_004</v>
      </c>
      <c r="J77" s="5" t="s">
        <v>37</v>
      </c>
      <c r="K77" s="5" t="s">
        <v>39</v>
      </c>
      <c r="L77" s="18" t="str">
        <f t="shared" si="93"/>
        <v>{{coalesce(cell(BIG_TEST_9_II_004.result, 0, \"Text_Color_1\"), \"#FFFFFF\").asString()}}</v>
      </c>
      <c r="M77" s="8" t="s">
        <v>41</v>
      </c>
      <c r="N77" s="8" t="s">
        <v>21</v>
      </c>
      <c r="O77" s="18" t="str">
        <f>CONCATENATE("{{coalesce(cell(",I77,".result, ", $H77,", \""number_Target_Formatted\""), \""--\"").asString()}}")</f>
        <v>{{coalesce(cell(BIG_TEST_9_II_004.result, 0, \"number_Target_Formatted\"), \"--\").asString()}}</v>
      </c>
      <c r="P77" s="9" t="s">
        <v>28</v>
      </c>
      <c r="Q77" s="9" t="s">
        <v>20</v>
      </c>
      <c r="R77" s="26">
        <f>T77+2</f>
        <v>55</v>
      </c>
      <c r="S77" s="9" t="s">
        <v>32</v>
      </c>
      <c r="T77" s="22">
        <f t="shared" si="84"/>
        <v>53</v>
      </c>
      <c r="U77" s="16" t="s">
        <v>84</v>
      </c>
      <c r="V77" s="10"/>
      <c r="W77" s="7" t="str">
        <f t="shared" si="60"/>
        <v>text_Target_C_004</v>
      </c>
      <c r="X77" s="10"/>
      <c r="Y77" s="13"/>
      <c r="Z77" s="12" t="str">
        <f t="shared" si="61"/>
        <v>"text_Target_C_004": {"type": "text", "parameters": {"text": "{{coalesce(cell(BIG_TEST_9_II_004.result, 0, \"number_Target_Formatted\"), \"--\").asString()}}", "textAlignment": "center", "textColor": "{{coalesce(cell(BIG_TEST_9_II_004.result, 0, \"Text_Color_1\"), \"#FFFFFF\").asString()}}", "fontSize": 12}},</v>
      </c>
      <c r="AA77" s="17" t="s">
        <v>80</v>
      </c>
      <c r="AB77" s="13" t="str">
        <f t="shared" si="94"/>
        <v>FAIL</v>
      </c>
      <c r="AC77" s="13"/>
      <c r="AD77" s="12" t="str">
        <f t="shared" si="62"/>
        <v>{"colspan": 3, "column": 24, "name": "text_Target_C_004", "row": 55, "rowspan": 2, "widgetStyle": {"backgroundColor": "#FFFFFF", "borderColor": "#FFFFFF", "borderEdges": [], "borderRadius": 0, "borderWidth": 2}},</v>
      </c>
      <c r="AE77" s="17" t="s">
        <v>82</v>
      </c>
      <c r="AF77" s="13" t="str">
        <f t="shared" si="95"/>
        <v>FAIL</v>
      </c>
    </row>
    <row r="78" spans="1:32" s="4" customFormat="1" ht="72.599999999999994" thickBot="1" x14ac:dyDescent="0.35">
      <c r="A78" s="24">
        <v>4</v>
      </c>
      <c r="B78" s="14" t="s">
        <v>7</v>
      </c>
      <c r="C78" s="14" t="s">
        <v>34</v>
      </c>
      <c r="D78" s="14" t="s">
        <v>9</v>
      </c>
      <c r="E78" s="11" t="str">
        <f>CONCATENATE("_",TEXT(F78+1,"000"))</f>
        <v>_004</v>
      </c>
      <c r="F78" s="22">
        <f t="shared" si="83"/>
        <v>3</v>
      </c>
      <c r="G78" s="22" t="s">
        <v>86</v>
      </c>
      <c r="H78" s="22">
        <v>1</v>
      </c>
      <c r="I78" s="22" t="str">
        <f>CONCATENATE("BIG_TEST_9_II",E78)</f>
        <v>BIG_TEST_9_II_004</v>
      </c>
      <c r="J78" s="6" t="s">
        <v>12</v>
      </c>
      <c r="K78" s="5" t="s">
        <v>13</v>
      </c>
      <c r="L78" s="18" t="str">
        <f>CONCATENATE("{{coalesce(cell(",I78,".result, ", $H78,", \""Text_Color_1\""), \""#FFFFFF\"").asString()}}")</f>
        <v>{{coalesce(cell(BIG_TEST_9_II_004.result, 1, \"Text_Color_1\"), \"#FFFFFF\").asString()}}</v>
      </c>
      <c r="M78" s="8" t="s">
        <v>41</v>
      </c>
      <c r="N78" s="8" t="s">
        <v>21</v>
      </c>
      <c r="O78" s="18" t="str">
        <f>CONCATENATE("{{coalesce(cell(",I78,".result, ", $H78,", \""number_YTD_Formatted\""), \""--\"").asString()}}")</f>
        <v>{{coalesce(cell(BIG_TEST_9_II_004.result, 1, \"number_YTD_Formatted\"), \"--\").asString()}}</v>
      </c>
      <c r="P78" s="9" t="s">
        <v>28</v>
      </c>
      <c r="Q78" s="9" t="s">
        <v>87</v>
      </c>
      <c r="R78" s="9">
        <f>T78</f>
        <v>53</v>
      </c>
      <c r="S78" s="9" t="s">
        <v>32</v>
      </c>
      <c r="T78" s="22">
        <f t="shared" si="84"/>
        <v>53</v>
      </c>
      <c r="U78" s="16" t="s">
        <v>84</v>
      </c>
      <c r="V78" s="10"/>
      <c r="W78" s="7" t="str">
        <f t="shared" si="60"/>
        <v>text_YTD_D_004</v>
      </c>
      <c r="X78" s="10"/>
      <c r="Y78" s="13"/>
      <c r="Z78" s="12" t="str">
        <f t="shared" si="61"/>
        <v>"text_YTD_D_004": {"type": "text", "parameters": {"text": "{{coalesce(cell(BIG_TEST_9_II_004.result, 1, \"number_YTD_Formatted\"), \"--\").asString()}}", "textAlignment": "center", "textColor": "{{coalesce(cell(BIG_TEST_9_II_004.result, 1, \"Text_Color_1\"), \"#FFFFFF\").asString()}}", "fontSize": 12}},</v>
      </c>
      <c r="AA78" s="17"/>
      <c r="AB78" s="13"/>
      <c r="AC78" s="13"/>
      <c r="AD78" s="12" t="str">
        <f t="shared" si="62"/>
        <v>{"colspan": 3, "column": 27, "name": "text_YTD_D_004", "row": 53, "rowspan": 2, "widgetStyle": {"backgroundColor": "#FFFFFF", "borderColor": "#FFFFFF", "borderEdges": [], "borderRadius": 0, "borderWidth": 2}},</v>
      </c>
      <c r="AE78" s="17"/>
      <c r="AF78" s="13"/>
    </row>
    <row r="79" spans="1:32" s="4" customFormat="1" ht="115.8" thickBot="1" x14ac:dyDescent="0.35">
      <c r="A79" s="24">
        <v>5</v>
      </c>
      <c r="B79" s="14" t="s">
        <v>7</v>
      </c>
      <c r="C79" s="14" t="s">
        <v>34</v>
      </c>
      <c r="D79" s="14" t="s">
        <v>9</v>
      </c>
      <c r="E79" s="11" t="str">
        <f t="shared" ref="E79:E80" si="96">CONCATENATE("_",TEXT(F79+1,"000"))</f>
        <v>_004</v>
      </c>
      <c r="F79" s="22">
        <f t="shared" si="83"/>
        <v>3</v>
      </c>
      <c r="G79" s="22" t="s">
        <v>86</v>
      </c>
      <c r="H79" s="22">
        <v>1</v>
      </c>
      <c r="I79" s="22" t="str">
        <f t="shared" ref="I79:I80" si="97">CONCATENATE("BIG_TEST_9_II",E79)</f>
        <v>BIG_TEST_9_II_004</v>
      </c>
      <c r="J79" s="5" t="s">
        <v>11</v>
      </c>
      <c r="K79" s="5" t="s">
        <v>38</v>
      </c>
      <c r="L79" s="18" t="str">
        <f t="shared" ref="L79:L80" si="98">CONCATENATE("{{coalesce(cell(",I79,".result, ", $H79,", \""Text_Color_1\""), \""#FFFFFF\"").asString()}}")</f>
        <v>{{coalesce(cell(BIG_TEST_9_II_004.result, 1, \"Text_Color_1\"), \"#FFFFFF\").asString()}}</v>
      </c>
      <c r="M79" s="8" t="s">
        <v>41</v>
      </c>
      <c r="N79" s="8" t="s">
        <v>21</v>
      </c>
      <c r="O79" s="18" t="str">
        <f>CONCATENATE("{{coalesce(cell(",I79,".result, ", $H79,", \""number_YTD_A_Formatted\""), \""--\"").asString()}}")</f>
        <v>{{coalesce(cell(BIG_TEST_9_II_004.result, 1, \"number_YTD_A_Formatted\"), \"--\").asString()}}</v>
      </c>
      <c r="P79" s="9" t="s">
        <v>28</v>
      </c>
      <c r="Q79" s="9" t="s">
        <v>87</v>
      </c>
      <c r="R79" s="26">
        <f>T79+4</f>
        <v>57</v>
      </c>
      <c r="S79" s="9" t="s">
        <v>32</v>
      </c>
      <c r="T79" s="22">
        <f t="shared" si="84"/>
        <v>53</v>
      </c>
      <c r="U79" s="19" t="str">
        <f>CONCATENATE("{""backgroundColor"": ""{{coalesce(cell(",I79,".result, ",H79,", \""Colorization_Hex_Code\""), \""#FFFFFF\"").asString()}}"", ""borderColor"": ""#FFFFFF"", ""borderEdges"": [""left"", ""right"", ""bottom""], ""borderRadius"": 0, ""borderWidth"": 2}")</f>
        <v>{"backgroundColor": "{{coalesce(cell(BIG_TEST_9_II_004.result, 1, \"Colorization_Hex_Code\"), \"#FFFFFF\").asString()}}", "borderColor": "#FFFFFF", "borderEdges": ["left", "right", "bottom"], "borderRadius": 0, "borderWidth": 2}</v>
      </c>
      <c r="V79" s="10"/>
      <c r="W79" s="7" t="str">
        <f t="shared" si="60"/>
        <v>text_YTD_A_D_004</v>
      </c>
      <c r="X79" s="10"/>
      <c r="Y79" s="13"/>
      <c r="Z79" s="12" t="str">
        <f t="shared" si="61"/>
        <v>"text_YTD_A_D_004": {"type": "text", "parameters": {"text": "{{coalesce(cell(BIG_TEST_9_II_004.result, 1, \"number_YTD_A_Formatted\"), \"--\").asString()}}", "textAlignment": "center", "textColor": "{{coalesce(cell(BIG_TEST_9_II_004.result, 1, \"Text_Color_1\"), \"#FFFFFF\").asString()}}", "fontSize": 12}},</v>
      </c>
      <c r="AA79" s="17"/>
      <c r="AB79" s="13"/>
      <c r="AC79" s="13"/>
      <c r="AD79" s="12" t="str">
        <f t="shared" si="62"/>
        <v>{"colspan": 3, "column": 27, "name": "text_YTD_A_D_004", "row": 57, "rowspan": 2, "widgetStyle": {"backgroundColor": "{{coalesce(cell(BIG_TEST_9_II_004.result, 1, \"Colorization_Hex_Code\"), \"#FFFFFF\").asString()}}", "borderColor": "#FFFFFF", "borderEdges": ["left", "right", "bottom"], "borderRadius": 0, "borderWidth": 2}},</v>
      </c>
      <c r="AE79" s="17"/>
      <c r="AF79" s="13"/>
    </row>
    <row r="80" spans="1:32" s="4" customFormat="1" ht="72.599999999999994" thickBot="1" x14ac:dyDescent="0.35">
      <c r="A80" s="24">
        <v>6</v>
      </c>
      <c r="B80" s="14" t="s">
        <v>7</v>
      </c>
      <c r="C80" s="14" t="s">
        <v>34</v>
      </c>
      <c r="D80" s="14" t="s">
        <v>9</v>
      </c>
      <c r="E80" s="11" t="str">
        <f t="shared" si="96"/>
        <v>_004</v>
      </c>
      <c r="F80" s="22">
        <f t="shared" si="83"/>
        <v>3</v>
      </c>
      <c r="G80" s="22" t="s">
        <v>86</v>
      </c>
      <c r="H80" s="22">
        <v>1</v>
      </c>
      <c r="I80" s="22" t="str">
        <f t="shared" si="97"/>
        <v>BIG_TEST_9_II_004</v>
      </c>
      <c r="J80" s="5" t="s">
        <v>37</v>
      </c>
      <c r="K80" s="5" t="s">
        <v>39</v>
      </c>
      <c r="L80" s="18" t="str">
        <f t="shared" si="98"/>
        <v>{{coalesce(cell(BIG_TEST_9_II_004.result, 1, \"Text_Color_1\"), \"#FFFFFF\").asString()}}</v>
      </c>
      <c r="M80" s="8" t="s">
        <v>41</v>
      </c>
      <c r="N80" s="8" t="s">
        <v>21</v>
      </c>
      <c r="O80" s="18" t="str">
        <f>CONCATENATE("{{coalesce(cell(",I80,".result, ", $H80,", \""number_Target_Formatted\""), \""--\"").asString()}}")</f>
        <v>{{coalesce(cell(BIG_TEST_9_II_004.result, 1, \"number_Target_Formatted\"), \"--\").asString()}}</v>
      </c>
      <c r="P80" s="9" t="s">
        <v>28</v>
      </c>
      <c r="Q80" s="9" t="s">
        <v>87</v>
      </c>
      <c r="R80" s="26">
        <f>T80+2</f>
        <v>55</v>
      </c>
      <c r="S80" s="9" t="s">
        <v>32</v>
      </c>
      <c r="T80" s="22">
        <f t="shared" si="84"/>
        <v>53</v>
      </c>
      <c r="U80" s="16" t="s">
        <v>84</v>
      </c>
      <c r="V80" s="10"/>
      <c r="W80" s="7" t="str">
        <f t="shared" si="60"/>
        <v>text_Target_D_004</v>
      </c>
      <c r="X80" s="10"/>
      <c r="Y80" s="13"/>
      <c r="Z80" s="12" t="str">
        <f t="shared" si="61"/>
        <v>"text_Target_D_004": {"type": "text", "parameters": {"text": "{{coalesce(cell(BIG_TEST_9_II_004.result, 1, \"number_Target_Formatted\"), \"--\").asString()}}", "textAlignment": "center", "textColor": "{{coalesce(cell(BIG_TEST_9_II_004.result, 1, \"Text_Color_1\"), \"#FFFFFF\").asString()}}", "fontSize": 12}},</v>
      </c>
      <c r="AA80" s="17"/>
      <c r="AB80" s="13"/>
      <c r="AC80" s="13"/>
      <c r="AD80" s="12" t="str">
        <f t="shared" si="62"/>
        <v>{"colspan": 3, "column": 27, "name": "text_Target_D_004", "row": 55, "rowspan": 2, "widgetStyle": {"backgroundColor": "#FFFFFF", "borderColor": "#FFFFFF", "borderEdges": [], "borderRadius": 0, "borderWidth": 2}},</v>
      </c>
      <c r="AE80" s="17"/>
      <c r="AF80" s="13"/>
    </row>
    <row r="81" spans="1:32" s="4" customFormat="1" ht="72.599999999999994" thickBot="1" x14ac:dyDescent="0.35">
      <c r="A81" s="24">
        <v>7</v>
      </c>
      <c r="B81" s="14" t="s">
        <v>7</v>
      </c>
      <c r="C81" s="14" t="s">
        <v>34</v>
      </c>
      <c r="D81" s="14" t="s">
        <v>9</v>
      </c>
      <c r="E81" s="11" t="str">
        <f>CONCATENATE("_",TEXT(F81+1,"000"))</f>
        <v>_004</v>
      </c>
      <c r="F81" s="22">
        <f t="shared" si="83"/>
        <v>3</v>
      </c>
      <c r="G81" s="22" t="s">
        <v>88</v>
      </c>
      <c r="H81" s="22">
        <v>2</v>
      </c>
      <c r="I81" s="22" t="str">
        <f>CONCATENATE("BIG_TEST_9_II",E81)</f>
        <v>BIG_TEST_9_II_004</v>
      </c>
      <c r="J81" s="6" t="s">
        <v>12</v>
      </c>
      <c r="K81" s="5" t="s">
        <v>13</v>
      </c>
      <c r="L81" s="18" t="str">
        <f>CONCATENATE("{{coalesce(cell(",I81,".result, ", $H81,", \""Text_Color_1\""), \""#FFFFFF\"").asString()}}")</f>
        <v>{{coalesce(cell(BIG_TEST_9_II_004.result, 2, \"Text_Color_1\"), \"#FFFFFF\").asString()}}</v>
      </c>
      <c r="M81" s="8" t="s">
        <v>41</v>
      </c>
      <c r="N81" s="8" t="s">
        <v>21</v>
      </c>
      <c r="O81" s="18" t="str">
        <f>CONCATENATE("{{coalesce(cell(",I81,".result, ", $H81,", \""number_YTD_Formatted\""), \""--\"").asString()}}")</f>
        <v>{{coalesce(cell(BIG_TEST_9_II_004.result, 2, \"number_YTD_Formatted\"), \"--\").asString()}}</v>
      </c>
      <c r="P81" s="9" t="s">
        <v>28</v>
      </c>
      <c r="Q81" s="9" t="s">
        <v>97</v>
      </c>
      <c r="R81" s="9">
        <f>T81</f>
        <v>53</v>
      </c>
      <c r="S81" s="9" t="s">
        <v>32</v>
      </c>
      <c r="T81" s="22">
        <f t="shared" si="84"/>
        <v>53</v>
      </c>
      <c r="U81" s="16" t="s">
        <v>84</v>
      </c>
      <c r="V81" s="10"/>
      <c r="W81" s="7" t="str">
        <f t="shared" si="60"/>
        <v>text_YTD_E_004</v>
      </c>
      <c r="X81" s="10"/>
      <c r="Y81" s="13"/>
      <c r="Z81" s="12" t="str">
        <f t="shared" si="61"/>
        <v>"text_YTD_E_004": {"type": "text", "parameters": {"text": "{{coalesce(cell(BIG_TEST_9_II_004.result, 2, \"number_YTD_Formatted\"), \"--\").asString()}}", "textAlignment": "center", "textColor": "{{coalesce(cell(BIG_TEST_9_II_004.result, 2, \"Text_Color_1\"), \"#FFFFFF\").asString()}}", "fontSize": 12}},</v>
      </c>
      <c r="AA81" s="17"/>
      <c r="AB81" s="13"/>
      <c r="AC81" s="13"/>
      <c r="AD81" s="12" t="str">
        <f t="shared" si="62"/>
        <v>{"colspan": 3, "column": 30, "name": "text_YTD_E_004", "row": 53, "rowspan": 2, "widgetStyle": {"backgroundColor": "#FFFFFF", "borderColor": "#FFFFFF", "borderEdges": [], "borderRadius": 0, "borderWidth": 2}},</v>
      </c>
      <c r="AE81" s="17"/>
      <c r="AF81" s="13"/>
    </row>
    <row r="82" spans="1:32" s="4" customFormat="1" ht="115.8" thickBot="1" x14ac:dyDescent="0.35">
      <c r="A82" s="24">
        <v>8</v>
      </c>
      <c r="B82" s="14" t="s">
        <v>7</v>
      </c>
      <c r="C82" s="14" t="s">
        <v>34</v>
      </c>
      <c r="D82" s="14" t="s">
        <v>9</v>
      </c>
      <c r="E82" s="11" t="str">
        <f t="shared" ref="E82:E83" si="99">CONCATENATE("_",TEXT(F82+1,"000"))</f>
        <v>_004</v>
      </c>
      <c r="F82" s="22">
        <f t="shared" si="83"/>
        <v>3</v>
      </c>
      <c r="G82" s="22" t="s">
        <v>88</v>
      </c>
      <c r="H82" s="22">
        <v>2</v>
      </c>
      <c r="I82" s="22" t="str">
        <f t="shared" ref="I82:I83" si="100">CONCATENATE("BIG_TEST_9_II",E82)</f>
        <v>BIG_TEST_9_II_004</v>
      </c>
      <c r="J82" s="5" t="s">
        <v>11</v>
      </c>
      <c r="K82" s="5" t="s">
        <v>38</v>
      </c>
      <c r="L82" s="18" t="str">
        <f t="shared" ref="L82:L83" si="101">CONCATENATE("{{coalesce(cell(",I82,".result, ", $H82,", \""Text_Color_1\""), \""#FFFFFF\"").asString()}}")</f>
        <v>{{coalesce(cell(BIG_TEST_9_II_004.result, 2, \"Text_Color_1\"), \"#FFFFFF\").asString()}}</v>
      </c>
      <c r="M82" s="8" t="s">
        <v>41</v>
      </c>
      <c r="N82" s="8" t="s">
        <v>21</v>
      </c>
      <c r="O82" s="18" t="str">
        <f>CONCATENATE("{{coalesce(cell(",I82,".result, ", $H82,", \""number_YTD_A_Formatted\""), \""--\"").asString()}}")</f>
        <v>{{coalesce(cell(BIG_TEST_9_II_004.result, 2, \"number_YTD_A_Formatted\"), \"--\").asString()}}</v>
      </c>
      <c r="P82" s="9" t="s">
        <v>28</v>
      </c>
      <c r="Q82" s="9" t="s">
        <v>97</v>
      </c>
      <c r="R82" s="26">
        <f>T82+4</f>
        <v>57</v>
      </c>
      <c r="S82" s="9" t="s">
        <v>32</v>
      </c>
      <c r="T82" s="22">
        <f t="shared" si="84"/>
        <v>53</v>
      </c>
      <c r="U82" s="19" t="str">
        <f>CONCATENATE("{""backgroundColor"": ""{{coalesce(cell(",I82,".result, ",H82,", \""Colorization_Hex_Code\""), \""#FFFFFF\"").asString()}}"", ""borderColor"": ""#FFFFFF"", ""borderEdges"": [""left"", ""right"", ""bottom""], ""borderRadius"": 0, ""borderWidth"": 2}")</f>
        <v>{"backgroundColor": "{{coalesce(cell(BIG_TEST_9_II_004.result, 2, \"Colorization_Hex_Code\"), \"#FFFFFF\").asString()}}", "borderColor": "#FFFFFF", "borderEdges": ["left", "right", "bottom"], "borderRadius": 0, "borderWidth": 2}</v>
      </c>
      <c r="V82" s="10"/>
      <c r="W82" s="7" t="str">
        <f t="shared" si="60"/>
        <v>text_YTD_A_E_004</v>
      </c>
      <c r="X82" s="10"/>
      <c r="Y82" s="13"/>
      <c r="Z82" s="12" t="str">
        <f t="shared" si="61"/>
        <v>"text_YTD_A_E_004": {"type": "text", "parameters": {"text": "{{coalesce(cell(BIG_TEST_9_II_004.result, 2, \"number_YTD_A_Formatted\"), \"--\").asString()}}", "textAlignment": "center", "textColor": "{{coalesce(cell(BIG_TEST_9_II_004.result, 2, \"Text_Color_1\"), \"#FFFFFF\").asString()}}", "fontSize": 12}},</v>
      </c>
      <c r="AA82" s="17"/>
      <c r="AB82" s="13"/>
      <c r="AC82" s="13"/>
      <c r="AD82" s="12" t="str">
        <f t="shared" si="62"/>
        <v>{"colspan": 3, "column": 30, "name": "text_YTD_A_E_004", "row": 57, "rowspan": 2, "widgetStyle": {"backgroundColor": "{{coalesce(cell(BIG_TEST_9_II_004.result, 2, \"Colorization_Hex_Code\"), \"#FFFFFF\").asString()}}", "borderColor": "#FFFFFF", "borderEdges": ["left", "right", "bottom"], "borderRadius": 0, "borderWidth": 2}},</v>
      </c>
      <c r="AE82" s="17"/>
      <c r="AF82" s="13"/>
    </row>
    <row r="83" spans="1:32" s="4" customFormat="1" ht="72.599999999999994" thickBot="1" x14ac:dyDescent="0.35">
      <c r="A83" s="24">
        <v>9</v>
      </c>
      <c r="B83" s="14" t="s">
        <v>7</v>
      </c>
      <c r="C83" s="14" t="s">
        <v>34</v>
      </c>
      <c r="D83" s="14" t="s">
        <v>9</v>
      </c>
      <c r="E83" s="11" t="str">
        <f t="shared" si="99"/>
        <v>_004</v>
      </c>
      <c r="F83" s="22">
        <f t="shared" si="83"/>
        <v>3</v>
      </c>
      <c r="G83" s="22" t="s">
        <v>88</v>
      </c>
      <c r="H83" s="22">
        <v>2</v>
      </c>
      <c r="I83" s="22" t="str">
        <f t="shared" si="100"/>
        <v>BIG_TEST_9_II_004</v>
      </c>
      <c r="J83" s="5" t="s">
        <v>37</v>
      </c>
      <c r="K83" s="5" t="s">
        <v>39</v>
      </c>
      <c r="L83" s="18" t="str">
        <f t="shared" si="101"/>
        <v>{{coalesce(cell(BIG_TEST_9_II_004.result, 2, \"Text_Color_1\"), \"#FFFFFF\").asString()}}</v>
      </c>
      <c r="M83" s="8" t="s">
        <v>41</v>
      </c>
      <c r="N83" s="8" t="s">
        <v>21</v>
      </c>
      <c r="O83" s="18" t="str">
        <f>CONCATENATE("{{coalesce(cell(",I83,".result, ", $H83,", \""number_Target_Formatted\""), \""--\"").asString()}}")</f>
        <v>{{coalesce(cell(BIG_TEST_9_II_004.result, 2, \"number_Target_Formatted\"), \"--\").asString()}}</v>
      </c>
      <c r="P83" s="9" t="s">
        <v>28</v>
      </c>
      <c r="Q83" s="9" t="s">
        <v>97</v>
      </c>
      <c r="R83" s="26">
        <f>T83+2</f>
        <v>55</v>
      </c>
      <c r="S83" s="9" t="s">
        <v>32</v>
      </c>
      <c r="T83" s="22">
        <f t="shared" si="84"/>
        <v>53</v>
      </c>
      <c r="U83" s="16" t="s">
        <v>84</v>
      </c>
      <c r="V83" s="10"/>
      <c r="W83" s="7" t="str">
        <f t="shared" si="60"/>
        <v>text_Target_E_004</v>
      </c>
      <c r="X83" s="10"/>
      <c r="Y83" s="13"/>
      <c r="Z83" s="12" t="str">
        <f t="shared" si="61"/>
        <v>"text_Target_E_004": {"type": "text", "parameters": {"text": "{{coalesce(cell(BIG_TEST_9_II_004.result, 2, \"number_Target_Formatted\"), \"--\").asString()}}", "textAlignment": "center", "textColor": "{{coalesce(cell(BIG_TEST_9_II_004.result, 2, \"Text_Color_1\"), \"#FFFFFF\").asString()}}", "fontSize": 12}},</v>
      </c>
      <c r="AA83" s="17"/>
      <c r="AB83" s="13"/>
      <c r="AC83" s="13"/>
      <c r="AD83" s="12" t="str">
        <f t="shared" si="62"/>
        <v>{"colspan": 3, "column": 30, "name": "text_Target_E_004", "row": 55, "rowspan": 2, "widgetStyle": {"backgroundColor": "#FFFFFF", "borderColor": "#FFFFFF", "borderEdges": [], "borderRadius": 0, "borderWidth": 2}},</v>
      </c>
      <c r="AE83" s="17"/>
      <c r="AF83" s="13"/>
    </row>
    <row r="84" spans="1:32" s="4" customFormat="1" ht="72.599999999999994" thickBot="1" x14ac:dyDescent="0.35">
      <c r="A84" s="24">
        <v>10</v>
      </c>
      <c r="B84" s="14" t="s">
        <v>7</v>
      </c>
      <c r="C84" s="14" t="s">
        <v>34</v>
      </c>
      <c r="D84" s="14" t="s">
        <v>9</v>
      </c>
      <c r="E84" s="11" t="str">
        <f>CONCATENATE("_",TEXT(F84+1,"000"))</f>
        <v>_004</v>
      </c>
      <c r="F84" s="22">
        <f t="shared" si="83"/>
        <v>3</v>
      </c>
      <c r="G84" s="22" t="s">
        <v>89</v>
      </c>
      <c r="H84" s="22">
        <v>3</v>
      </c>
      <c r="I84" s="22" t="str">
        <f>CONCATENATE("BIG_TEST_9_II",E84)</f>
        <v>BIG_TEST_9_II_004</v>
      </c>
      <c r="J84" s="6" t="s">
        <v>12</v>
      </c>
      <c r="K84" s="5" t="s">
        <v>13</v>
      </c>
      <c r="L84" s="18" t="str">
        <f>CONCATENATE("{{coalesce(cell(",I84,".result, ", $H84,", \""Text_Color_1\""), \""#FFFFFF\"").asString()}}")</f>
        <v>{{coalesce(cell(BIG_TEST_9_II_004.result, 3, \"Text_Color_1\"), \"#FFFFFF\").asString()}}</v>
      </c>
      <c r="M84" s="8" t="s">
        <v>41</v>
      </c>
      <c r="N84" s="8" t="s">
        <v>21</v>
      </c>
      <c r="O84" s="18" t="str">
        <f>CONCATENATE("{{coalesce(cell(",I84,".result, ", $H84,", \""number_YTD_Formatted\""), \""--\"").asString()}}")</f>
        <v>{{coalesce(cell(BIG_TEST_9_II_004.result, 3, \"number_YTD_Formatted\"), \"--\").asString()}}</v>
      </c>
      <c r="P84" s="9" t="s">
        <v>28</v>
      </c>
      <c r="Q84" s="9" t="s">
        <v>98</v>
      </c>
      <c r="R84" s="9">
        <f>T84</f>
        <v>53</v>
      </c>
      <c r="S84" s="9" t="s">
        <v>32</v>
      </c>
      <c r="T84" s="22">
        <f t="shared" si="84"/>
        <v>53</v>
      </c>
      <c r="U84" s="16" t="s">
        <v>84</v>
      </c>
      <c r="V84" s="10"/>
      <c r="W84" s="7" t="str">
        <f t="shared" si="60"/>
        <v>text_YTD_F_004</v>
      </c>
      <c r="X84" s="10"/>
      <c r="Y84" s="13"/>
      <c r="Z84" s="12" t="str">
        <f t="shared" si="61"/>
        <v>"text_YTD_F_004": {"type": "text", "parameters": {"text": "{{coalesce(cell(BIG_TEST_9_II_004.result, 3, \"number_YTD_Formatted\"), \"--\").asString()}}", "textAlignment": "center", "textColor": "{{coalesce(cell(BIG_TEST_9_II_004.result, 3, \"Text_Color_1\"), \"#FFFFFF\").asString()}}", "fontSize": 12}},</v>
      </c>
      <c r="AA84" s="17"/>
      <c r="AB84" s="13"/>
      <c r="AC84" s="13"/>
      <c r="AD84" s="12" t="str">
        <f t="shared" si="62"/>
        <v>{"colspan": 3, "column": 33, "name": "text_YTD_F_004", "row": 53, "rowspan": 2, "widgetStyle": {"backgroundColor": "#FFFFFF", "borderColor": "#FFFFFF", "borderEdges": [], "borderRadius": 0, "borderWidth": 2}},</v>
      </c>
      <c r="AE84" s="17"/>
      <c r="AF84" s="13"/>
    </row>
    <row r="85" spans="1:32" s="4" customFormat="1" ht="115.8" thickBot="1" x14ac:dyDescent="0.35">
      <c r="A85" s="24">
        <v>11</v>
      </c>
      <c r="B85" s="14" t="s">
        <v>7</v>
      </c>
      <c r="C85" s="14" t="s">
        <v>34</v>
      </c>
      <c r="D85" s="14" t="s">
        <v>9</v>
      </c>
      <c r="E85" s="11" t="str">
        <f t="shared" ref="E85:E86" si="102">CONCATENATE("_",TEXT(F85+1,"000"))</f>
        <v>_004</v>
      </c>
      <c r="F85" s="22">
        <f t="shared" si="83"/>
        <v>3</v>
      </c>
      <c r="G85" s="22" t="s">
        <v>89</v>
      </c>
      <c r="H85" s="22">
        <v>3</v>
      </c>
      <c r="I85" s="22" t="str">
        <f t="shared" ref="I85:I86" si="103">CONCATENATE("BIG_TEST_9_II",E85)</f>
        <v>BIG_TEST_9_II_004</v>
      </c>
      <c r="J85" s="5" t="s">
        <v>11</v>
      </c>
      <c r="K85" s="5" t="s">
        <v>38</v>
      </c>
      <c r="L85" s="18" t="str">
        <f t="shared" ref="L85:L86" si="104">CONCATENATE("{{coalesce(cell(",I85,".result, ", $H85,", \""Text_Color_1\""), \""#FFFFFF\"").asString()}}")</f>
        <v>{{coalesce(cell(BIG_TEST_9_II_004.result, 3, \"Text_Color_1\"), \"#FFFFFF\").asString()}}</v>
      </c>
      <c r="M85" s="8" t="s">
        <v>41</v>
      </c>
      <c r="N85" s="8" t="s">
        <v>21</v>
      </c>
      <c r="O85" s="18" t="str">
        <f>CONCATENATE("{{coalesce(cell(",I85,".result, ", $H85,", \""number_YTD_A_Formatted\""), \""--\"").asString()}}")</f>
        <v>{{coalesce(cell(BIG_TEST_9_II_004.result, 3, \"number_YTD_A_Formatted\"), \"--\").asString()}}</v>
      </c>
      <c r="P85" s="9" t="s">
        <v>28</v>
      </c>
      <c r="Q85" s="9" t="s">
        <v>98</v>
      </c>
      <c r="R85" s="26">
        <f>T85+4</f>
        <v>57</v>
      </c>
      <c r="S85" s="9" t="s">
        <v>32</v>
      </c>
      <c r="T85" s="22">
        <f t="shared" si="84"/>
        <v>53</v>
      </c>
      <c r="U85" s="19" t="str">
        <f>CONCATENATE("{""backgroundColor"": ""{{coalesce(cell(",I85,".result, ",H85,", \""Colorization_Hex_Code\""), \""#FFFFFF\"").asString()}}"", ""borderColor"": ""#FFFFFF"", ""borderEdges"": [""left"", ""right"", ""bottom""], ""borderRadius"": 0, ""borderWidth"": 2}")</f>
        <v>{"backgroundColor": "{{coalesce(cell(BIG_TEST_9_II_004.result, 3, \"Colorization_Hex_Code\"), \"#FFFFFF\").asString()}}", "borderColor": "#FFFFFF", "borderEdges": ["left", "right", "bottom"], "borderRadius": 0, "borderWidth": 2}</v>
      </c>
      <c r="V85" s="10"/>
      <c r="W85" s="7" t="str">
        <f t="shared" si="60"/>
        <v>text_YTD_A_F_004</v>
      </c>
      <c r="X85" s="10"/>
      <c r="Y85" s="13"/>
      <c r="Z85" s="12" t="str">
        <f t="shared" si="61"/>
        <v>"text_YTD_A_F_004": {"type": "text", "parameters": {"text": "{{coalesce(cell(BIG_TEST_9_II_004.result, 3, \"number_YTD_A_Formatted\"), \"--\").asString()}}", "textAlignment": "center", "textColor": "{{coalesce(cell(BIG_TEST_9_II_004.result, 3, \"Text_Color_1\"), \"#FFFFFF\").asString()}}", "fontSize": 12}},</v>
      </c>
      <c r="AA85" s="17"/>
      <c r="AB85" s="13"/>
      <c r="AC85" s="13"/>
      <c r="AD85" s="12" t="str">
        <f t="shared" si="62"/>
        <v>{"colspan": 3, "column": 33, "name": "text_YTD_A_F_004", "row": 57, "rowspan": 2, "widgetStyle": {"backgroundColor": "{{coalesce(cell(BIG_TEST_9_II_004.result, 3, \"Colorization_Hex_Code\"), \"#FFFFFF\").asString()}}", "borderColor": "#FFFFFF", "borderEdges": ["left", "right", "bottom"], "borderRadius": 0, "borderWidth": 2}},</v>
      </c>
      <c r="AE85" s="17"/>
      <c r="AF85" s="13"/>
    </row>
    <row r="86" spans="1:32" s="4" customFormat="1" ht="72.599999999999994" thickBot="1" x14ac:dyDescent="0.35">
      <c r="A86" s="24">
        <v>12</v>
      </c>
      <c r="B86" s="14" t="s">
        <v>7</v>
      </c>
      <c r="C86" s="14" t="s">
        <v>34</v>
      </c>
      <c r="D86" s="14" t="s">
        <v>9</v>
      </c>
      <c r="E86" s="11" t="str">
        <f t="shared" si="102"/>
        <v>_004</v>
      </c>
      <c r="F86" s="22">
        <f t="shared" si="83"/>
        <v>3</v>
      </c>
      <c r="G86" s="22" t="s">
        <v>89</v>
      </c>
      <c r="H86" s="22">
        <v>3</v>
      </c>
      <c r="I86" s="22" t="str">
        <f t="shared" si="103"/>
        <v>BIG_TEST_9_II_004</v>
      </c>
      <c r="J86" s="5" t="s">
        <v>37</v>
      </c>
      <c r="K86" s="5" t="s">
        <v>39</v>
      </c>
      <c r="L86" s="18" t="str">
        <f t="shared" si="104"/>
        <v>{{coalesce(cell(BIG_TEST_9_II_004.result, 3, \"Text_Color_1\"), \"#FFFFFF\").asString()}}</v>
      </c>
      <c r="M86" s="8" t="s">
        <v>41</v>
      </c>
      <c r="N86" s="8" t="s">
        <v>21</v>
      </c>
      <c r="O86" s="18" t="str">
        <f>CONCATENATE("{{coalesce(cell(",I86,".result, ", $H86,", \""number_Target_Formatted\""), \""--\"").asString()}}")</f>
        <v>{{coalesce(cell(BIG_TEST_9_II_004.result, 3, \"number_Target_Formatted\"), \"--\").asString()}}</v>
      </c>
      <c r="P86" s="9" t="s">
        <v>28</v>
      </c>
      <c r="Q86" s="9" t="s">
        <v>98</v>
      </c>
      <c r="R86" s="26">
        <f>T86+2</f>
        <v>55</v>
      </c>
      <c r="S86" s="9" t="s">
        <v>32</v>
      </c>
      <c r="T86" s="22">
        <f t="shared" si="84"/>
        <v>53</v>
      </c>
      <c r="U86" s="16" t="s">
        <v>84</v>
      </c>
      <c r="V86" s="10"/>
      <c r="W86" s="7" t="str">
        <f t="shared" si="60"/>
        <v>text_Target_F_004</v>
      </c>
      <c r="X86" s="10"/>
      <c r="Y86" s="13"/>
      <c r="Z86" s="12" t="str">
        <f t="shared" si="61"/>
        <v>"text_Target_F_004": {"type": "text", "parameters": {"text": "{{coalesce(cell(BIG_TEST_9_II_004.result, 3, \"number_Target_Formatted\"), \"--\").asString()}}", "textAlignment": "center", "textColor": "{{coalesce(cell(BIG_TEST_9_II_004.result, 3, \"Text_Color_1\"), \"#FFFFFF\").asString()}}", "fontSize": 12}},</v>
      </c>
      <c r="AA86" s="17"/>
      <c r="AB86" s="13"/>
      <c r="AC86" s="13"/>
      <c r="AD86" s="12" t="str">
        <f t="shared" si="62"/>
        <v>{"colspan": 3, "column": 33, "name": "text_Target_F_004", "row": 55, "rowspan": 2, "widgetStyle": {"backgroundColor": "#FFFFFF", "borderColor": "#FFFFFF", "borderEdges": [], "borderRadius": 0, "borderWidth": 2}},</v>
      </c>
      <c r="AE86" s="17"/>
      <c r="AF86" s="13"/>
    </row>
    <row r="87" spans="1:32" s="4" customFormat="1" ht="72.599999999999994" thickBot="1" x14ac:dyDescent="0.35">
      <c r="A87" s="24">
        <v>13</v>
      </c>
      <c r="B87" s="14" t="s">
        <v>7</v>
      </c>
      <c r="C87" s="14" t="s">
        <v>34</v>
      </c>
      <c r="D87" s="14" t="s">
        <v>9</v>
      </c>
      <c r="E87" s="11" t="str">
        <f>CONCATENATE("_",TEXT(F87+1,"000"))</f>
        <v>_004</v>
      </c>
      <c r="F87" s="22">
        <f t="shared" si="83"/>
        <v>3</v>
      </c>
      <c r="G87" s="22" t="s">
        <v>90</v>
      </c>
      <c r="H87" s="22">
        <v>4</v>
      </c>
      <c r="I87" s="22" t="str">
        <f>CONCATENATE("BIG_TEST_9_II",E87)</f>
        <v>BIG_TEST_9_II_004</v>
      </c>
      <c r="J87" s="6" t="s">
        <v>12</v>
      </c>
      <c r="K87" s="5" t="s">
        <v>13</v>
      </c>
      <c r="L87" s="18" t="str">
        <f>CONCATENATE("{{coalesce(cell(",I87,".result, ", $H87,", \""Text_Color_1\""), \""#FFFFFF\"").asString()}}")</f>
        <v>{{coalesce(cell(BIG_TEST_9_II_004.result, 4, \"Text_Color_1\"), \"#FFFFFF\").asString()}}</v>
      </c>
      <c r="M87" s="8" t="s">
        <v>41</v>
      </c>
      <c r="N87" s="8" t="s">
        <v>21</v>
      </c>
      <c r="O87" s="18" t="str">
        <f>CONCATENATE("{{coalesce(cell(",I87,".result, ", $H87,", \""number_YTD_Formatted\""), \""--\"").asString()}}")</f>
        <v>{{coalesce(cell(BIG_TEST_9_II_004.result, 4, \"number_YTD_Formatted\"), \"--\").asString()}}</v>
      </c>
      <c r="P87" s="9" t="s">
        <v>28</v>
      </c>
      <c r="Q87" s="9" t="s">
        <v>99</v>
      </c>
      <c r="R87" s="9">
        <f>T87</f>
        <v>53</v>
      </c>
      <c r="S87" s="9" t="s">
        <v>32</v>
      </c>
      <c r="T87" s="22">
        <f t="shared" si="84"/>
        <v>53</v>
      </c>
      <c r="U87" s="16" t="s">
        <v>84</v>
      </c>
      <c r="V87" s="10"/>
      <c r="W87" s="7" t="str">
        <f t="shared" si="60"/>
        <v>text_YTD_G_004</v>
      </c>
      <c r="X87" s="10"/>
      <c r="Y87" s="13"/>
      <c r="Z87" s="12" t="str">
        <f t="shared" si="61"/>
        <v>"text_YTD_G_004": {"type": "text", "parameters": {"text": "{{coalesce(cell(BIG_TEST_9_II_004.result, 4, \"number_YTD_Formatted\"), \"--\").asString()}}", "textAlignment": "center", "textColor": "{{coalesce(cell(BIG_TEST_9_II_004.result, 4, \"Text_Color_1\"), \"#FFFFFF\").asString()}}", "fontSize": 12}},</v>
      </c>
      <c r="AA87" s="17"/>
      <c r="AB87" s="13"/>
      <c r="AC87" s="13"/>
      <c r="AD87" s="12" t="str">
        <f t="shared" si="62"/>
        <v>{"colspan": 3, "column": 36, "name": "text_YTD_G_004", "row": 53, "rowspan": 2, "widgetStyle": {"backgroundColor": "#FFFFFF", "borderColor": "#FFFFFF", "borderEdges": [], "borderRadius": 0, "borderWidth": 2}},</v>
      </c>
      <c r="AE87" s="17"/>
      <c r="AF87" s="13"/>
    </row>
    <row r="88" spans="1:32" s="4" customFormat="1" ht="115.8" thickBot="1" x14ac:dyDescent="0.35">
      <c r="A88" s="24">
        <v>14</v>
      </c>
      <c r="B88" s="14" t="s">
        <v>7</v>
      </c>
      <c r="C88" s="14" t="s">
        <v>34</v>
      </c>
      <c r="D88" s="14" t="s">
        <v>9</v>
      </c>
      <c r="E88" s="11" t="str">
        <f t="shared" ref="E88:E89" si="105">CONCATENATE("_",TEXT(F88+1,"000"))</f>
        <v>_004</v>
      </c>
      <c r="F88" s="22">
        <f t="shared" si="83"/>
        <v>3</v>
      </c>
      <c r="G88" s="22" t="s">
        <v>90</v>
      </c>
      <c r="H88" s="22">
        <v>4</v>
      </c>
      <c r="I88" s="22" t="str">
        <f t="shared" ref="I88:I89" si="106">CONCATENATE("BIG_TEST_9_II",E88)</f>
        <v>BIG_TEST_9_II_004</v>
      </c>
      <c r="J88" s="5" t="s">
        <v>11</v>
      </c>
      <c r="K88" s="5" t="s">
        <v>38</v>
      </c>
      <c r="L88" s="18" t="str">
        <f t="shared" ref="L88:L89" si="107">CONCATENATE("{{coalesce(cell(",I88,".result, ", $H88,", \""Text_Color_1\""), \""#FFFFFF\"").asString()}}")</f>
        <v>{{coalesce(cell(BIG_TEST_9_II_004.result, 4, \"Text_Color_1\"), \"#FFFFFF\").asString()}}</v>
      </c>
      <c r="M88" s="8" t="s">
        <v>41</v>
      </c>
      <c r="N88" s="8" t="s">
        <v>21</v>
      </c>
      <c r="O88" s="18" t="str">
        <f>CONCATENATE("{{coalesce(cell(",I88,".result, ", $H88,", \""number_YTD_A_Formatted\""), \""--\"").asString()}}")</f>
        <v>{{coalesce(cell(BIG_TEST_9_II_004.result, 4, \"number_YTD_A_Formatted\"), \"--\").asString()}}</v>
      </c>
      <c r="P88" s="9" t="s">
        <v>28</v>
      </c>
      <c r="Q88" s="9" t="s">
        <v>99</v>
      </c>
      <c r="R88" s="26">
        <f>T88+4</f>
        <v>57</v>
      </c>
      <c r="S88" s="9" t="s">
        <v>32</v>
      </c>
      <c r="T88" s="22">
        <f t="shared" si="84"/>
        <v>53</v>
      </c>
      <c r="U88" s="19" t="str">
        <f>CONCATENATE("{""backgroundColor"": ""{{coalesce(cell(",I88,".result, ",H88,", \""Colorization_Hex_Code\""), \""#FFFFFF\"").asString()}}"", ""borderColor"": ""#FFFFFF"", ""borderEdges"": [""left"", ""right"", ""bottom""], ""borderRadius"": 0, ""borderWidth"": 2}")</f>
        <v>{"backgroundColor": "{{coalesce(cell(BIG_TEST_9_II_004.result, 4, \"Colorization_Hex_Code\"), \"#FFFFFF\").asString()}}", "borderColor": "#FFFFFF", "borderEdges": ["left", "right", "bottom"], "borderRadius": 0, "borderWidth": 2}</v>
      </c>
      <c r="V88" s="10"/>
      <c r="W88" s="7" t="str">
        <f t="shared" si="60"/>
        <v>text_YTD_A_G_004</v>
      </c>
      <c r="X88" s="10"/>
      <c r="Y88" s="13"/>
      <c r="Z88" s="12" t="str">
        <f t="shared" si="61"/>
        <v>"text_YTD_A_G_004": {"type": "text", "parameters": {"text": "{{coalesce(cell(BIG_TEST_9_II_004.result, 4, \"number_YTD_A_Formatted\"), \"--\").asString()}}", "textAlignment": "center", "textColor": "{{coalesce(cell(BIG_TEST_9_II_004.result, 4, \"Text_Color_1\"), \"#FFFFFF\").asString()}}", "fontSize": 12}},</v>
      </c>
      <c r="AA88" s="17"/>
      <c r="AB88" s="13"/>
      <c r="AC88" s="13"/>
      <c r="AD88" s="12" t="str">
        <f t="shared" si="62"/>
        <v>{"colspan": 3, "column": 36, "name": "text_YTD_A_G_004", "row": 57, "rowspan": 2, "widgetStyle": {"backgroundColor": "{{coalesce(cell(BIG_TEST_9_II_004.result, 4, \"Colorization_Hex_Code\"), \"#FFFFFF\").asString()}}", "borderColor": "#FFFFFF", "borderEdges": ["left", "right", "bottom"], "borderRadius": 0, "borderWidth": 2}},</v>
      </c>
      <c r="AE88" s="17"/>
      <c r="AF88" s="13"/>
    </row>
    <row r="89" spans="1:32" s="4" customFormat="1" ht="72.599999999999994" thickBot="1" x14ac:dyDescent="0.35">
      <c r="A89" s="24">
        <v>15</v>
      </c>
      <c r="B89" s="14" t="s">
        <v>7</v>
      </c>
      <c r="C89" s="14" t="s">
        <v>34</v>
      </c>
      <c r="D89" s="14" t="s">
        <v>9</v>
      </c>
      <c r="E89" s="11" t="str">
        <f t="shared" si="105"/>
        <v>_004</v>
      </c>
      <c r="F89" s="22">
        <f t="shared" si="83"/>
        <v>3</v>
      </c>
      <c r="G89" s="22" t="s">
        <v>90</v>
      </c>
      <c r="H89" s="22">
        <v>4</v>
      </c>
      <c r="I89" s="22" t="str">
        <f t="shared" si="106"/>
        <v>BIG_TEST_9_II_004</v>
      </c>
      <c r="J89" s="5" t="s">
        <v>37</v>
      </c>
      <c r="K89" s="5" t="s">
        <v>39</v>
      </c>
      <c r="L89" s="18" t="str">
        <f t="shared" si="107"/>
        <v>{{coalesce(cell(BIG_TEST_9_II_004.result, 4, \"Text_Color_1\"), \"#FFFFFF\").asString()}}</v>
      </c>
      <c r="M89" s="8" t="s">
        <v>41</v>
      </c>
      <c r="N89" s="8" t="s">
        <v>21</v>
      </c>
      <c r="O89" s="18" t="str">
        <f>CONCATENATE("{{coalesce(cell(",I89,".result, ", $H89,", \""number_Target_Formatted\""), \""--\"").asString()}}")</f>
        <v>{{coalesce(cell(BIG_TEST_9_II_004.result, 4, \"number_Target_Formatted\"), \"--\").asString()}}</v>
      </c>
      <c r="P89" s="9" t="s">
        <v>28</v>
      </c>
      <c r="Q89" s="9" t="s">
        <v>99</v>
      </c>
      <c r="R89" s="26">
        <f>T89+2</f>
        <v>55</v>
      </c>
      <c r="S89" s="9" t="s">
        <v>32</v>
      </c>
      <c r="T89" s="22">
        <f t="shared" si="84"/>
        <v>53</v>
      </c>
      <c r="U89" s="16" t="s">
        <v>84</v>
      </c>
      <c r="V89" s="10"/>
      <c r="W89" s="7" t="str">
        <f t="shared" si="60"/>
        <v>text_Target_G_004</v>
      </c>
      <c r="X89" s="10"/>
      <c r="Y89" s="13"/>
      <c r="Z89" s="12" t="str">
        <f t="shared" si="61"/>
        <v>"text_Target_G_004": {"type": "text", "parameters": {"text": "{{coalesce(cell(BIG_TEST_9_II_004.result, 4, \"number_Target_Formatted\"), \"--\").asString()}}", "textAlignment": "center", "textColor": "{{coalesce(cell(BIG_TEST_9_II_004.result, 4, \"Text_Color_1\"), \"#FFFFFF\").asString()}}", "fontSize": 12}},</v>
      </c>
      <c r="AA89" s="17"/>
      <c r="AB89" s="13"/>
      <c r="AC89" s="13"/>
      <c r="AD89" s="12" t="str">
        <f t="shared" si="62"/>
        <v>{"colspan": 3, "column": 36, "name": "text_Target_G_004", "row": 55, "rowspan": 2, "widgetStyle": {"backgroundColor": "#FFFFFF", "borderColor": "#FFFFFF", "borderEdges": [], "borderRadius": 0, "borderWidth": 2}},</v>
      </c>
      <c r="AE89" s="17"/>
      <c r="AF89" s="13"/>
    </row>
    <row r="90" spans="1:32" s="4" customFormat="1" ht="72.599999999999994" thickBot="1" x14ac:dyDescent="0.35">
      <c r="A90" s="24">
        <v>16</v>
      </c>
      <c r="B90" s="14" t="s">
        <v>7</v>
      </c>
      <c r="C90" s="14" t="s">
        <v>34</v>
      </c>
      <c r="D90" s="14" t="s">
        <v>9</v>
      </c>
      <c r="E90" s="11" t="str">
        <f>CONCATENATE("_",TEXT(F90+1,"000"))</f>
        <v>_004</v>
      </c>
      <c r="F90" s="22">
        <f t="shared" si="83"/>
        <v>3</v>
      </c>
      <c r="G90" s="22" t="s">
        <v>91</v>
      </c>
      <c r="H90" s="22">
        <v>5</v>
      </c>
      <c r="I90" s="22" t="str">
        <f>CONCATENATE("BIG_TEST_9_II",E90)</f>
        <v>BIG_TEST_9_II_004</v>
      </c>
      <c r="J90" s="6" t="s">
        <v>12</v>
      </c>
      <c r="K90" s="5" t="s">
        <v>13</v>
      </c>
      <c r="L90" s="18" t="str">
        <f>CONCATENATE("{{coalesce(cell(",I90,".result, ", $H90,", \""Text_Color_1\""), \""#FFFFFF\"").asString()}}")</f>
        <v>{{coalesce(cell(BIG_TEST_9_II_004.result, 5, \"Text_Color_1\"), \"#FFFFFF\").asString()}}</v>
      </c>
      <c r="M90" s="8" t="s">
        <v>41</v>
      </c>
      <c r="N90" s="8" t="s">
        <v>21</v>
      </c>
      <c r="O90" s="18" t="str">
        <f>CONCATENATE("{{coalesce(cell(",I90,".result, ", $H90,", \""number_YTD_Formatted\""), \""--\"").asString()}}")</f>
        <v>{{coalesce(cell(BIG_TEST_9_II_004.result, 5, \"number_YTD_Formatted\"), \"--\").asString()}}</v>
      </c>
      <c r="P90" s="9" t="s">
        <v>28</v>
      </c>
      <c r="Q90" s="9" t="s">
        <v>100</v>
      </c>
      <c r="R90" s="9">
        <f>T90</f>
        <v>53</v>
      </c>
      <c r="S90" s="9" t="s">
        <v>32</v>
      </c>
      <c r="T90" s="22">
        <f t="shared" si="84"/>
        <v>53</v>
      </c>
      <c r="U90" s="16" t="s">
        <v>84</v>
      </c>
      <c r="V90" s="10"/>
      <c r="W90" s="7" t="str">
        <f t="shared" si="60"/>
        <v>text_YTD_H_004</v>
      </c>
      <c r="X90" s="10"/>
      <c r="Y90" s="13"/>
      <c r="Z90" s="12" t="str">
        <f t="shared" si="61"/>
        <v>"text_YTD_H_004": {"type": "text", "parameters": {"text": "{{coalesce(cell(BIG_TEST_9_II_004.result, 5, \"number_YTD_Formatted\"), \"--\").asString()}}", "textAlignment": "center", "textColor": "{{coalesce(cell(BIG_TEST_9_II_004.result, 5, \"Text_Color_1\"), \"#FFFFFF\").asString()}}", "fontSize": 12}},</v>
      </c>
      <c r="AA90" s="17"/>
      <c r="AB90" s="13"/>
      <c r="AC90" s="13"/>
      <c r="AD90" s="12" t="str">
        <f t="shared" si="62"/>
        <v>{"colspan": 3, "column": 39, "name": "text_YTD_H_004", "row": 53, "rowspan": 2, "widgetStyle": {"backgroundColor": "#FFFFFF", "borderColor": "#FFFFFF", "borderEdges": [], "borderRadius": 0, "borderWidth": 2}},</v>
      </c>
      <c r="AE90" s="17"/>
      <c r="AF90" s="13"/>
    </row>
    <row r="91" spans="1:32" s="4" customFormat="1" ht="115.8" thickBot="1" x14ac:dyDescent="0.35">
      <c r="A91" s="24">
        <v>17</v>
      </c>
      <c r="B91" s="14" t="s">
        <v>7</v>
      </c>
      <c r="C91" s="14" t="s">
        <v>34</v>
      </c>
      <c r="D91" s="14" t="s">
        <v>9</v>
      </c>
      <c r="E91" s="11" t="str">
        <f t="shared" ref="E91:E92" si="108">CONCATENATE("_",TEXT(F91+1,"000"))</f>
        <v>_004</v>
      </c>
      <c r="F91" s="22">
        <f t="shared" si="83"/>
        <v>3</v>
      </c>
      <c r="G91" s="22" t="s">
        <v>91</v>
      </c>
      <c r="H91" s="22">
        <v>5</v>
      </c>
      <c r="I91" s="22" t="str">
        <f t="shared" ref="I91:I92" si="109">CONCATENATE("BIG_TEST_9_II",E91)</f>
        <v>BIG_TEST_9_II_004</v>
      </c>
      <c r="J91" s="5" t="s">
        <v>11</v>
      </c>
      <c r="K91" s="5" t="s">
        <v>38</v>
      </c>
      <c r="L91" s="18" t="str">
        <f t="shared" ref="L91:L92" si="110">CONCATENATE("{{coalesce(cell(",I91,".result, ", $H91,", \""Text_Color_1\""), \""#FFFFFF\"").asString()}}")</f>
        <v>{{coalesce(cell(BIG_TEST_9_II_004.result, 5, \"Text_Color_1\"), \"#FFFFFF\").asString()}}</v>
      </c>
      <c r="M91" s="8" t="s">
        <v>41</v>
      </c>
      <c r="N91" s="8" t="s">
        <v>21</v>
      </c>
      <c r="O91" s="18" t="str">
        <f>CONCATENATE("{{coalesce(cell(",I91,".result, ", $H91,", \""number_YTD_A_Formatted\""), \""--\"").asString()}}")</f>
        <v>{{coalesce(cell(BIG_TEST_9_II_004.result, 5, \"number_YTD_A_Formatted\"), \"--\").asString()}}</v>
      </c>
      <c r="P91" s="9" t="s">
        <v>28</v>
      </c>
      <c r="Q91" s="9" t="s">
        <v>100</v>
      </c>
      <c r="R91" s="26">
        <f>T91+4</f>
        <v>57</v>
      </c>
      <c r="S91" s="9" t="s">
        <v>32</v>
      </c>
      <c r="T91" s="22">
        <f t="shared" si="84"/>
        <v>53</v>
      </c>
      <c r="U91" s="19" t="str">
        <f>CONCATENATE("{""backgroundColor"": ""{{coalesce(cell(",I91,".result, ",H91,", \""Colorization_Hex_Code\""), \""#FFFFFF\"").asString()}}"", ""borderColor"": ""#FFFFFF"", ""borderEdges"": [""left"", ""right"", ""bottom""], ""borderRadius"": 0, ""borderWidth"": 2}")</f>
        <v>{"backgroundColor": "{{coalesce(cell(BIG_TEST_9_II_004.result, 5, \"Colorization_Hex_Code\"), \"#FFFFFF\").asString()}}", "borderColor": "#FFFFFF", "borderEdges": ["left", "right", "bottom"], "borderRadius": 0, "borderWidth": 2}</v>
      </c>
      <c r="V91" s="10"/>
      <c r="W91" s="7" t="str">
        <f t="shared" si="60"/>
        <v>text_YTD_A_H_004</v>
      </c>
      <c r="X91" s="10"/>
      <c r="Y91" s="13"/>
      <c r="Z91" s="12" t="str">
        <f t="shared" si="61"/>
        <v>"text_YTD_A_H_004": {"type": "text", "parameters": {"text": "{{coalesce(cell(BIG_TEST_9_II_004.result, 5, \"number_YTD_A_Formatted\"), \"--\").asString()}}", "textAlignment": "center", "textColor": "{{coalesce(cell(BIG_TEST_9_II_004.result, 5, \"Text_Color_1\"), \"#FFFFFF\").asString()}}", "fontSize": 12}},</v>
      </c>
      <c r="AA91" s="17"/>
      <c r="AB91" s="13"/>
      <c r="AC91" s="13"/>
      <c r="AD91" s="12" t="str">
        <f t="shared" si="62"/>
        <v>{"colspan": 3, "column": 39, "name": "text_YTD_A_H_004", "row": 57, "rowspan": 2, "widgetStyle": {"backgroundColor": "{{coalesce(cell(BIG_TEST_9_II_004.result, 5, \"Colorization_Hex_Code\"), \"#FFFFFF\").asString()}}", "borderColor": "#FFFFFF", "borderEdges": ["left", "right", "bottom"], "borderRadius": 0, "borderWidth": 2}},</v>
      </c>
      <c r="AE91" s="17"/>
      <c r="AF91" s="13"/>
    </row>
    <row r="92" spans="1:32" s="4" customFormat="1" ht="72.599999999999994" thickBot="1" x14ac:dyDescent="0.35">
      <c r="A92" s="24">
        <v>18</v>
      </c>
      <c r="B92" s="14" t="s">
        <v>7</v>
      </c>
      <c r="C92" s="14" t="s">
        <v>34</v>
      </c>
      <c r="D92" s="14" t="s">
        <v>9</v>
      </c>
      <c r="E92" s="11" t="str">
        <f t="shared" si="108"/>
        <v>_004</v>
      </c>
      <c r="F92" s="22">
        <f t="shared" si="83"/>
        <v>3</v>
      </c>
      <c r="G92" s="22" t="s">
        <v>91</v>
      </c>
      <c r="H92" s="22">
        <v>5</v>
      </c>
      <c r="I92" s="22" t="str">
        <f t="shared" si="109"/>
        <v>BIG_TEST_9_II_004</v>
      </c>
      <c r="J92" s="5" t="s">
        <v>37</v>
      </c>
      <c r="K92" s="5" t="s">
        <v>39</v>
      </c>
      <c r="L92" s="18" t="str">
        <f t="shared" si="110"/>
        <v>{{coalesce(cell(BIG_TEST_9_II_004.result, 5, \"Text_Color_1\"), \"#FFFFFF\").asString()}}</v>
      </c>
      <c r="M92" s="8" t="s">
        <v>41</v>
      </c>
      <c r="N92" s="8" t="s">
        <v>21</v>
      </c>
      <c r="O92" s="18" t="str">
        <f>CONCATENATE("{{coalesce(cell(",I92,".result, ", $H92,", \""number_Target_Formatted\""), \""--\"").asString()}}")</f>
        <v>{{coalesce(cell(BIG_TEST_9_II_004.result, 5, \"number_Target_Formatted\"), \"--\").asString()}}</v>
      </c>
      <c r="P92" s="9" t="s">
        <v>28</v>
      </c>
      <c r="Q92" s="9" t="s">
        <v>100</v>
      </c>
      <c r="R92" s="26">
        <f>T92+2</f>
        <v>55</v>
      </c>
      <c r="S92" s="9" t="s">
        <v>32</v>
      </c>
      <c r="T92" s="22">
        <f t="shared" si="84"/>
        <v>53</v>
      </c>
      <c r="U92" s="16" t="s">
        <v>84</v>
      </c>
      <c r="V92" s="10"/>
      <c r="W92" s="7" t="str">
        <f t="shared" si="60"/>
        <v>text_Target_H_004</v>
      </c>
      <c r="X92" s="10"/>
      <c r="Y92" s="13"/>
      <c r="Z92" s="12" t="str">
        <f t="shared" si="61"/>
        <v>"text_Target_H_004": {"type": "text", "parameters": {"text": "{{coalesce(cell(BIG_TEST_9_II_004.result, 5, \"number_Target_Formatted\"), \"--\").asString()}}", "textAlignment": "center", "textColor": "{{coalesce(cell(BIG_TEST_9_II_004.result, 5, \"Text_Color_1\"), \"#FFFFFF\").asString()}}", "fontSize": 12}},</v>
      </c>
      <c r="AA92" s="17"/>
      <c r="AB92" s="13"/>
      <c r="AC92" s="13"/>
      <c r="AD92" s="12" t="str">
        <f t="shared" si="62"/>
        <v>{"colspan": 3, "column": 39, "name": "text_Target_H_004", "row": 55, "rowspan": 2, "widgetStyle": {"backgroundColor": "#FFFFFF", "borderColor": "#FFFFFF", "borderEdges": [], "borderRadius": 0, "borderWidth": 2}},</v>
      </c>
      <c r="AE92" s="17"/>
      <c r="AF92" s="13"/>
    </row>
    <row r="93" spans="1:32" s="4" customFormat="1" ht="72.599999999999994" thickBot="1" x14ac:dyDescent="0.35">
      <c r="A93" s="24">
        <v>19</v>
      </c>
      <c r="B93" s="14" t="s">
        <v>7</v>
      </c>
      <c r="C93" s="14" t="s">
        <v>34</v>
      </c>
      <c r="D93" s="14" t="s">
        <v>9</v>
      </c>
      <c r="E93" s="11" t="str">
        <f>CONCATENATE("_",TEXT(F93+1,"000"))</f>
        <v>_004</v>
      </c>
      <c r="F93" s="22">
        <f t="shared" si="83"/>
        <v>3</v>
      </c>
      <c r="G93" s="22" t="s">
        <v>92</v>
      </c>
      <c r="H93" s="22">
        <v>6</v>
      </c>
      <c r="I93" s="22" t="str">
        <f>CONCATENATE("BIG_TEST_9_II",E93)</f>
        <v>BIG_TEST_9_II_004</v>
      </c>
      <c r="J93" s="6" t="s">
        <v>12</v>
      </c>
      <c r="K93" s="5" t="s">
        <v>13</v>
      </c>
      <c r="L93" s="18" t="str">
        <f>CONCATENATE("{{coalesce(cell(",I93,".result, ", $H93,", \""Text_Color_1\""), \""#FFFFFF\"").asString()}}")</f>
        <v>{{coalesce(cell(BIG_TEST_9_II_004.result, 6, \"Text_Color_1\"), \"#FFFFFF\").asString()}}</v>
      </c>
      <c r="M93" s="8" t="s">
        <v>41</v>
      </c>
      <c r="N93" s="8" t="s">
        <v>21</v>
      </c>
      <c r="O93" s="18" t="str">
        <f>CONCATENATE("{{coalesce(cell(",I93,".result, ", $H93,", \""number_YTD_Formatted\""), \""--\"").asString()}}")</f>
        <v>{{coalesce(cell(BIG_TEST_9_II_004.result, 6, \"number_YTD_Formatted\"), \"--\").asString()}}</v>
      </c>
      <c r="P93" s="9" t="s">
        <v>28</v>
      </c>
      <c r="Q93" s="9" t="s">
        <v>101</v>
      </c>
      <c r="R93" s="9">
        <f>T93</f>
        <v>53</v>
      </c>
      <c r="S93" s="9" t="s">
        <v>32</v>
      </c>
      <c r="T93" s="22">
        <f t="shared" si="84"/>
        <v>53</v>
      </c>
      <c r="U93" s="16" t="s">
        <v>84</v>
      </c>
      <c r="V93" s="10"/>
      <c r="W93" s="7" t="str">
        <f t="shared" si="60"/>
        <v>text_YTD_I_004</v>
      </c>
      <c r="X93" s="10"/>
      <c r="Y93" s="13"/>
      <c r="Z93" s="12" t="str">
        <f t="shared" si="61"/>
        <v>"text_YTD_I_004": {"type": "text", "parameters": {"text": "{{coalesce(cell(BIG_TEST_9_II_004.result, 6, \"number_YTD_Formatted\"), \"--\").asString()}}", "textAlignment": "center", "textColor": "{{coalesce(cell(BIG_TEST_9_II_004.result, 6, \"Text_Color_1\"), \"#FFFFFF\").asString()}}", "fontSize": 12}},</v>
      </c>
      <c r="AA93" s="17"/>
      <c r="AB93" s="13"/>
      <c r="AC93" s="13"/>
      <c r="AD93" s="12" t="str">
        <f t="shared" si="62"/>
        <v>{"colspan": 3, "column": 42, "name": "text_YTD_I_004", "row": 53, "rowspan": 2, "widgetStyle": {"backgroundColor": "#FFFFFF", "borderColor": "#FFFFFF", "borderEdges": [], "borderRadius": 0, "borderWidth": 2}},</v>
      </c>
      <c r="AE93" s="17"/>
      <c r="AF93" s="13"/>
    </row>
    <row r="94" spans="1:32" s="4" customFormat="1" ht="115.8" thickBot="1" x14ac:dyDescent="0.35">
      <c r="A94" s="24">
        <v>20</v>
      </c>
      <c r="B94" s="14" t="s">
        <v>7</v>
      </c>
      <c r="C94" s="14" t="s">
        <v>34</v>
      </c>
      <c r="D94" s="14" t="s">
        <v>9</v>
      </c>
      <c r="E94" s="11" t="str">
        <f t="shared" ref="E94:E95" si="111">CONCATENATE("_",TEXT(F94+1,"000"))</f>
        <v>_004</v>
      </c>
      <c r="F94" s="22">
        <f t="shared" si="83"/>
        <v>3</v>
      </c>
      <c r="G94" s="22" t="s">
        <v>92</v>
      </c>
      <c r="H94" s="22">
        <v>6</v>
      </c>
      <c r="I94" s="22" t="str">
        <f t="shared" ref="I94:I95" si="112">CONCATENATE("BIG_TEST_9_II",E94)</f>
        <v>BIG_TEST_9_II_004</v>
      </c>
      <c r="J94" s="5" t="s">
        <v>11</v>
      </c>
      <c r="K94" s="5" t="s">
        <v>38</v>
      </c>
      <c r="L94" s="18" t="str">
        <f t="shared" ref="L94:L95" si="113">CONCATENATE("{{coalesce(cell(",I94,".result, ", $H94,", \""Text_Color_1\""), \""#FFFFFF\"").asString()}}")</f>
        <v>{{coalesce(cell(BIG_TEST_9_II_004.result, 6, \"Text_Color_1\"), \"#FFFFFF\").asString()}}</v>
      </c>
      <c r="M94" s="8" t="s">
        <v>41</v>
      </c>
      <c r="N94" s="8" t="s">
        <v>21</v>
      </c>
      <c r="O94" s="18" t="str">
        <f>CONCATENATE("{{coalesce(cell(",I94,".result, ", $H94,", \""number_YTD_A_Formatted\""), \""--\"").asString()}}")</f>
        <v>{{coalesce(cell(BIG_TEST_9_II_004.result, 6, \"number_YTD_A_Formatted\"), \"--\").asString()}}</v>
      </c>
      <c r="P94" s="9" t="s">
        <v>28</v>
      </c>
      <c r="Q94" s="9" t="s">
        <v>101</v>
      </c>
      <c r="R94" s="26">
        <f>T94+4</f>
        <v>57</v>
      </c>
      <c r="S94" s="9" t="s">
        <v>32</v>
      </c>
      <c r="T94" s="22">
        <f t="shared" si="84"/>
        <v>53</v>
      </c>
      <c r="U94" s="19" t="str">
        <f>CONCATENATE("{""backgroundColor"": ""{{coalesce(cell(",I94,".result, ",H94,", \""Colorization_Hex_Code\""), \""#FFFFFF\"").asString()}}"", ""borderColor"": ""#FFFFFF"", ""borderEdges"": [""left"", ""right"", ""bottom""], ""borderRadius"": 0, ""borderWidth"": 2}")</f>
        <v>{"backgroundColor": "{{coalesce(cell(BIG_TEST_9_II_004.result, 6, \"Colorization_Hex_Code\"), \"#FFFFFF\").asString()}}", "borderColor": "#FFFFFF", "borderEdges": ["left", "right", "bottom"], "borderRadius": 0, "borderWidth": 2}</v>
      </c>
      <c r="V94" s="10"/>
      <c r="W94" s="7" t="str">
        <f t="shared" si="60"/>
        <v>text_YTD_A_I_004</v>
      </c>
      <c r="X94" s="10"/>
      <c r="Y94" s="13"/>
      <c r="Z94" s="12" t="str">
        <f t="shared" si="61"/>
        <v>"text_YTD_A_I_004": {"type": "text", "parameters": {"text": "{{coalesce(cell(BIG_TEST_9_II_004.result, 6, \"number_YTD_A_Formatted\"), \"--\").asString()}}", "textAlignment": "center", "textColor": "{{coalesce(cell(BIG_TEST_9_II_004.result, 6, \"Text_Color_1\"), \"#FFFFFF\").asString()}}", "fontSize": 12}},</v>
      </c>
      <c r="AA94" s="17"/>
      <c r="AB94" s="13"/>
      <c r="AC94" s="13"/>
      <c r="AD94" s="12" t="str">
        <f t="shared" si="62"/>
        <v>{"colspan": 3, "column": 42, "name": "text_YTD_A_I_004", "row": 57, "rowspan": 2, "widgetStyle": {"backgroundColor": "{{coalesce(cell(BIG_TEST_9_II_004.result, 6, \"Colorization_Hex_Code\"), \"#FFFFFF\").asString()}}", "borderColor": "#FFFFFF", "borderEdges": ["left", "right", "bottom"], "borderRadius": 0, "borderWidth": 2}},</v>
      </c>
      <c r="AE94" s="17"/>
      <c r="AF94" s="13"/>
    </row>
    <row r="95" spans="1:32" s="4" customFormat="1" ht="72.599999999999994" thickBot="1" x14ac:dyDescent="0.35">
      <c r="A95" s="24">
        <v>21</v>
      </c>
      <c r="B95" s="14" t="s">
        <v>7</v>
      </c>
      <c r="C95" s="14" t="s">
        <v>34</v>
      </c>
      <c r="D95" s="14" t="s">
        <v>9</v>
      </c>
      <c r="E95" s="11" t="str">
        <f t="shared" si="111"/>
        <v>_004</v>
      </c>
      <c r="F95" s="22">
        <f t="shared" si="83"/>
        <v>3</v>
      </c>
      <c r="G95" s="22" t="s">
        <v>92</v>
      </c>
      <c r="H95" s="22">
        <v>6</v>
      </c>
      <c r="I95" s="22" t="str">
        <f t="shared" si="112"/>
        <v>BIG_TEST_9_II_004</v>
      </c>
      <c r="J95" s="5" t="s">
        <v>37</v>
      </c>
      <c r="K95" s="5" t="s">
        <v>39</v>
      </c>
      <c r="L95" s="18" t="str">
        <f t="shared" si="113"/>
        <v>{{coalesce(cell(BIG_TEST_9_II_004.result, 6, \"Text_Color_1\"), \"#FFFFFF\").asString()}}</v>
      </c>
      <c r="M95" s="8" t="s">
        <v>41</v>
      </c>
      <c r="N95" s="8" t="s">
        <v>21</v>
      </c>
      <c r="O95" s="18" t="str">
        <f>CONCATENATE("{{coalesce(cell(",I95,".result, ", $H95,", \""number_Target_Formatted\""), \""--\"").asString()}}")</f>
        <v>{{coalesce(cell(BIG_TEST_9_II_004.result, 6, \"number_Target_Formatted\"), \"--\").asString()}}</v>
      </c>
      <c r="P95" s="9" t="s">
        <v>28</v>
      </c>
      <c r="Q95" s="9" t="s">
        <v>101</v>
      </c>
      <c r="R95" s="26">
        <f>T95+2</f>
        <v>55</v>
      </c>
      <c r="S95" s="9" t="s">
        <v>32</v>
      </c>
      <c r="T95" s="22">
        <f t="shared" si="84"/>
        <v>53</v>
      </c>
      <c r="U95" s="16" t="s">
        <v>84</v>
      </c>
      <c r="V95" s="10"/>
      <c r="W95" s="7" t="str">
        <f t="shared" si="60"/>
        <v>text_Target_I_004</v>
      </c>
      <c r="X95" s="10"/>
      <c r="Y95" s="13"/>
      <c r="Z95" s="12" t="str">
        <f t="shared" si="61"/>
        <v>"text_Target_I_004": {"type": "text", "parameters": {"text": "{{coalesce(cell(BIG_TEST_9_II_004.result, 6, \"number_Target_Formatted\"), \"--\").asString()}}", "textAlignment": "center", "textColor": "{{coalesce(cell(BIG_TEST_9_II_004.result, 6, \"Text_Color_1\"), \"#FFFFFF\").asString()}}", "fontSize": 12}},</v>
      </c>
      <c r="AA95" s="17"/>
      <c r="AB95" s="13"/>
      <c r="AC95" s="13"/>
      <c r="AD95" s="12" t="str">
        <f t="shared" si="62"/>
        <v>{"colspan": 3, "column": 42, "name": "text_Target_I_004", "row": 55, "rowspan": 2, "widgetStyle": {"backgroundColor": "#FFFFFF", "borderColor": "#FFFFFF", "borderEdges": [], "borderRadius": 0, "borderWidth": 2}},</v>
      </c>
      <c r="AE95" s="17"/>
      <c r="AF95" s="13"/>
    </row>
    <row r="96" spans="1:32" s="4" customFormat="1" ht="72.599999999999994" thickBot="1" x14ac:dyDescent="0.35">
      <c r="A96" s="24">
        <v>22</v>
      </c>
      <c r="B96" s="14" t="s">
        <v>7</v>
      </c>
      <c r="C96" s="14" t="s">
        <v>34</v>
      </c>
      <c r="D96" s="14" t="s">
        <v>9</v>
      </c>
      <c r="E96" s="11" t="str">
        <f>CONCATENATE("_",TEXT(F96+1,"000"))</f>
        <v>_004</v>
      </c>
      <c r="F96" s="22">
        <f t="shared" si="83"/>
        <v>3</v>
      </c>
      <c r="G96" s="22" t="s">
        <v>93</v>
      </c>
      <c r="H96" s="22">
        <v>7</v>
      </c>
      <c r="I96" s="22" t="str">
        <f>CONCATENATE("BIG_TEST_9_II",E96)</f>
        <v>BIG_TEST_9_II_004</v>
      </c>
      <c r="J96" s="6" t="s">
        <v>12</v>
      </c>
      <c r="K96" s="5" t="s">
        <v>13</v>
      </c>
      <c r="L96" s="18" t="str">
        <f>CONCATENATE("{{coalesce(cell(",I96,".result, ", $H96,", \""Text_Color_1\""), \""#FFFFFF\"").asString()}}")</f>
        <v>{{coalesce(cell(BIG_TEST_9_II_004.result, 7, \"Text_Color_1\"), \"#FFFFFF\").asString()}}</v>
      </c>
      <c r="M96" s="8" t="s">
        <v>41</v>
      </c>
      <c r="N96" s="8" t="s">
        <v>21</v>
      </c>
      <c r="O96" s="18" t="str">
        <f>CONCATENATE("{{coalesce(cell(",I96,".result, ", $H96,", \""number_YTD_Formatted\""), \""--\"").asString()}}")</f>
        <v>{{coalesce(cell(BIG_TEST_9_II_004.result, 7, \"number_YTD_Formatted\"), \"--\").asString()}}</v>
      </c>
      <c r="P96" s="9" t="s">
        <v>28</v>
      </c>
      <c r="Q96" s="9" t="s">
        <v>102</v>
      </c>
      <c r="R96" s="9">
        <f>T96</f>
        <v>53</v>
      </c>
      <c r="S96" s="9" t="s">
        <v>32</v>
      </c>
      <c r="T96" s="22">
        <f t="shared" si="84"/>
        <v>53</v>
      </c>
      <c r="U96" s="16" t="s">
        <v>84</v>
      </c>
      <c r="V96" s="10"/>
      <c r="W96" s="7" t="str">
        <f t="shared" si="60"/>
        <v>text_YTD_J_004</v>
      </c>
      <c r="X96" s="10"/>
      <c r="Y96" s="13"/>
      <c r="Z96" s="12" t="str">
        <f t="shared" si="61"/>
        <v>"text_YTD_J_004": {"type": "text", "parameters": {"text": "{{coalesce(cell(BIG_TEST_9_II_004.result, 7, \"number_YTD_Formatted\"), \"--\").asString()}}", "textAlignment": "center", "textColor": "{{coalesce(cell(BIG_TEST_9_II_004.result, 7, \"Text_Color_1\"), \"#FFFFFF\").asString()}}", "fontSize": 12}},</v>
      </c>
      <c r="AA96" s="17"/>
      <c r="AB96" s="13"/>
      <c r="AC96" s="13"/>
      <c r="AD96" s="12" t="str">
        <f t="shared" si="62"/>
        <v>{"colspan": 3, "column": 45, "name": "text_YTD_J_004", "row": 53, "rowspan": 2, "widgetStyle": {"backgroundColor": "#FFFFFF", "borderColor": "#FFFFFF", "borderEdges": [], "borderRadius": 0, "borderWidth": 2}},</v>
      </c>
      <c r="AE96" s="17"/>
      <c r="AF96" s="13"/>
    </row>
    <row r="97" spans="1:32" s="4" customFormat="1" ht="115.8" thickBot="1" x14ac:dyDescent="0.35">
      <c r="A97" s="24">
        <v>23</v>
      </c>
      <c r="B97" s="14" t="s">
        <v>7</v>
      </c>
      <c r="C97" s="14" t="s">
        <v>34</v>
      </c>
      <c r="D97" s="14" t="s">
        <v>9</v>
      </c>
      <c r="E97" s="11" t="str">
        <f t="shared" ref="E97:E98" si="114">CONCATENATE("_",TEXT(F97+1,"000"))</f>
        <v>_004</v>
      </c>
      <c r="F97" s="22">
        <f t="shared" si="83"/>
        <v>3</v>
      </c>
      <c r="G97" s="22" t="s">
        <v>93</v>
      </c>
      <c r="H97" s="22">
        <v>7</v>
      </c>
      <c r="I97" s="22" t="str">
        <f t="shared" ref="I97:I98" si="115">CONCATENATE("BIG_TEST_9_II",E97)</f>
        <v>BIG_TEST_9_II_004</v>
      </c>
      <c r="J97" s="5" t="s">
        <v>11</v>
      </c>
      <c r="K97" s="5" t="s">
        <v>38</v>
      </c>
      <c r="L97" s="18" t="str">
        <f t="shared" ref="L97:L98" si="116">CONCATENATE("{{coalesce(cell(",I97,".result, ", $H97,", \""Text_Color_1\""), \""#FFFFFF\"").asString()}}")</f>
        <v>{{coalesce(cell(BIG_TEST_9_II_004.result, 7, \"Text_Color_1\"), \"#FFFFFF\").asString()}}</v>
      </c>
      <c r="M97" s="8" t="s">
        <v>41</v>
      </c>
      <c r="N97" s="8" t="s">
        <v>21</v>
      </c>
      <c r="O97" s="18" t="str">
        <f>CONCATENATE("{{coalesce(cell(",I97,".result, ", $H97,", \""number_YTD_A_Formatted\""), \""--\"").asString()}}")</f>
        <v>{{coalesce(cell(BIG_TEST_9_II_004.result, 7, \"number_YTD_A_Formatted\"), \"--\").asString()}}</v>
      </c>
      <c r="P97" s="9" t="s">
        <v>28</v>
      </c>
      <c r="Q97" s="9" t="s">
        <v>102</v>
      </c>
      <c r="R97" s="26">
        <f>T97+4</f>
        <v>57</v>
      </c>
      <c r="S97" s="9" t="s">
        <v>32</v>
      </c>
      <c r="T97" s="22">
        <f t="shared" si="84"/>
        <v>53</v>
      </c>
      <c r="U97" s="19" t="str">
        <f>CONCATENATE("{""backgroundColor"": ""{{coalesce(cell(",I97,".result, ",H97,", \""Colorization_Hex_Code\""), \""#FFFFFF\"").asString()}}"", ""borderColor"": ""#FFFFFF"", ""borderEdges"": [""left"", ""right"", ""bottom""], ""borderRadius"": 0, ""borderWidth"": 2}")</f>
        <v>{"backgroundColor": "{{coalesce(cell(BIG_TEST_9_II_004.result, 7, \"Colorization_Hex_Code\"), \"#FFFFFF\").asString()}}", "borderColor": "#FFFFFF", "borderEdges": ["left", "right", "bottom"], "borderRadius": 0, "borderWidth": 2}</v>
      </c>
      <c r="V97" s="10"/>
      <c r="W97" s="7" t="str">
        <f t="shared" si="60"/>
        <v>text_YTD_A_J_004</v>
      </c>
      <c r="X97" s="10"/>
      <c r="Y97" s="13"/>
      <c r="Z97" s="12" t="str">
        <f t="shared" si="61"/>
        <v>"text_YTD_A_J_004": {"type": "text", "parameters": {"text": "{{coalesce(cell(BIG_TEST_9_II_004.result, 7, \"number_YTD_A_Formatted\"), \"--\").asString()}}", "textAlignment": "center", "textColor": "{{coalesce(cell(BIG_TEST_9_II_004.result, 7, \"Text_Color_1\"), \"#FFFFFF\").asString()}}", "fontSize": 12}},</v>
      </c>
      <c r="AA97" s="17"/>
      <c r="AB97" s="13"/>
      <c r="AC97" s="13"/>
      <c r="AD97" s="12" t="str">
        <f t="shared" si="62"/>
        <v>{"colspan": 3, "column": 45, "name": "text_YTD_A_J_004", "row": 57, "rowspan": 2, "widgetStyle": {"backgroundColor": "{{coalesce(cell(BIG_TEST_9_II_004.result, 7, \"Colorization_Hex_Code\"), \"#FFFFFF\").asString()}}", "borderColor": "#FFFFFF", "borderEdges": ["left", "right", "bottom"], "borderRadius": 0, "borderWidth": 2}},</v>
      </c>
      <c r="AE97" s="17"/>
      <c r="AF97" s="13"/>
    </row>
    <row r="98" spans="1:32" s="4" customFormat="1" ht="72.599999999999994" thickBot="1" x14ac:dyDescent="0.35">
      <c r="A98" s="28">
        <v>24</v>
      </c>
      <c r="B98" s="14" t="s">
        <v>7</v>
      </c>
      <c r="C98" s="14" t="s">
        <v>34</v>
      </c>
      <c r="D98" s="14" t="s">
        <v>9</v>
      </c>
      <c r="E98" s="11" t="str">
        <f t="shared" si="114"/>
        <v>_004</v>
      </c>
      <c r="F98" s="22">
        <f t="shared" si="83"/>
        <v>3</v>
      </c>
      <c r="G98" s="22" t="s">
        <v>93</v>
      </c>
      <c r="H98" s="22">
        <v>7</v>
      </c>
      <c r="I98" s="22" t="str">
        <f t="shared" si="115"/>
        <v>BIG_TEST_9_II_004</v>
      </c>
      <c r="J98" s="5" t="s">
        <v>37</v>
      </c>
      <c r="K98" s="5" t="s">
        <v>39</v>
      </c>
      <c r="L98" s="18" t="str">
        <f t="shared" si="116"/>
        <v>{{coalesce(cell(BIG_TEST_9_II_004.result, 7, \"Text_Color_1\"), \"#FFFFFF\").asString()}}</v>
      </c>
      <c r="M98" s="8" t="s">
        <v>41</v>
      </c>
      <c r="N98" s="8" t="s">
        <v>21</v>
      </c>
      <c r="O98" s="18" t="str">
        <f>CONCATENATE("{{coalesce(cell(",I98,".result, ", $H98,", \""number_Target_Formatted\""), \""--\"").asString()}}")</f>
        <v>{{coalesce(cell(BIG_TEST_9_II_004.result, 7, \"number_Target_Formatted\"), \"--\").asString()}}</v>
      </c>
      <c r="P98" s="9" t="s">
        <v>28</v>
      </c>
      <c r="Q98" s="9" t="s">
        <v>102</v>
      </c>
      <c r="R98" s="26">
        <f>T98+2</f>
        <v>55</v>
      </c>
      <c r="S98" s="9" t="s">
        <v>32</v>
      </c>
      <c r="T98" s="22">
        <f t="shared" si="84"/>
        <v>53</v>
      </c>
      <c r="U98" s="16" t="s">
        <v>84</v>
      </c>
      <c r="V98" s="10"/>
      <c r="W98" s="7" t="str">
        <f t="shared" si="60"/>
        <v>text_Target_J_004</v>
      </c>
      <c r="X98" s="10"/>
      <c r="Y98" s="13"/>
      <c r="Z98" s="12" t="str">
        <f t="shared" si="61"/>
        <v>"text_Target_J_004": {"type": "text", "parameters": {"text": "{{coalesce(cell(BIG_TEST_9_II_004.result, 7, \"number_Target_Formatted\"), \"--\").asString()}}", "textAlignment": "center", "textColor": "{{coalesce(cell(BIG_TEST_9_II_004.result, 7, \"Text_Color_1\"), \"#FFFFFF\").asString()}}", "fontSize": 12}},</v>
      </c>
      <c r="AA98" s="17"/>
      <c r="AB98" s="13"/>
      <c r="AC98" s="13"/>
      <c r="AD98" s="12" t="str">
        <f t="shared" si="62"/>
        <v>{"colspan": 3, "column": 45, "name": "text_Target_J_004", "row": 55, "rowspan": 2, "widgetStyle": {"backgroundColor": "#FFFFFF", "borderColor": "#FFFFFF", "borderEdges": [], "borderRadius": 0, "borderWidth": 2}},</v>
      </c>
      <c r="AE98" s="17"/>
      <c r="AF98" s="13"/>
    </row>
    <row r="99" spans="1:32" s="4" customFormat="1" ht="72.599999999999994" thickBot="1" x14ac:dyDescent="0.35">
      <c r="A99" s="23">
        <v>1</v>
      </c>
      <c r="B99" s="14" t="s">
        <v>7</v>
      </c>
      <c r="C99" s="14" t="s">
        <v>34</v>
      </c>
      <c r="D99" s="14" t="s">
        <v>9</v>
      </c>
      <c r="E99" s="11" t="str">
        <f>CONCATENATE("_",TEXT(F99+1,"000"))</f>
        <v>_005</v>
      </c>
      <c r="F99" s="22">
        <f t="shared" si="83"/>
        <v>4</v>
      </c>
      <c r="G99" s="22" t="s">
        <v>76</v>
      </c>
      <c r="H99" s="22">
        <v>0</v>
      </c>
      <c r="I99" s="22" t="str">
        <f>CONCATENATE("BIG_TEST_9_II",E99)</f>
        <v>BIG_TEST_9_II_005</v>
      </c>
      <c r="J99" s="6" t="s">
        <v>12</v>
      </c>
      <c r="K99" s="5" t="s">
        <v>13</v>
      </c>
      <c r="L99" s="18" t="str">
        <f>CONCATENATE("{{coalesce(cell(",I99,".result, ", $H99,", \""Text_Color_1\""), \""#FFFFFF\"").asString()}}")</f>
        <v>{{coalesce(cell(BIG_TEST_9_II_005.result, 0, \"Text_Color_1\"), \"#FFFFFF\").asString()}}</v>
      </c>
      <c r="M99" s="8" t="s">
        <v>41</v>
      </c>
      <c r="N99" s="8" t="s">
        <v>21</v>
      </c>
      <c r="O99" s="18" t="str">
        <f>CONCATENATE("{{coalesce(cell(",I99,".result, ", $H99,", \""number_YTD_Formatted\""), \""--\"").asString()}}")</f>
        <v>{{coalesce(cell(BIG_TEST_9_II_005.result, 0, \"number_YTD_Formatted\"), \"--\").asString()}}</v>
      </c>
      <c r="P99" s="9" t="s">
        <v>28</v>
      </c>
      <c r="Q99" s="9" t="s">
        <v>20</v>
      </c>
      <c r="R99" s="9">
        <f>T99</f>
        <v>59</v>
      </c>
      <c r="S99" s="9" t="s">
        <v>32</v>
      </c>
      <c r="T99" s="22">
        <f t="shared" si="84"/>
        <v>59</v>
      </c>
      <c r="U99" s="16" t="s">
        <v>84</v>
      </c>
      <c r="V99" s="10"/>
      <c r="W99" s="7" t="str">
        <f t="shared" si="60"/>
        <v>text_YTD_C_005</v>
      </c>
      <c r="X99" s="10"/>
      <c r="Y99" s="13"/>
      <c r="Z99" s="12" t="str">
        <f t="shared" si="61"/>
        <v>"text_YTD_C_005": {"type": "text", "parameters": {"text": "{{coalesce(cell(BIG_TEST_9_II_005.result, 0, \"number_YTD_Formatted\"), \"--\").asString()}}", "textAlignment": "center", "textColor": "{{coalesce(cell(BIG_TEST_9_II_005.result, 0, \"Text_Color_1\"), \"#FFFFFF\").asString()}}", "fontSize": 12}},</v>
      </c>
      <c r="AA99" s="17" t="s">
        <v>81</v>
      </c>
      <c r="AB99" s="13" t="str">
        <f>IF(Z99=AA99,"PASS","FAIL")</f>
        <v>FAIL</v>
      </c>
      <c r="AC99" s="13"/>
      <c r="AD99" s="12" t="str">
        <f t="shared" si="62"/>
        <v>{"colspan": 3, "column": 24, "name": "text_YTD_C_005", "row": 59, "rowspan": 2, "widgetStyle": {"backgroundColor": "#FFFFFF", "borderColor": "#FFFFFF", "borderEdges": [], "borderRadius": 0, "borderWidth": 2}},</v>
      </c>
      <c r="AE99" s="17" t="s">
        <v>83</v>
      </c>
      <c r="AF99" s="13" t="str">
        <f>IF(AD99=AE99,"PASS","FAIL")</f>
        <v>FAIL</v>
      </c>
    </row>
    <row r="100" spans="1:32" s="4" customFormat="1" ht="115.8" thickBot="1" x14ac:dyDescent="0.35">
      <c r="A100" s="24">
        <v>2</v>
      </c>
      <c r="B100" s="14" t="s">
        <v>7</v>
      </c>
      <c r="C100" s="14" t="s">
        <v>34</v>
      </c>
      <c r="D100" s="14" t="s">
        <v>9</v>
      </c>
      <c r="E100" s="11" t="str">
        <f t="shared" ref="E100:E101" si="117">CONCATENATE("_",TEXT(F100+1,"000"))</f>
        <v>_005</v>
      </c>
      <c r="F100" s="22">
        <f t="shared" si="83"/>
        <v>4</v>
      </c>
      <c r="G100" s="22" t="s">
        <v>76</v>
      </c>
      <c r="H100" s="22">
        <v>0</v>
      </c>
      <c r="I100" s="22" t="str">
        <f t="shared" ref="I100:I101" si="118">CONCATENATE("BIG_TEST_9_II",E100)</f>
        <v>BIG_TEST_9_II_005</v>
      </c>
      <c r="J100" s="5" t="s">
        <v>11</v>
      </c>
      <c r="K100" s="5" t="s">
        <v>38</v>
      </c>
      <c r="L100" s="18" t="str">
        <f t="shared" ref="L100:L101" si="119">CONCATENATE("{{coalesce(cell(",I100,".result, ", $H100,", \""Text_Color_1\""), \""#FFFFFF\"").asString()}}")</f>
        <v>{{coalesce(cell(BIG_TEST_9_II_005.result, 0, \"Text_Color_1\"), \"#FFFFFF\").asString()}}</v>
      </c>
      <c r="M100" s="8" t="s">
        <v>41</v>
      </c>
      <c r="N100" s="8" t="s">
        <v>21</v>
      </c>
      <c r="O100" s="18" t="str">
        <f>CONCATENATE("{{coalesce(cell(",I100,".result, ", $H100,", \""number_YTD_A_Formatted\""), \""--\"").asString()}}")</f>
        <v>{{coalesce(cell(BIG_TEST_9_II_005.result, 0, \"number_YTD_A_Formatted\"), \"--\").asString()}}</v>
      </c>
      <c r="P100" s="9" t="s">
        <v>28</v>
      </c>
      <c r="Q100" s="9" t="s">
        <v>20</v>
      </c>
      <c r="R100" s="26">
        <f>T100+4</f>
        <v>63</v>
      </c>
      <c r="S100" s="9" t="s">
        <v>32</v>
      </c>
      <c r="T100" s="22">
        <f t="shared" si="84"/>
        <v>59</v>
      </c>
      <c r="U100" s="19" t="str">
        <f>CONCATENATE("{""backgroundColor"": ""{{coalesce(cell(",I100,".result, ",H100,", \""Colorization_Hex_Code\""), \""#FFFFFF\"").asString()}}"", ""borderColor"": ""#FFFFFF"", ""borderEdges"": [""left"", ""right"", ""bottom""], ""borderRadius"": 0, ""borderWidth"": 2}")</f>
        <v>{"backgroundColor": "{{coalesce(cell(BIG_TEST_9_II_005.result, 0, \"Colorization_Hex_Code\"), \"#FFFFFF\").asString()}}", "borderColor": "#FFFFFF", "borderEdges": ["left", "right", "bottom"], "borderRadius": 0, "borderWidth": 2}</v>
      </c>
      <c r="V100" s="10"/>
      <c r="W100" s="7" t="str">
        <f t="shared" si="60"/>
        <v>text_YTD_A_C_005</v>
      </c>
      <c r="X100" s="10"/>
      <c r="Y100" s="13"/>
      <c r="Z100" s="12" t="str">
        <f t="shared" si="61"/>
        <v>"text_YTD_A_C_005": {"type": "text", "parameters": {"text": "{{coalesce(cell(BIG_TEST_9_II_005.result, 0, \"number_YTD_A_Formatted\"), \"--\").asString()}}", "textAlignment": "center", "textColor": "{{coalesce(cell(BIG_TEST_9_II_005.result, 0, \"Text_Color_1\"), \"#FFFFFF\").asString()}}", "fontSize": 12}},</v>
      </c>
      <c r="AA100" s="17" t="s">
        <v>79</v>
      </c>
      <c r="AB100" s="13" t="str">
        <f t="shared" ref="AB100:AB101" si="120">IF(Z100=AA100,"PASS","FAIL")</f>
        <v>FAIL</v>
      </c>
      <c r="AC100" s="13"/>
      <c r="AD100" s="12" t="str">
        <f t="shared" si="62"/>
        <v>{"colspan": 3, "column": 24, "name": "text_YTD_A_C_005", "row": 63, "rowspan": 2, "widgetStyle": {"backgroundColor": "{{coalesce(cell(BIG_TEST_9_II_005.result, 0, \"Colorization_Hex_Code\"), \"#FFFFFF\").asString()}}", "borderColor": "#FFFFFF", "borderEdges": ["left", "right", "bottom"], "borderRadius": 0, "borderWidth": 2}},</v>
      </c>
      <c r="AE100" s="17" t="s">
        <v>85</v>
      </c>
      <c r="AF100" s="13" t="str">
        <f t="shared" ref="AF100:AF101" si="121">IF(AD100=AE100,"PASS","FAIL")</f>
        <v>FAIL</v>
      </c>
    </row>
    <row r="101" spans="1:32" s="4" customFormat="1" ht="72.599999999999994" thickBot="1" x14ac:dyDescent="0.35">
      <c r="A101" s="24">
        <v>3</v>
      </c>
      <c r="B101" s="14" t="s">
        <v>7</v>
      </c>
      <c r="C101" s="14" t="s">
        <v>34</v>
      </c>
      <c r="D101" s="14" t="s">
        <v>9</v>
      </c>
      <c r="E101" s="11" t="str">
        <f t="shared" si="117"/>
        <v>_005</v>
      </c>
      <c r="F101" s="22">
        <f t="shared" si="83"/>
        <v>4</v>
      </c>
      <c r="G101" s="22" t="s">
        <v>76</v>
      </c>
      <c r="H101" s="22">
        <v>0</v>
      </c>
      <c r="I101" s="22" t="str">
        <f t="shared" si="118"/>
        <v>BIG_TEST_9_II_005</v>
      </c>
      <c r="J101" s="5" t="s">
        <v>37</v>
      </c>
      <c r="K101" s="5" t="s">
        <v>39</v>
      </c>
      <c r="L101" s="18" t="str">
        <f t="shared" si="119"/>
        <v>{{coalesce(cell(BIG_TEST_9_II_005.result, 0, \"Text_Color_1\"), \"#FFFFFF\").asString()}}</v>
      </c>
      <c r="M101" s="8" t="s">
        <v>41</v>
      </c>
      <c r="N101" s="8" t="s">
        <v>21</v>
      </c>
      <c r="O101" s="18" t="str">
        <f>CONCATENATE("{{coalesce(cell(",I101,".result, ", $H101,", \""number_Target_Formatted\""), \""--\"").asString()}}")</f>
        <v>{{coalesce(cell(BIG_TEST_9_II_005.result, 0, \"number_Target_Formatted\"), \"--\").asString()}}</v>
      </c>
      <c r="P101" s="9" t="s">
        <v>28</v>
      </c>
      <c r="Q101" s="9" t="s">
        <v>20</v>
      </c>
      <c r="R101" s="26">
        <f>T101+2</f>
        <v>61</v>
      </c>
      <c r="S101" s="9" t="s">
        <v>32</v>
      </c>
      <c r="T101" s="22">
        <f t="shared" si="84"/>
        <v>59</v>
      </c>
      <c r="U101" s="16" t="s">
        <v>84</v>
      </c>
      <c r="V101" s="10"/>
      <c r="W101" s="7" t="str">
        <f t="shared" si="60"/>
        <v>text_Target_C_005</v>
      </c>
      <c r="X101" s="10"/>
      <c r="Y101" s="13"/>
      <c r="Z101" s="12" t="str">
        <f t="shared" si="61"/>
        <v>"text_Target_C_005": {"type": "text", "parameters": {"text": "{{coalesce(cell(BIG_TEST_9_II_005.result, 0, \"number_Target_Formatted\"), \"--\").asString()}}", "textAlignment": "center", "textColor": "{{coalesce(cell(BIG_TEST_9_II_005.result, 0, \"Text_Color_1\"), \"#FFFFFF\").asString()}}", "fontSize": 12}},</v>
      </c>
      <c r="AA101" s="17" t="s">
        <v>80</v>
      </c>
      <c r="AB101" s="13" t="str">
        <f t="shared" si="120"/>
        <v>FAIL</v>
      </c>
      <c r="AC101" s="13"/>
      <c r="AD101" s="12" t="str">
        <f t="shared" si="62"/>
        <v>{"colspan": 3, "column": 24, "name": "text_Target_C_005", "row": 61, "rowspan": 2, "widgetStyle": {"backgroundColor": "#FFFFFF", "borderColor": "#FFFFFF", "borderEdges": [], "borderRadius": 0, "borderWidth": 2}},</v>
      </c>
      <c r="AE101" s="17" t="s">
        <v>82</v>
      </c>
      <c r="AF101" s="13" t="str">
        <f t="shared" si="121"/>
        <v>FAIL</v>
      </c>
    </row>
    <row r="102" spans="1:32" s="4" customFormat="1" ht="72.599999999999994" thickBot="1" x14ac:dyDescent="0.35">
      <c r="A102" s="24">
        <v>4</v>
      </c>
      <c r="B102" s="14" t="s">
        <v>7</v>
      </c>
      <c r="C102" s="14" t="s">
        <v>34</v>
      </c>
      <c r="D102" s="14" t="s">
        <v>9</v>
      </c>
      <c r="E102" s="11" t="str">
        <f>CONCATENATE("_",TEXT(F102+1,"000"))</f>
        <v>_005</v>
      </c>
      <c r="F102" s="22">
        <f t="shared" si="83"/>
        <v>4</v>
      </c>
      <c r="G102" s="22" t="s">
        <v>86</v>
      </c>
      <c r="H102" s="22">
        <v>1</v>
      </c>
      <c r="I102" s="22" t="str">
        <f>CONCATENATE("BIG_TEST_9_II",E102)</f>
        <v>BIG_TEST_9_II_005</v>
      </c>
      <c r="J102" s="6" t="s">
        <v>12</v>
      </c>
      <c r="K102" s="5" t="s">
        <v>13</v>
      </c>
      <c r="L102" s="18" t="str">
        <f>CONCATENATE("{{coalesce(cell(",I102,".result, ", $H102,", \""Text_Color_1\""), \""#FFFFFF\"").asString()}}")</f>
        <v>{{coalesce(cell(BIG_TEST_9_II_005.result, 1, \"Text_Color_1\"), \"#FFFFFF\").asString()}}</v>
      </c>
      <c r="M102" s="8" t="s">
        <v>41</v>
      </c>
      <c r="N102" s="8" t="s">
        <v>21</v>
      </c>
      <c r="O102" s="18" t="str">
        <f>CONCATENATE("{{coalesce(cell(",I102,".result, ", $H102,", \""number_YTD_Formatted\""), \""--\"").asString()}}")</f>
        <v>{{coalesce(cell(BIG_TEST_9_II_005.result, 1, \"number_YTD_Formatted\"), \"--\").asString()}}</v>
      </c>
      <c r="P102" s="9" t="s">
        <v>28</v>
      </c>
      <c r="Q102" s="9" t="s">
        <v>87</v>
      </c>
      <c r="R102" s="9">
        <f>T102</f>
        <v>59</v>
      </c>
      <c r="S102" s="9" t="s">
        <v>32</v>
      </c>
      <c r="T102" s="22">
        <f t="shared" si="84"/>
        <v>59</v>
      </c>
      <c r="U102" s="16" t="s">
        <v>84</v>
      </c>
      <c r="V102" s="10"/>
      <c r="W102" s="7" t="str">
        <f t="shared" si="60"/>
        <v>text_YTD_D_005</v>
      </c>
      <c r="X102" s="10"/>
      <c r="Y102" s="13"/>
      <c r="Z102" s="12" t="str">
        <f t="shared" si="61"/>
        <v>"text_YTD_D_005": {"type": "text", "parameters": {"text": "{{coalesce(cell(BIG_TEST_9_II_005.result, 1, \"number_YTD_Formatted\"), \"--\").asString()}}", "textAlignment": "center", "textColor": "{{coalesce(cell(BIG_TEST_9_II_005.result, 1, \"Text_Color_1\"), \"#FFFFFF\").asString()}}", "fontSize": 12}},</v>
      </c>
      <c r="AA102" s="17"/>
      <c r="AB102" s="13"/>
      <c r="AC102" s="13"/>
      <c r="AD102" s="12" t="str">
        <f t="shared" si="62"/>
        <v>{"colspan": 3, "column": 27, "name": "text_YTD_D_005", "row": 59, "rowspan": 2, "widgetStyle": {"backgroundColor": "#FFFFFF", "borderColor": "#FFFFFF", "borderEdges": [], "borderRadius": 0, "borderWidth": 2}},</v>
      </c>
      <c r="AE102" s="17"/>
      <c r="AF102" s="13"/>
    </row>
    <row r="103" spans="1:32" s="4" customFormat="1" ht="115.8" thickBot="1" x14ac:dyDescent="0.35">
      <c r="A103" s="24">
        <v>5</v>
      </c>
      <c r="B103" s="14" t="s">
        <v>7</v>
      </c>
      <c r="C103" s="14" t="s">
        <v>34</v>
      </c>
      <c r="D103" s="14" t="s">
        <v>9</v>
      </c>
      <c r="E103" s="11" t="str">
        <f t="shared" ref="E103:E104" si="122">CONCATENATE("_",TEXT(F103+1,"000"))</f>
        <v>_005</v>
      </c>
      <c r="F103" s="22">
        <f t="shared" si="83"/>
        <v>4</v>
      </c>
      <c r="G103" s="22" t="s">
        <v>86</v>
      </c>
      <c r="H103" s="22">
        <v>1</v>
      </c>
      <c r="I103" s="22" t="str">
        <f t="shared" ref="I103:I104" si="123">CONCATENATE("BIG_TEST_9_II",E103)</f>
        <v>BIG_TEST_9_II_005</v>
      </c>
      <c r="J103" s="5" t="s">
        <v>11</v>
      </c>
      <c r="K103" s="5" t="s">
        <v>38</v>
      </c>
      <c r="L103" s="18" t="str">
        <f t="shared" ref="L103:L104" si="124">CONCATENATE("{{coalesce(cell(",I103,".result, ", $H103,", \""Text_Color_1\""), \""#FFFFFF\"").asString()}}")</f>
        <v>{{coalesce(cell(BIG_TEST_9_II_005.result, 1, \"Text_Color_1\"), \"#FFFFFF\").asString()}}</v>
      </c>
      <c r="M103" s="8" t="s">
        <v>41</v>
      </c>
      <c r="N103" s="8" t="s">
        <v>21</v>
      </c>
      <c r="O103" s="18" t="str">
        <f>CONCATENATE("{{coalesce(cell(",I103,".result, ", $H103,", \""number_YTD_A_Formatted\""), \""--\"").asString()}}")</f>
        <v>{{coalesce(cell(BIG_TEST_9_II_005.result, 1, \"number_YTD_A_Formatted\"), \"--\").asString()}}</v>
      </c>
      <c r="P103" s="9" t="s">
        <v>28</v>
      </c>
      <c r="Q103" s="9" t="s">
        <v>87</v>
      </c>
      <c r="R103" s="26">
        <f>T103+4</f>
        <v>63</v>
      </c>
      <c r="S103" s="9" t="s">
        <v>32</v>
      </c>
      <c r="T103" s="22">
        <f t="shared" si="84"/>
        <v>59</v>
      </c>
      <c r="U103" s="19" t="str">
        <f>CONCATENATE("{""backgroundColor"": ""{{coalesce(cell(",I103,".result, ",H103,", \""Colorization_Hex_Code\""), \""#FFFFFF\"").asString()}}"", ""borderColor"": ""#FFFFFF"", ""borderEdges"": [""left"", ""right"", ""bottom""], ""borderRadius"": 0, ""borderWidth"": 2}")</f>
        <v>{"backgroundColor": "{{coalesce(cell(BIG_TEST_9_II_005.result, 1, \"Colorization_Hex_Code\"), \"#FFFFFF\").asString()}}", "borderColor": "#FFFFFF", "borderEdges": ["left", "right", "bottom"], "borderRadius": 0, "borderWidth": 2}</v>
      </c>
      <c r="V103" s="10"/>
      <c r="W103" s="7" t="str">
        <f t="shared" si="60"/>
        <v>text_YTD_A_D_005</v>
      </c>
      <c r="X103" s="10"/>
      <c r="Y103" s="13"/>
      <c r="Z103" s="12" t="str">
        <f t="shared" si="61"/>
        <v>"text_YTD_A_D_005": {"type": "text", "parameters": {"text": "{{coalesce(cell(BIG_TEST_9_II_005.result, 1, \"number_YTD_A_Formatted\"), \"--\").asString()}}", "textAlignment": "center", "textColor": "{{coalesce(cell(BIG_TEST_9_II_005.result, 1, \"Text_Color_1\"), \"#FFFFFF\").asString()}}", "fontSize": 12}},</v>
      </c>
      <c r="AA103" s="17"/>
      <c r="AB103" s="13"/>
      <c r="AC103" s="13"/>
      <c r="AD103" s="12" t="str">
        <f t="shared" si="62"/>
        <v>{"colspan": 3, "column": 27, "name": "text_YTD_A_D_005", "row": 63, "rowspan": 2, "widgetStyle": {"backgroundColor": "{{coalesce(cell(BIG_TEST_9_II_005.result, 1, \"Colorization_Hex_Code\"), \"#FFFFFF\").asString()}}", "borderColor": "#FFFFFF", "borderEdges": ["left", "right", "bottom"], "borderRadius": 0, "borderWidth": 2}},</v>
      </c>
      <c r="AE103" s="17"/>
      <c r="AF103" s="13"/>
    </row>
    <row r="104" spans="1:32" s="4" customFormat="1" ht="72.599999999999994" thickBot="1" x14ac:dyDescent="0.35">
      <c r="A104" s="24">
        <v>6</v>
      </c>
      <c r="B104" s="14" t="s">
        <v>7</v>
      </c>
      <c r="C104" s="14" t="s">
        <v>34</v>
      </c>
      <c r="D104" s="14" t="s">
        <v>9</v>
      </c>
      <c r="E104" s="11" t="str">
        <f t="shared" si="122"/>
        <v>_005</v>
      </c>
      <c r="F104" s="22">
        <f t="shared" si="83"/>
        <v>4</v>
      </c>
      <c r="G104" s="22" t="s">
        <v>86</v>
      </c>
      <c r="H104" s="22">
        <v>1</v>
      </c>
      <c r="I104" s="22" t="str">
        <f t="shared" si="123"/>
        <v>BIG_TEST_9_II_005</v>
      </c>
      <c r="J104" s="5" t="s">
        <v>37</v>
      </c>
      <c r="K104" s="5" t="s">
        <v>39</v>
      </c>
      <c r="L104" s="18" t="str">
        <f t="shared" si="124"/>
        <v>{{coalesce(cell(BIG_TEST_9_II_005.result, 1, \"Text_Color_1\"), \"#FFFFFF\").asString()}}</v>
      </c>
      <c r="M104" s="8" t="s">
        <v>41</v>
      </c>
      <c r="N104" s="8" t="s">
        <v>21</v>
      </c>
      <c r="O104" s="18" t="str">
        <f>CONCATENATE("{{coalesce(cell(",I104,".result, ", $H104,", \""number_Target_Formatted\""), \""--\"").asString()}}")</f>
        <v>{{coalesce(cell(BIG_TEST_9_II_005.result, 1, \"number_Target_Formatted\"), \"--\").asString()}}</v>
      </c>
      <c r="P104" s="9" t="s">
        <v>28</v>
      </c>
      <c r="Q104" s="9" t="s">
        <v>87</v>
      </c>
      <c r="R104" s="26">
        <f>T104+2</f>
        <v>61</v>
      </c>
      <c r="S104" s="9" t="s">
        <v>32</v>
      </c>
      <c r="T104" s="22">
        <f t="shared" si="84"/>
        <v>59</v>
      </c>
      <c r="U104" s="16" t="s">
        <v>84</v>
      </c>
      <c r="V104" s="10"/>
      <c r="W104" s="7" t="str">
        <f t="shared" si="60"/>
        <v>text_Target_D_005</v>
      </c>
      <c r="X104" s="10"/>
      <c r="Y104" s="13"/>
      <c r="Z104" s="12" t="str">
        <f t="shared" si="61"/>
        <v>"text_Target_D_005": {"type": "text", "parameters": {"text": "{{coalesce(cell(BIG_TEST_9_II_005.result, 1, \"number_Target_Formatted\"), \"--\").asString()}}", "textAlignment": "center", "textColor": "{{coalesce(cell(BIG_TEST_9_II_005.result, 1, \"Text_Color_1\"), \"#FFFFFF\").asString()}}", "fontSize": 12}},</v>
      </c>
      <c r="AA104" s="17"/>
      <c r="AB104" s="13"/>
      <c r="AC104" s="13"/>
      <c r="AD104" s="12" t="str">
        <f t="shared" si="62"/>
        <v>{"colspan": 3, "column": 27, "name": "text_Target_D_005", "row": 61, "rowspan": 2, "widgetStyle": {"backgroundColor": "#FFFFFF", "borderColor": "#FFFFFF", "borderEdges": [], "borderRadius": 0, "borderWidth": 2}},</v>
      </c>
      <c r="AE104" s="17"/>
      <c r="AF104" s="13"/>
    </row>
    <row r="105" spans="1:32" s="4" customFormat="1" ht="72.599999999999994" thickBot="1" x14ac:dyDescent="0.35">
      <c r="A105" s="24">
        <v>7</v>
      </c>
      <c r="B105" s="14" t="s">
        <v>7</v>
      </c>
      <c r="C105" s="14" t="s">
        <v>34</v>
      </c>
      <c r="D105" s="14" t="s">
        <v>9</v>
      </c>
      <c r="E105" s="11" t="str">
        <f>CONCATENATE("_",TEXT(F105+1,"000"))</f>
        <v>_005</v>
      </c>
      <c r="F105" s="22">
        <f t="shared" si="83"/>
        <v>4</v>
      </c>
      <c r="G105" s="22" t="s">
        <v>88</v>
      </c>
      <c r="H105" s="22">
        <v>2</v>
      </c>
      <c r="I105" s="22" t="str">
        <f>CONCATENATE("BIG_TEST_9_II",E105)</f>
        <v>BIG_TEST_9_II_005</v>
      </c>
      <c r="J105" s="6" t="s">
        <v>12</v>
      </c>
      <c r="K105" s="5" t="s">
        <v>13</v>
      </c>
      <c r="L105" s="18" t="str">
        <f>CONCATENATE("{{coalesce(cell(",I105,".result, ", $H105,", \""Text_Color_1\""), \""#FFFFFF\"").asString()}}")</f>
        <v>{{coalesce(cell(BIG_TEST_9_II_005.result, 2, \"Text_Color_1\"), \"#FFFFFF\").asString()}}</v>
      </c>
      <c r="M105" s="8" t="s">
        <v>41</v>
      </c>
      <c r="N105" s="8" t="s">
        <v>21</v>
      </c>
      <c r="O105" s="18" t="str">
        <f>CONCATENATE("{{coalesce(cell(",I105,".result, ", $H105,", \""number_YTD_Formatted\""), \""--\"").asString()}}")</f>
        <v>{{coalesce(cell(BIG_TEST_9_II_005.result, 2, \"number_YTD_Formatted\"), \"--\").asString()}}</v>
      </c>
      <c r="P105" s="9" t="s">
        <v>28</v>
      </c>
      <c r="Q105" s="9" t="s">
        <v>97</v>
      </c>
      <c r="R105" s="9">
        <f>T105</f>
        <v>59</v>
      </c>
      <c r="S105" s="9" t="s">
        <v>32</v>
      </c>
      <c r="T105" s="22">
        <f t="shared" si="84"/>
        <v>59</v>
      </c>
      <c r="U105" s="16" t="s">
        <v>84</v>
      </c>
      <c r="V105" s="10"/>
      <c r="W105" s="7" t="str">
        <f t="shared" si="60"/>
        <v>text_YTD_E_005</v>
      </c>
      <c r="X105" s="10"/>
      <c r="Y105" s="13"/>
      <c r="Z105" s="12" t="str">
        <f t="shared" si="61"/>
        <v>"text_YTD_E_005": {"type": "text", "parameters": {"text": "{{coalesce(cell(BIG_TEST_9_II_005.result, 2, \"number_YTD_Formatted\"), \"--\").asString()}}", "textAlignment": "center", "textColor": "{{coalesce(cell(BIG_TEST_9_II_005.result, 2, \"Text_Color_1\"), \"#FFFFFF\").asString()}}", "fontSize": 12}},</v>
      </c>
      <c r="AA105" s="17"/>
      <c r="AB105" s="13"/>
      <c r="AC105" s="13"/>
      <c r="AD105" s="12" t="str">
        <f t="shared" si="62"/>
        <v>{"colspan": 3, "column": 30, "name": "text_YTD_E_005", "row": 59, "rowspan": 2, "widgetStyle": {"backgroundColor": "#FFFFFF", "borderColor": "#FFFFFF", "borderEdges": [], "borderRadius": 0, "borderWidth": 2}},</v>
      </c>
      <c r="AE105" s="17"/>
      <c r="AF105" s="13"/>
    </row>
    <row r="106" spans="1:32" s="4" customFormat="1" ht="115.8" thickBot="1" x14ac:dyDescent="0.35">
      <c r="A106" s="24">
        <v>8</v>
      </c>
      <c r="B106" s="14" t="s">
        <v>7</v>
      </c>
      <c r="C106" s="14" t="s">
        <v>34</v>
      </c>
      <c r="D106" s="14" t="s">
        <v>9</v>
      </c>
      <c r="E106" s="11" t="str">
        <f t="shared" ref="E106:E107" si="125">CONCATENATE("_",TEXT(F106+1,"000"))</f>
        <v>_005</v>
      </c>
      <c r="F106" s="22">
        <f t="shared" si="83"/>
        <v>4</v>
      </c>
      <c r="G106" s="22" t="s">
        <v>88</v>
      </c>
      <c r="H106" s="22">
        <v>2</v>
      </c>
      <c r="I106" s="22" t="str">
        <f t="shared" ref="I106:I107" si="126">CONCATENATE("BIG_TEST_9_II",E106)</f>
        <v>BIG_TEST_9_II_005</v>
      </c>
      <c r="J106" s="5" t="s">
        <v>11</v>
      </c>
      <c r="K106" s="5" t="s">
        <v>38</v>
      </c>
      <c r="L106" s="18" t="str">
        <f t="shared" ref="L106:L107" si="127">CONCATENATE("{{coalesce(cell(",I106,".result, ", $H106,", \""Text_Color_1\""), \""#FFFFFF\"").asString()}}")</f>
        <v>{{coalesce(cell(BIG_TEST_9_II_005.result, 2, \"Text_Color_1\"), \"#FFFFFF\").asString()}}</v>
      </c>
      <c r="M106" s="8" t="s">
        <v>41</v>
      </c>
      <c r="N106" s="8" t="s">
        <v>21</v>
      </c>
      <c r="O106" s="18" t="str">
        <f>CONCATENATE("{{coalesce(cell(",I106,".result, ", $H106,", \""number_YTD_A_Formatted\""), \""--\"").asString()}}")</f>
        <v>{{coalesce(cell(BIG_TEST_9_II_005.result, 2, \"number_YTD_A_Formatted\"), \"--\").asString()}}</v>
      </c>
      <c r="P106" s="9" t="s">
        <v>28</v>
      </c>
      <c r="Q106" s="9" t="s">
        <v>97</v>
      </c>
      <c r="R106" s="26">
        <f>T106+4</f>
        <v>63</v>
      </c>
      <c r="S106" s="9" t="s">
        <v>32</v>
      </c>
      <c r="T106" s="22">
        <f t="shared" si="84"/>
        <v>59</v>
      </c>
      <c r="U106" s="19" t="str">
        <f>CONCATENATE("{""backgroundColor"": ""{{coalesce(cell(",I106,".result, ",H106,", \""Colorization_Hex_Code\""), \""#FFFFFF\"").asString()}}"", ""borderColor"": ""#FFFFFF"", ""borderEdges"": [""left"", ""right"", ""bottom""], ""borderRadius"": 0, ""borderWidth"": 2}")</f>
        <v>{"backgroundColor": "{{coalesce(cell(BIG_TEST_9_II_005.result, 2, \"Colorization_Hex_Code\"), \"#FFFFFF\").asString()}}", "borderColor": "#FFFFFF", "borderEdges": ["left", "right", "bottom"], "borderRadius": 0, "borderWidth": 2}</v>
      </c>
      <c r="V106" s="10"/>
      <c r="W106" s="7" t="str">
        <f t="shared" si="60"/>
        <v>text_YTD_A_E_005</v>
      </c>
      <c r="X106" s="10"/>
      <c r="Y106" s="13"/>
      <c r="Z106" s="12" t="str">
        <f t="shared" si="61"/>
        <v>"text_YTD_A_E_005": {"type": "text", "parameters": {"text": "{{coalesce(cell(BIG_TEST_9_II_005.result, 2, \"number_YTD_A_Formatted\"), \"--\").asString()}}", "textAlignment": "center", "textColor": "{{coalesce(cell(BIG_TEST_9_II_005.result, 2, \"Text_Color_1\"), \"#FFFFFF\").asString()}}", "fontSize": 12}},</v>
      </c>
      <c r="AA106" s="17"/>
      <c r="AB106" s="13"/>
      <c r="AC106" s="13"/>
      <c r="AD106" s="12" t="str">
        <f t="shared" si="62"/>
        <v>{"colspan": 3, "column": 30, "name": "text_YTD_A_E_005", "row": 63, "rowspan": 2, "widgetStyle": {"backgroundColor": "{{coalesce(cell(BIG_TEST_9_II_005.result, 2, \"Colorization_Hex_Code\"), \"#FFFFFF\").asString()}}", "borderColor": "#FFFFFF", "borderEdges": ["left", "right", "bottom"], "borderRadius": 0, "borderWidth": 2}},</v>
      </c>
      <c r="AE106" s="17"/>
      <c r="AF106" s="13"/>
    </row>
    <row r="107" spans="1:32" s="4" customFormat="1" ht="72.599999999999994" thickBot="1" x14ac:dyDescent="0.35">
      <c r="A107" s="24">
        <v>9</v>
      </c>
      <c r="B107" s="14" t="s">
        <v>7</v>
      </c>
      <c r="C107" s="14" t="s">
        <v>34</v>
      </c>
      <c r="D107" s="14" t="s">
        <v>9</v>
      </c>
      <c r="E107" s="11" t="str">
        <f t="shared" si="125"/>
        <v>_005</v>
      </c>
      <c r="F107" s="22">
        <f t="shared" si="83"/>
        <v>4</v>
      </c>
      <c r="G107" s="22" t="s">
        <v>88</v>
      </c>
      <c r="H107" s="22">
        <v>2</v>
      </c>
      <c r="I107" s="22" t="str">
        <f t="shared" si="126"/>
        <v>BIG_TEST_9_II_005</v>
      </c>
      <c r="J107" s="5" t="s">
        <v>37</v>
      </c>
      <c r="K107" s="5" t="s">
        <v>39</v>
      </c>
      <c r="L107" s="18" t="str">
        <f t="shared" si="127"/>
        <v>{{coalesce(cell(BIG_TEST_9_II_005.result, 2, \"Text_Color_1\"), \"#FFFFFF\").asString()}}</v>
      </c>
      <c r="M107" s="8" t="s">
        <v>41</v>
      </c>
      <c r="N107" s="8" t="s">
        <v>21</v>
      </c>
      <c r="O107" s="18" t="str">
        <f>CONCATENATE("{{coalesce(cell(",I107,".result, ", $H107,", \""number_Target_Formatted\""), \""--\"").asString()}}")</f>
        <v>{{coalesce(cell(BIG_TEST_9_II_005.result, 2, \"number_Target_Formatted\"), \"--\").asString()}}</v>
      </c>
      <c r="P107" s="9" t="s">
        <v>28</v>
      </c>
      <c r="Q107" s="9" t="s">
        <v>97</v>
      </c>
      <c r="R107" s="26">
        <f>T107+2</f>
        <v>61</v>
      </c>
      <c r="S107" s="9" t="s">
        <v>32</v>
      </c>
      <c r="T107" s="22">
        <f t="shared" si="84"/>
        <v>59</v>
      </c>
      <c r="U107" s="16" t="s">
        <v>84</v>
      </c>
      <c r="V107" s="10"/>
      <c r="W107" s="7" t="str">
        <f t="shared" si="60"/>
        <v>text_Target_E_005</v>
      </c>
      <c r="X107" s="10"/>
      <c r="Y107" s="13"/>
      <c r="Z107" s="12" t="str">
        <f t="shared" si="61"/>
        <v>"text_Target_E_005": {"type": "text", "parameters": {"text": "{{coalesce(cell(BIG_TEST_9_II_005.result, 2, \"number_Target_Formatted\"), \"--\").asString()}}", "textAlignment": "center", "textColor": "{{coalesce(cell(BIG_TEST_9_II_005.result, 2, \"Text_Color_1\"), \"#FFFFFF\").asString()}}", "fontSize": 12}},</v>
      </c>
      <c r="AA107" s="17"/>
      <c r="AB107" s="13"/>
      <c r="AC107" s="13"/>
      <c r="AD107" s="12" t="str">
        <f t="shared" si="62"/>
        <v>{"colspan": 3, "column": 30, "name": "text_Target_E_005", "row": 61, "rowspan": 2, "widgetStyle": {"backgroundColor": "#FFFFFF", "borderColor": "#FFFFFF", "borderEdges": [], "borderRadius": 0, "borderWidth": 2}},</v>
      </c>
      <c r="AE107" s="17"/>
      <c r="AF107" s="13"/>
    </row>
    <row r="108" spans="1:32" s="4" customFormat="1" ht="72.599999999999994" thickBot="1" x14ac:dyDescent="0.35">
      <c r="A108" s="24">
        <v>10</v>
      </c>
      <c r="B108" s="14" t="s">
        <v>7</v>
      </c>
      <c r="C108" s="14" t="s">
        <v>34</v>
      </c>
      <c r="D108" s="14" t="s">
        <v>9</v>
      </c>
      <c r="E108" s="11" t="str">
        <f>CONCATENATE("_",TEXT(F108+1,"000"))</f>
        <v>_005</v>
      </c>
      <c r="F108" s="22">
        <f t="shared" si="83"/>
        <v>4</v>
      </c>
      <c r="G108" s="22" t="s">
        <v>89</v>
      </c>
      <c r="H108" s="22">
        <v>3</v>
      </c>
      <c r="I108" s="22" t="str">
        <f>CONCATENATE("BIG_TEST_9_II",E108)</f>
        <v>BIG_TEST_9_II_005</v>
      </c>
      <c r="J108" s="6" t="s">
        <v>12</v>
      </c>
      <c r="K108" s="5" t="s">
        <v>13</v>
      </c>
      <c r="L108" s="18" t="str">
        <f>CONCATENATE("{{coalesce(cell(",I108,".result, ", $H108,", \""Text_Color_1\""), \""#FFFFFF\"").asString()}}")</f>
        <v>{{coalesce(cell(BIG_TEST_9_II_005.result, 3, \"Text_Color_1\"), \"#FFFFFF\").asString()}}</v>
      </c>
      <c r="M108" s="8" t="s">
        <v>41</v>
      </c>
      <c r="N108" s="8" t="s">
        <v>21</v>
      </c>
      <c r="O108" s="18" t="str">
        <f>CONCATENATE("{{coalesce(cell(",I108,".result, ", $H108,", \""number_YTD_Formatted\""), \""--\"").asString()}}")</f>
        <v>{{coalesce(cell(BIG_TEST_9_II_005.result, 3, \"number_YTD_Formatted\"), \"--\").asString()}}</v>
      </c>
      <c r="P108" s="9" t="s">
        <v>28</v>
      </c>
      <c r="Q108" s="9" t="s">
        <v>98</v>
      </c>
      <c r="R108" s="9">
        <f>T108</f>
        <v>59</v>
      </c>
      <c r="S108" s="9" t="s">
        <v>32</v>
      </c>
      <c r="T108" s="22">
        <f t="shared" si="84"/>
        <v>59</v>
      </c>
      <c r="U108" s="16" t="s">
        <v>84</v>
      </c>
      <c r="V108" s="10"/>
      <c r="W108" s="7" t="str">
        <f t="shared" si="60"/>
        <v>text_YTD_F_005</v>
      </c>
      <c r="X108" s="10"/>
      <c r="Y108" s="13"/>
      <c r="Z108" s="12" t="str">
        <f t="shared" si="61"/>
        <v>"text_YTD_F_005": {"type": "text", "parameters": {"text": "{{coalesce(cell(BIG_TEST_9_II_005.result, 3, \"number_YTD_Formatted\"), \"--\").asString()}}", "textAlignment": "center", "textColor": "{{coalesce(cell(BIG_TEST_9_II_005.result, 3, \"Text_Color_1\"), \"#FFFFFF\").asString()}}", "fontSize": 12}},</v>
      </c>
      <c r="AA108" s="17"/>
      <c r="AB108" s="13"/>
      <c r="AC108" s="13"/>
      <c r="AD108" s="12" t="str">
        <f t="shared" si="62"/>
        <v>{"colspan": 3, "column": 33, "name": "text_YTD_F_005", "row": 59, "rowspan": 2, "widgetStyle": {"backgroundColor": "#FFFFFF", "borderColor": "#FFFFFF", "borderEdges": [], "borderRadius": 0, "borderWidth": 2}},</v>
      </c>
      <c r="AE108" s="17"/>
      <c r="AF108" s="13"/>
    </row>
    <row r="109" spans="1:32" s="4" customFormat="1" ht="115.8" thickBot="1" x14ac:dyDescent="0.35">
      <c r="A109" s="24">
        <v>11</v>
      </c>
      <c r="B109" s="14" t="s">
        <v>7</v>
      </c>
      <c r="C109" s="14" t="s">
        <v>34</v>
      </c>
      <c r="D109" s="14" t="s">
        <v>9</v>
      </c>
      <c r="E109" s="11" t="str">
        <f t="shared" ref="E109:E110" si="128">CONCATENATE("_",TEXT(F109+1,"000"))</f>
        <v>_005</v>
      </c>
      <c r="F109" s="22">
        <f t="shared" si="83"/>
        <v>4</v>
      </c>
      <c r="G109" s="22" t="s">
        <v>89</v>
      </c>
      <c r="H109" s="22">
        <v>3</v>
      </c>
      <c r="I109" s="22" t="str">
        <f t="shared" ref="I109:I110" si="129">CONCATENATE("BIG_TEST_9_II",E109)</f>
        <v>BIG_TEST_9_II_005</v>
      </c>
      <c r="J109" s="5" t="s">
        <v>11</v>
      </c>
      <c r="K109" s="5" t="s">
        <v>38</v>
      </c>
      <c r="L109" s="18" t="str">
        <f t="shared" ref="L109:L110" si="130">CONCATENATE("{{coalesce(cell(",I109,".result, ", $H109,", \""Text_Color_1\""), \""#FFFFFF\"").asString()}}")</f>
        <v>{{coalesce(cell(BIG_TEST_9_II_005.result, 3, \"Text_Color_1\"), \"#FFFFFF\").asString()}}</v>
      </c>
      <c r="M109" s="8" t="s">
        <v>41</v>
      </c>
      <c r="N109" s="8" t="s">
        <v>21</v>
      </c>
      <c r="O109" s="18" t="str">
        <f>CONCATENATE("{{coalesce(cell(",I109,".result, ", $H109,", \""number_YTD_A_Formatted\""), \""--\"").asString()}}")</f>
        <v>{{coalesce(cell(BIG_TEST_9_II_005.result, 3, \"number_YTD_A_Formatted\"), \"--\").asString()}}</v>
      </c>
      <c r="P109" s="9" t="s">
        <v>28</v>
      </c>
      <c r="Q109" s="9" t="s">
        <v>98</v>
      </c>
      <c r="R109" s="26">
        <f>T109+4</f>
        <v>63</v>
      </c>
      <c r="S109" s="9" t="s">
        <v>32</v>
      </c>
      <c r="T109" s="22">
        <f t="shared" si="84"/>
        <v>59</v>
      </c>
      <c r="U109" s="19" t="str">
        <f>CONCATENATE("{""backgroundColor"": ""{{coalesce(cell(",I109,".result, ",H109,", \""Colorization_Hex_Code\""), \""#FFFFFF\"").asString()}}"", ""borderColor"": ""#FFFFFF"", ""borderEdges"": [""left"", ""right"", ""bottom""], ""borderRadius"": 0, ""borderWidth"": 2}")</f>
        <v>{"backgroundColor": "{{coalesce(cell(BIG_TEST_9_II_005.result, 3, \"Colorization_Hex_Code\"), \"#FFFFFF\").asString()}}", "borderColor": "#FFFFFF", "borderEdges": ["left", "right", "bottom"], "borderRadius": 0, "borderWidth": 2}</v>
      </c>
      <c r="V109" s="10"/>
      <c r="W109" s="7" t="str">
        <f t="shared" si="60"/>
        <v>text_YTD_A_F_005</v>
      </c>
      <c r="X109" s="10"/>
      <c r="Y109" s="13"/>
      <c r="Z109" s="12" t="str">
        <f t="shared" si="61"/>
        <v>"text_YTD_A_F_005": {"type": "text", "parameters": {"text": "{{coalesce(cell(BIG_TEST_9_II_005.result, 3, \"number_YTD_A_Formatted\"), \"--\").asString()}}", "textAlignment": "center", "textColor": "{{coalesce(cell(BIG_TEST_9_II_005.result, 3, \"Text_Color_1\"), \"#FFFFFF\").asString()}}", "fontSize": 12}},</v>
      </c>
      <c r="AA109" s="17"/>
      <c r="AB109" s="13"/>
      <c r="AC109" s="13"/>
      <c r="AD109" s="12" t="str">
        <f t="shared" si="62"/>
        <v>{"colspan": 3, "column": 33, "name": "text_YTD_A_F_005", "row": 63, "rowspan": 2, "widgetStyle": {"backgroundColor": "{{coalesce(cell(BIG_TEST_9_II_005.result, 3, \"Colorization_Hex_Code\"), \"#FFFFFF\").asString()}}", "borderColor": "#FFFFFF", "borderEdges": ["left", "right", "bottom"], "borderRadius": 0, "borderWidth": 2}},</v>
      </c>
      <c r="AE109" s="17"/>
      <c r="AF109" s="13"/>
    </row>
    <row r="110" spans="1:32" s="4" customFormat="1" ht="72.599999999999994" thickBot="1" x14ac:dyDescent="0.35">
      <c r="A110" s="24">
        <v>12</v>
      </c>
      <c r="B110" s="14" t="s">
        <v>7</v>
      </c>
      <c r="C110" s="14" t="s">
        <v>34</v>
      </c>
      <c r="D110" s="14" t="s">
        <v>9</v>
      </c>
      <c r="E110" s="11" t="str">
        <f t="shared" si="128"/>
        <v>_005</v>
      </c>
      <c r="F110" s="22">
        <f t="shared" si="83"/>
        <v>4</v>
      </c>
      <c r="G110" s="22" t="s">
        <v>89</v>
      </c>
      <c r="H110" s="22">
        <v>3</v>
      </c>
      <c r="I110" s="22" t="str">
        <f t="shared" si="129"/>
        <v>BIG_TEST_9_II_005</v>
      </c>
      <c r="J110" s="5" t="s">
        <v>37</v>
      </c>
      <c r="K110" s="5" t="s">
        <v>39</v>
      </c>
      <c r="L110" s="18" t="str">
        <f t="shared" si="130"/>
        <v>{{coalesce(cell(BIG_TEST_9_II_005.result, 3, \"Text_Color_1\"), \"#FFFFFF\").asString()}}</v>
      </c>
      <c r="M110" s="8" t="s">
        <v>41</v>
      </c>
      <c r="N110" s="8" t="s">
        <v>21</v>
      </c>
      <c r="O110" s="18" t="str">
        <f>CONCATENATE("{{coalesce(cell(",I110,".result, ", $H110,", \""number_Target_Formatted\""), \""--\"").asString()}}")</f>
        <v>{{coalesce(cell(BIG_TEST_9_II_005.result, 3, \"number_Target_Formatted\"), \"--\").asString()}}</v>
      </c>
      <c r="P110" s="9" t="s">
        <v>28</v>
      </c>
      <c r="Q110" s="9" t="s">
        <v>98</v>
      </c>
      <c r="R110" s="26">
        <f>T110+2</f>
        <v>61</v>
      </c>
      <c r="S110" s="9" t="s">
        <v>32</v>
      </c>
      <c r="T110" s="22">
        <f t="shared" si="84"/>
        <v>59</v>
      </c>
      <c r="U110" s="16" t="s">
        <v>84</v>
      </c>
      <c r="V110" s="10"/>
      <c r="W110" s="7" t="str">
        <f t="shared" si="60"/>
        <v>text_Target_F_005</v>
      </c>
      <c r="X110" s="10"/>
      <c r="Y110" s="13"/>
      <c r="Z110" s="12" t="str">
        <f t="shared" si="61"/>
        <v>"text_Target_F_005": {"type": "text", "parameters": {"text": "{{coalesce(cell(BIG_TEST_9_II_005.result, 3, \"number_Target_Formatted\"), \"--\").asString()}}", "textAlignment": "center", "textColor": "{{coalesce(cell(BIG_TEST_9_II_005.result, 3, \"Text_Color_1\"), \"#FFFFFF\").asString()}}", "fontSize": 12}},</v>
      </c>
      <c r="AA110" s="17"/>
      <c r="AB110" s="13"/>
      <c r="AC110" s="13"/>
      <c r="AD110" s="12" t="str">
        <f t="shared" si="62"/>
        <v>{"colspan": 3, "column": 33, "name": "text_Target_F_005", "row": 61, "rowspan": 2, "widgetStyle": {"backgroundColor": "#FFFFFF", "borderColor": "#FFFFFF", "borderEdges": [], "borderRadius": 0, "borderWidth": 2}},</v>
      </c>
      <c r="AE110" s="17"/>
      <c r="AF110" s="13"/>
    </row>
    <row r="111" spans="1:32" s="4" customFormat="1" ht="72.599999999999994" thickBot="1" x14ac:dyDescent="0.35">
      <c r="A111" s="24">
        <v>13</v>
      </c>
      <c r="B111" s="14" t="s">
        <v>7</v>
      </c>
      <c r="C111" s="14" t="s">
        <v>34</v>
      </c>
      <c r="D111" s="14" t="s">
        <v>9</v>
      </c>
      <c r="E111" s="11" t="str">
        <f>CONCATENATE("_",TEXT(F111+1,"000"))</f>
        <v>_005</v>
      </c>
      <c r="F111" s="22">
        <f t="shared" si="83"/>
        <v>4</v>
      </c>
      <c r="G111" s="22" t="s">
        <v>90</v>
      </c>
      <c r="H111" s="22">
        <v>4</v>
      </c>
      <c r="I111" s="22" t="str">
        <f>CONCATENATE("BIG_TEST_9_II",E111)</f>
        <v>BIG_TEST_9_II_005</v>
      </c>
      <c r="J111" s="6" t="s">
        <v>12</v>
      </c>
      <c r="K111" s="5" t="s">
        <v>13</v>
      </c>
      <c r="L111" s="18" t="str">
        <f>CONCATENATE("{{coalesce(cell(",I111,".result, ", $H111,", \""Text_Color_1\""), \""#FFFFFF\"").asString()}}")</f>
        <v>{{coalesce(cell(BIG_TEST_9_II_005.result, 4, \"Text_Color_1\"), \"#FFFFFF\").asString()}}</v>
      </c>
      <c r="M111" s="8" t="s">
        <v>41</v>
      </c>
      <c r="N111" s="8" t="s">
        <v>21</v>
      </c>
      <c r="O111" s="18" t="str">
        <f>CONCATENATE("{{coalesce(cell(",I111,".result, ", $H111,", \""number_YTD_Formatted\""), \""--\"").asString()}}")</f>
        <v>{{coalesce(cell(BIG_TEST_9_II_005.result, 4, \"number_YTD_Formatted\"), \"--\").asString()}}</v>
      </c>
      <c r="P111" s="9" t="s">
        <v>28</v>
      </c>
      <c r="Q111" s="9" t="s">
        <v>99</v>
      </c>
      <c r="R111" s="9">
        <f>T111</f>
        <v>59</v>
      </c>
      <c r="S111" s="9" t="s">
        <v>32</v>
      </c>
      <c r="T111" s="22">
        <f t="shared" si="84"/>
        <v>59</v>
      </c>
      <c r="U111" s="16" t="s">
        <v>84</v>
      </c>
      <c r="V111" s="10"/>
      <c r="W111" s="7" t="str">
        <f t="shared" si="60"/>
        <v>text_YTD_G_005</v>
      </c>
      <c r="X111" s="10"/>
      <c r="Y111" s="13"/>
      <c r="Z111" s="12" t="str">
        <f t="shared" si="61"/>
        <v>"text_YTD_G_005": {"type": "text", "parameters": {"text": "{{coalesce(cell(BIG_TEST_9_II_005.result, 4, \"number_YTD_Formatted\"), \"--\").asString()}}", "textAlignment": "center", "textColor": "{{coalesce(cell(BIG_TEST_9_II_005.result, 4, \"Text_Color_1\"), \"#FFFFFF\").asString()}}", "fontSize": 12}},</v>
      </c>
      <c r="AA111" s="17"/>
      <c r="AB111" s="13"/>
      <c r="AC111" s="13"/>
      <c r="AD111" s="12" t="str">
        <f t="shared" si="62"/>
        <v>{"colspan": 3, "column": 36, "name": "text_YTD_G_005", "row": 59, "rowspan": 2, "widgetStyle": {"backgroundColor": "#FFFFFF", "borderColor": "#FFFFFF", "borderEdges": [], "borderRadius": 0, "borderWidth": 2}},</v>
      </c>
      <c r="AE111" s="17"/>
      <c r="AF111" s="13"/>
    </row>
    <row r="112" spans="1:32" s="4" customFormat="1" ht="115.8" thickBot="1" x14ac:dyDescent="0.35">
      <c r="A112" s="24">
        <v>14</v>
      </c>
      <c r="B112" s="14" t="s">
        <v>7</v>
      </c>
      <c r="C112" s="14" t="s">
        <v>34</v>
      </c>
      <c r="D112" s="14" t="s">
        <v>9</v>
      </c>
      <c r="E112" s="11" t="str">
        <f t="shared" ref="E112:E113" si="131">CONCATENATE("_",TEXT(F112+1,"000"))</f>
        <v>_005</v>
      </c>
      <c r="F112" s="22">
        <f t="shared" si="83"/>
        <v>4</v>
      </c>
      <c r="G112" s="22" t="s">
        <v>90</v>
      </c>
      <c r="H112" s="22">
        <v>4</v>
      </c>
      <c r="I112" s="22" t="str">
        <f t="shared" ref="I112:I113" si="132">CONCATENATE("BIG_TEST_9_II",E112)</f>
        <v>BIG_TEST_9_II_005</v>
      </c>
      <c r="J112" s="5" t="s">
        <v>11</v>
      </c>
      <c r="K112" s="5" t="s">
        <v>38</v>
      </c>
      <c r="L112" s="18" t="str">
        <f t="shared" ref="L112:L113" si="133">CONCATENATE("{{coalesce(cell(",I112,".result, ", $H112,", \""Text_Color_1\""), \""#FFFFFF\"").asString()}}")</f>
        <v>{{coalesce(cell(BIG_TEST_9_II_005.result, 4, \"Text_Color_1\"), \"#FFFFFF\").asString()}}</v>
      </c>
      <c r="M112" s="8" t="s">
        <v>41</v>
      </c>
      <c r="N112" s="8" t="s">
        <v>21</v>
      </c>
      <c r="O112" s="18" t="str">
        <f>CONCATENATE("{{coalesce(cell(",I112,".result, ", $H112,", \""number_YTD_A_Formatted\""), \""--\"").asString()}}")</f>
        <v>{{coalesce(cell(BIG_TEST_9_II_005.result, 4, \"number_YTD_A_Formatted\"), \"--\").asString()}}</v>
      </c>
      <c r="P112" s="9" t="s">
        <v>28</v>
      </c>
      <c r="Q112" s="9" t="s">
        <v>99</v>
      </c>
      <c r="R112" s="26">
        <f>T112+4</f>
        <v>63</v>
      </c>
      <c r="S112" s="9" t="s">
        <v>32</v>
      </c>
      <c r="T112" s="22">
        <f t="shared" si="84"/>
        <v>59</v>
      </c>
      <c r="U112" s="19" t="str">
        <f>CONCATENATE("{""backgroundColor"": ""{{coalesce(cell(",I112,".result, ",H112,", \""Colorization_Hex_Code\""), \""#FFFFFF\"").asString()}}"", ""borderColor"": ""#FFFFFF"", ""borderEdges"": [""left"", ""right"", ""bottom""], ""borderRadius"": 0, ""borderWidth"": 2}")</f>
        <v>{"backgroundColor": "{{coalesce(cell(BIG_TEST_9_II_005.result, 4, \"Colorization_Hex_Code\"), \"#FFFFFF\").asString()}}", "borderColor": "#FFFFFF", "borderEdges": ["left", "right", "bottom"], "borderRadius": 0, "borderWidth": 2}</v>
      </c>
      <c r="V112" s="10"/>
      <c r="W112" s="7" t="str">
        <f t="shared" si="60"/>
        <v>text_YTD_A_G_005</v>
      </c>
      <c r="X112" s="10"/>
      <c r="Y112" s="13"/>
      <c r="Z112" s="12" t="str">
        <f t="shared" si="61"/>
        <v>"text_YTD_A_G_005": {"type": "text", "parameters": {"text": "{{coalesce(cell(BIG_TEST_9_II_005.result, 4, \"number_YTD_A_Formatted\"), \"--\").asString()}}", "textAlignment": "center", "textColor": "{{coalesce(cell(BIG_TEST_9_II_005.result, 4, \"Text_Color_1\"), \"#FFFFFF\").asString()}}", "fontSize": 12}},</v>
      </c>
      <c r="AA112" s="17"/>
      <c r="AB112" s="13"/>
      <c r="AC112" s="13"/>
      <c r="AD112" s="12" t="str">
        <f t="shared" si="62"/>
        <v>{"colspan": 3, "column": 36, "name": "text_YTD_A_G_005", "row": 63, "rowspan": 2, "widgetStyle": {"backgroundColor": "{{coalesce(cell(BIG_TEST_9_II_005.result, 4, \"Colorization_Hex_Code\"), \"#FFFFFF\").asString()}}", "borderColor": "#FFFFFF", "borderEdges": ["left", "right", "bottom"], "borderRadius": 0, "borderWidth": 2}},</v>
      </c>
      <c r="AE112" s="17"/>
      <c r="AF112" s="13"/>
    </row>
    <row r="113" spans="1:32" s="4" customFormat="1" ht="72.599999999999994" thickBot="1" x14ac:dyDescent="0.35">
      <c r="A113" s="24">
        <v>15</v>
      </c>
      <c r="B113" s="14" t="s">
        <v>7</v>
      </c>
      <c r="C113" s="14" t="s">
        <v>34</v>
      </c>
      <c r="D113" s="14" t="s">
        <v>9</v>
      </c>
      <c r="E113" s="11" t="str">
        <f t="shared" si="131"/>
        <v>_005</v>
      </c>
      <c r="F113" s="22">
        <f t="shared" si="83"/>
        <v>4</v>
      </c>
      <c r="G113" s="22" t="s">
        <v>90</v>
      </c>
      <c r="H113" s="22">
        <v>4</v>
      </c>
      <c r="I113" s="22" t="str">
        <f t="shared" si="132"/>
        <v>BIG_TEST_9_II_005</v>
      </c>
      <c r="J113" s="5" t="s">
        <v>37</v>
      </c>
      <c r="K113" s="5" t="s">
        <v>39</v>
      </c>
      <c r="L113" s="18" t="str">
        <f t="shared" si="133"/>
        <v>{{coalesce(cell(BIG_TEST_9_II_005.result, 4, \"Text_Color_1\"), \"#FFFFFF\").asString()}}</v>
      </c>
      <c r="M113" s="8" t="s">
        <v>41</v>
      </c>
      <c r="N113" s="8" t="s">
        <v>21</v>
      </c>
      <c r="O113" s="18" t="str">
        <f>CONCATENATE("{{coalesce(cell(",I113,".result, ", $H113,", \""number_Target_Formatted\""), \""--\"").asString()}}")</f>
        <v>{{coalesce(cell(BIG_TEST_9_II_005.result, 4, \"number_Target_Formatted\"), \"--\").asString()}}</v>
      </c>
      <c r="P113" s="9" t="s">
        <v>28</v>
      </c>
      <c r="Q113" s="9" t="s">
        <v>99</v>
      </c>
      <c r="R113" s="26">
        <f>T113+2</f>
        <v>61</v>
      </c>
      <c r="S113" s="9" t="s">
        <v>32</v>
      </c>
      <c r="T113" s="22">
        <f t="shared" si="84"/>
        <v>59</v>
      </c>
      <c r="U113" s="16" t="s">
        <v>84</v>
      </c>
      <c r="V113" s="10"/>
      <c r="W113" s="7" t="str">
        <f t="shared" si="60"/>
        <v>text_Target_G_005</v>
      </c>
      <c r="X113" s="10"/>
      <c r="Y113" s="13"/>
      <c r="Z113" s="12" t="str">
        <f t="shared" si="61"/>
        <v>"text_Target_G_005": {"type": "text", "parameters": {"text": "{{coalesce(cell(BIG_TEST_9_II_005.result, 4, \"number_Target_Formatted\"), \"--\").asString()}}", "textAlignment": "center", "textColor": "{{coalesce(cell(BIG_TEST_9_II_005.result, 4, \"Text_Color_1\"), \"#FFFFFF\").asString()}}", "fontSize": 12}},</v>
      </c>
      <c r="AA113" s="17"/>
      <c r="AB113" s="13"/>
      <c r="AC113" s="13"/>
      <c r="AD113" s="12" t="str">
        <f t="shared" si="62"/>
        <v>{"colspan": 3, "column": 36, "name": "text_Target_G_005", "row": 61, "rowspan": 2, "widgetStyle": {"backgroundColor": "#FFFFFF", "borderColor": "#FFFFFF", "borderEdges": [], "borderRadius": 0, "borderWidth": 2}},</v>
      </c>
      <c r="AE113" s="17"/>
      <c r="AF113" s="13"/>
    </row>
    <row r="114" spans="1:32" s="4" customFormat="1" ht="72.599999999999994" thickBot="1" x14ac:dyDescent="0.35">
      <c r="A114" s="24">
        <v>16</v>
      </c>
      <c r="B114" s="14" t="s">
        <v>7</v>
      </c>
      <c r="C114" s="14" t="s">
        <v>34</v>
      </c>
      <c r="D114" s="14" t="s">
        <v>9</v>
      </c>
      <c r="E114" s="11" t="str">
        <f>CONCATENATE("_",TEXT(F114+1,"000"))</f>
        <v>_005</v>
      </c>
      <c r="F114" s="22">
        <f t="shared" si="83"/>
        <v>4</v>
      </c>
      <c r="G114" s="22" t="s">
        <v>91</v>
      </c>
      <c r="H114" s="22">
        <v>5</v>
      </c>
      <c r="I114" s="22" t="str">
        <f>CONCATENATE("BIG_TEST_9_II",E114)</f>
        <v>BIG_TEST_9_II_005</v>
      </c>
      <c r="J114" s="6" t="s">
        <v>12</v>
      </c>
      <c r="K114" s="5" t="s">
        <v>13</v>
      </c>
      <c r="L114" s="18" t="str">
        <f>CONCATENATE("{{coalesce(cell(",I114,".result, ", $H114,", \""Text_Color_1\""), \""#FFFFFF\"").asString()}}")</f>
        <v>{{coalesce(cell(BIG_TEST_9_II_005.result, 5, \"Text_Color_1\"), \"#FFFFFF\").asString()}}</v>
      </c>
      <c r="M114" s="8" t="s">
        <v>41</v>
      </c>
      <c r="N114" s="8" t="s">
        <v>21</v>
      </c>
      <c r="O114" s="18" t="str">
        <f>CONCATENATE("{{coalesce(cell(",I114,".result, ", $H114,", \""number_YTD_Formatted\""), \""--\"").asString()}}")</f>
        <v>{{coalesce(cell(BIG_TEST_9_II_005.result, 5, \"number_YTD_Formatted\"), \"--\").asString()}}</v>
      </c>
      <c r="P114" s="9" t="s">
        <v>28</v>
      </c>
      <c r="Q114" s="9" t="s">
        <v>100</v>
      </c>
      <c r="R114" s="9">
        <f>T114</f>
        <v>59</v>
      </c>
      <c r="S114" s="9" t="s">
        <v>32</v>
      </c>
      <c r="T114" s="22">
        <f t="shared" si="84"/>
        <v>59</v>
      </c>
      <c r="U114" s="16" t="s">
        <v>84</v>
      </c>
      <c r="V114" s="10"/>
      <c r="W114" s="7" t="str">
        <f t="shared" si="60"/>
        <v>text_YTD_H_005</v>
      </c>
      <c r="X114" s="10"/>
      <c r="Y114" s="13"/>
      <c r="Z114" s="12" t="str">
        <f t="shared" si="61"/>
        <v>"text_YTD_H_005": {"type": "text", "parameters": {"text": "{{coalesce(cell(BIG_TEST_9_II_005.result, 5, \"number_YTD_Formatted\"), \"--\").asString()}}", "textAlignment": "center", "textColor": "{{coalesce(cell(BIG_TEST_9_II_005.result, 5, \"Text_Color_1\"), \"#FFFFFF\").asString()}}", "fontSize": 12}},</v>
      </c>
      <c r="AA114" s="17"/>
      <c r="AB114" s="13"/>
      <c r="AC114" s="13"/>
      <c r="AD114" s="12" t="str">
        <f t="shared" si="62"/>
        <v>{"colspan": 3, "column": 39, "name": "text_YTD_H_005", "row": 59, "rowspan": 2, "widgetStyle": {"backgroundColor": "#FFFFFF", "borderColor": "#FFFFFF", "borderEdges": [], "borderRadius": 0, "borderWidth": 2}},</v>
      </c>
      <c r="AE114" s="17"/>
      <c r="AF114" s="13"/>
    </row>
    <row r="115" spans="1:32" s="4" customFormat="1" ht="115.8" thickBot="1" x14ac:dyDescent="0.35">
      <c r="A115" s="24">
        <v>17</v>
      </c>
      <c r="B115" s="14" t="s">
        <v>7</v>
      </c>
      <c r="C115" s="14" t="s">
        <v>34</v>
      </c>
      <c r="D115" s="14" t="s">
        <v>9</v>
      </c>
      <c r="E115" s="11" t="str">
        <f t="shared" ref="E115:E116" si="134">CONCATENATE("_",TEXT(F115+1,"000"))</f>
        <v>_005</v>
      </c>
      <c r="F115" s="22">
        <f t="shared" si="83"/>
        <v>4</v>
      </c>
      <c r="G115" s="22" t="s">
        <v>91</v>
      </c>
      <c r="H115" s="22">
        <v>5</v>
      </c>
      <c r="I115" s="22" t="str">
        <f t="shared" ref="I115:I116" si="135">CONCATENATE("BIG_TEST_9_II",E115)</f>
        <v>BIG_TEST_9_II_005</v>
      </c>
      <c r="J115" s="5" t="s">
        <v>11</v>
      </c>
      <c r="K115" s="5" t="s">
        <v>38</v>
      </c>
      <c r="L115" s="18" t="str">
        <f t="shared" ref="L115:L116" si="136">CONCATENATE("{{coalesce(cell(",I115,".result, ", $H115,", \""Text_Color_1\""), \""#FFFFFF\"").asString()}}")</f>
        <v>{{coalesce(cell(BIG_TEST_9_II_005.result, 5, \"Text_Color_1\"), \"#FFFFFF\").asString()}}</v>
      </c>
      <c r="M115" s="8" t="s">
        <v>41</v>
      </c>
      <c r="N115" s="8" t="s">
        <v>21</v>
      </c>
      <c r="O115" s="18" t="str">
        <f>CONCATENATE("{{coalesce(cell(",I115,".result, ", $H115,", \""number_YTD_A_Formatted\""), \""--\"").asString()}}")</f>
        <v>{{coalesce(cell(BIG_TEST_9_II_005.result, 5, \"number_YTD_A_Formatted\"), \"--\").asString()}}</v>
      </c>
      <c r="P115" s="9" t="s">
        <v>28</v>
      </c>
      <c r="Q115" s="9" t="s">
        <v>100</v>
      </c>
      <c r="R115" s="26">
        <f>T115+4</f>
        <v>63</v>
      </c>
      <c r="S115" s="9" t="s">
        <v>32</v>
      </c>
      <c r="T115" s="22">
        <f t="shared" si="84"/>
        <v>59</v>
      </c>
      <c r="U115" s="19" t="str">
        <f>CONCATENATE("{""backgroundColor"": ""{{coalesce(cell(",I115,".result, ",H115,", \""Colorization_Hex_Code\""), \""#FFFFFF\"").asString()}}"", ""borderColor"": ""#FFFFFF"", ""borderEdges"": [""left"", ""right"", ""bottom""], ""borderRadius"": 0, ""borderWidth"": 2}")</f>
        <v>{"backgroundColor": "{{coalesce(cell(BIG_TEST_9_II_005.result, 5, \"Colorization_Hex_Code\"), \"#FFFFFF\").asString()}}", "borderColor": "#FFFFFF", "borderEdges": ["left", "right", "bottom"], "borderRadius": 0, "borderWidth": 2}</v>
      </c>
      <c r="V115" s="10"/>
      <c r="W115" s="7" t="str">
        <f t="shared" ref="W115:W178" si="137">CONCATENATE("text_",K115,"_",G115,E115)</f>
        <v>text_YTD_A_H_005</v>
      </c>
      <c r="X115" s="10"/>
      <c r="Y115" s="13"/>
      <c r="Z115" s="12" t="str">
        <f t="shared" ref="Z115:Z178" si="138">CONCATENATE("""",W115,""": {""type"": ""text"", ""parameters"": {""text"": """, O115, """, ""textAlignment"": """, N115, """, ""textColor"": """, L115, """, ""fontSize"": ",M115,"}},")</f>
        <v>"text_YTD_A_H_005": {"type": "text", "parameters": {"text": "{{coalesce(cell(BIG_TEST_9_II_005.result, 5, \"number_YTD_A_Formatted\"), \"--\").asString()}}", "textAlignment": "center", "textColor": "{{coalesce(cell(BIG_TEST_9_II_005.result, 5, \"Text_Color_1\"), \"#FFFFFF\").asString()}}", "fontSize": 12}},</v>
      </c>
      <c r="AA115" s="17"/>
      <c r="AB115" s="13"/>
      <c r="AC115" s="13"/>
      <c r="AD115" s="12" t="str">
        <f t="shared" ref="AD115:AD178" si="139">CONCATENATE("{""colspan"": ",P115,", ""column"": ",Q115,", ""name"": """,W115,""", ""row"": ",R115,", ""rowspan"": ",S115,", ""widgetStyle"": ",U115,"},")</f>
        <v>{"colspan": 3, "column": 39, "name": "text_YTD_A_H_005", "row": 63, "rowspan": 2, "widgetStyle": {"backgroundColor": "{{coalesce(cell(BIG_TEST_9_II_005.result, 5, \"Colorization_Hex_Code\"), \"#FFFFFF\").asString()}}", "borderColor": "#FFFFFF", "borderEdges": ["left", "right", "bottom"], "borderRadius": 0, "borderWidth": 2}},</v>
      </c>
      <c r="AE115" s="17"/>
      <c r="AF115" s="13"/>
    </row>
    <row r="116" spans="1:32" s="4" customFormat="1" ht="72.599999999999994" thickBot="1" x14ac:dyDescent="0.35">
      <c r="A116" s="24">
        <v>18</v>
      </c>
      <c r="B116" s="14" t="s">
        <v>7</v>
      </c>
      <c r="C116" s="14" t="s">
        <v>34</v>
      </c>
      <c r="D116" s="14" t="s">
        <v>9</v>
      </c>
      <c r="E116" s="11" t="str">
        <f t="shared" si="134"/>
        <v>_005</v>
      </c>
      <c r="F116" s="22">
        <f t="shared" si="83"/>
        <v>4</v>
      </c>
      <c r="G116" s="22" t="s">
        <v>91</v>
      </c>
      <c r="H116" s="22">
        <v>5</v>
      </c>
      <c r="I116" s="22" t="str">
        <f t="shared" si="135"/>
        <v>BIG_TEST_9_II_005</v>
      </c>
      <c r="J116" s="5" t="s">
        <v>37</v>
      </c>
      <c r="K116" s="5" t="s">
        <v>39</v>
      </c>
      <c r="L116" s="18" t="str">
        <f t="shared" si="136"/>
        <v>{{coalesce(cell(BIG_TEST_9_II_005.result, 5, \"Text_Color_1\"), \"#FFFFFF\").asString()}}</v>
      </c>
      <c r="M116" s="8" t="s">
        <v>41</v>
      </c>
      <c r="N116" s="8" t="s">
        <v>21</v>
      </c>
      <c r="O116" s="18" t="str">
        <f>CONCATENATE("{{coalesce(cell(",I116,".result, ", $H116,", \""number_Target_Formatted\""), \""--\"").asString()}}")</f>
        <v>{{coalesce(cell(BIG_TEST_9_II_005.result, 5, \"number_Target_Formatted\"), \"--\").asString()}}</v>
      </c>
      <c r="P116" s="9" t="s">
        <v>28</v>
      </c>
      <c r="Q116" s="9" t="s">
        <v>100</v>
      </c>
      <c r="R116" s="26">
        <f>T116+2</f>
        <v>61</v>
      </c>
      <c r="S116" s="9" t="s">
        <v>32</v>
      </c>
      <c r="T116" s="22">
        <f t="shared" si="84"/>
        <v>59</v>
      </c>
      <c r="U116" s="16" t="s">
        <v>84</v>
      </c>
      <c r="V116" s="10"/>
      <c r="W116" s="7" t="str">
        <f t="shared" si="137"/>
        <v>text_Target_H_005</v>
      </c>
      <c r="X116" s="10"/>
      <c r="Y116" s="13"/>
      <c r="Z116" s="12" t="str">
        <f t="shared" si="138"/>
        <v>"text_Target_H_005": {"type": "text", "parameters": {"text": "{{coalesce(cell(BIG_TEST_9_II_005.result, 5, \"number_Target_Formatted\"), \"--\").asString()}}", "textAlignment": "center", "textColor": "{{coalesce(cell(BIG_TEST_9_II_005.result, 5, \"Text_Color_1\"), \"#FFFFFF\").asString()}}", "fontSize": 12}},</v>
      </c>
      <c r="AA116" s="17"/>
      <c r="AB116" s="13"/>
      <c r="AC116" s="13"/>
      <c r="AD116" s="12" t="str">
        <f t="shared" si="139"/>
        <v>{"colspan": 3, "column": 39, "name": "text_Target_H_005", "row": 61, "rowspan": 2, "widgetStyle": {"backgroundColor": "#FFFFFF", "borderColor": "#FFFFFF", "borderEdges": [], "borderRadius": 0, "borderWidth": 2}},</v>
      </c>
      <c r="AE116" s="17"/>
      <c r="AF116" s="13"/>
    </row>
    <row r="117" spans="1:32" s="4" customFormat="1" ht="72.599999999999994" thickBot="1" x14ac:dyDescent="0.35">
      <c r="A117" s="24">
        <v>19</v>
      </c>
      <c r="B117" s="14" t="s">
        <v>7</v>
      </c>
      <c r="C117" s="14" t="s">
        <v>34</v>
      </c>
      <c r="D117" s="14" t="s">
        <v>9</v>
      </c>
      <c r="E117" s="11" t="str">
        <f>CONCATENATE("_",TEXT(F117+1,"000"))</f>
        <v>_005</v>
      </c>
      <c r="F117" s="22">
        <f t="shared" si="83"/>
        <v>4</v>
      </c>
      <c r="G117" s="22" t="s">
        <v>92</v>
      </c>
      <c r="H117" s="22">
        <v>6</v>
      </c>
      <c r="I117" s="22" t="str">
        <f>CONCATENATE("BIG_TEST_9_II",E117)</f>
        <v>BIG_TEST_9_II_005</v>
      </c>
      <c r="J117" s="6" t="s">
        <v>12</v>
      </c>
      <c r="K117" s="5" t="s">
        <v>13</v>
      </c>
      <c r="L117" s="18" t="str">
        <f>CONCATENATE("{{coalesce(cell(",I117,".result, ", $H117,", \""Text_Color_1\""), \""#FFFFFF\"").asString()}}")</f>
        <v>{{coalesce(cell(BIG_TEST_9_II_005.result, 6, \"Text_Color_1\"), \"#FFFFFF\").asString()}}</v>
      </c>
      <c r="M117" s="8" t="s">
        <v>41</v>
      </c>
      <c r="N117" s="8" t="s">
        <v>21</v>
      </c>
      <c r="O117" s="18" t="str">
        <f>CONCATENATE("{{coalesce(cell(",I117,".result, ", $H117,", \""number_YTD_Formatted\""), \""--\"").asString()}}")</f>
        <v>{{coalesce(cell(BIG_TEST_9_II_005.result, 6, \"number_YTD_Formatted\"), \"--\").asString()}}</v>
      </c>
      <c r="P117" s="9" t="s">
        <v>28</v>
      </c>
      <c r="Q117" s="9" t="s">
        <v>101</v>
      </c>
      <c r="R117" s="9">
        <f>T117</f>
        <v>59</v>
      </c>
      <c r="S117" s="9" t="s">
        <v>32</v>
      </c>
      <c r="T117" s="22">
        <f t="shared" si="84"/>
        <v>59</v>
      </c>
      <c r="U117" s="16" t="s">
        <v>84</v>
      </c>
      <c r="V117" s="10"/>
      <c r="W117" s="7" t="str">
        <f t="shared" si="137"/>
        <v>text_YTD_I_005</v>
      </c>
      <c r="X117" s="10"/>
      <c r="Y117" s="13"/>
      <c r="Z117" s="12" t="str">
        <f t="shared" si="138"/>
        <v>"text_YTD_I_005": {"type": "text", "parameters": {"text": "{{coalesce(cell(BIG_TEST_9_II_005.result, 6, \"number_YTD_Formatted\"), \"--\").asString()}}", "textAlignment": "center", "textColor": "{{coalesce(cell(BIG_TEST_9_II_005.result, 6, \"Text_Color_1\"), \"#FFFFFF\").asString()}}", "fontSize": 12}},</v>
      </c>
      <c r="AA117" s="17"/>
      <c r="AB117" s="13"/>
      <c r="AC117" s="13"/>
      <c r="AD117" s="12" t="str">
        <f t="shared" si="139"/>
        <v>{"colspan": 3, "column": 42, "name": "text_YTD_I_005", "row": 59, "rowspan": 2, "widgetStyle": {"backgroundColor": "#FFFFFF", "borderColor": "#FFFFFF", "borderEdges": [], "borderRadius": 0, "borderWidth": 2}},</v>
      </c>
      <c r="AE117" s="17"/>
      <c r="AF117" s="13"/>
    </row>
    <row r="118" spans="1:32" s="4" customFormat="1" ht="115.8" thickBot="1" x14ac:dyDescent="0.35">
      <c r="A118" s="24">
        <v>20</v>
      </c>
      <c r="B118" s="14" t="s">
        <v>7</v>
      </c>
      <c r="C118" s="14" t="s">
        <v>34</v>
      </c>
      <c r="D118" s="14" t="s">
        <v>9</v>
      </c>
      <c r="E118" s="11" t="str">
        <f t="shared" ref="E118:E119" si="140">CONCATENATE("_",TEXT(F118+1,"000"))</f>
        <v>_005</v>
      </c>
      <c r="F118" s="22">
        <f t="shared" si="83"/>
        <v>4</v>
      </c>
      <c r="G118" s="22" t="s">
        <v>92</v>
      </c>
      <c r="H118" s="22">
        <v>6</v>
      </c>
      <c r="I118" s="22" t="str">
        <f t="shared" ref="I118:I119" si="141">CONCATENATE("BIG_TEST_9_II",E118)</f>
        <v>BIG_TEST_9_II_005</v>
      </c>
      <c r="J118" s="5" t="s">
        <v>11</v>
      </c>
      <c r="K118" s="5" t="s">
        <v>38</v>
      </c>
      <c r="L118" s="18" t="str">
        <f t="shared" ref="L118:L119" si="142">CONCATENATE("{{coalesce(cell(",I118,".result, ", $H118,", \""Text_Color_1\""), \""#FFFFFF\"").asString()}}")</f>
        <v>{{coalesce(cell(BIG_TEST_9_II_005.result, 6, \"Text_Color_1\"), \"#FFFFFF\").asString()}}</v>
      </c>
      <c r="M118" s="8" t="s">
        <v>41</v>
      </c>
      <c r="N118" s="8" t="s">
        <v>21</v>
      </c>
      <c r="O118" s="18" t="str">
        <f>CONCATENATE("{{coalesce(cell(",I118,".result, ", $H118,", \""number_YTD_A_Formatted\""), \""--\"").asString()}}")</f>
        <v>{{coalesce(cell(BIG_TEST_9_II_005.result, 6, \"number_YTD_A_Formatted\"), \"--\").asString()}}</v>
      </c>
      <c r="P118" s="9" t="s">
        <v>28</v>
      </c>
      <c r="Q118" s="9" t="s">
        <v>101</v>
      </c>
      <c r="R118" s="26">
        <f>T118+4</f>
        <v>63</v>
      </c>
      <c r="S118" s="9" t="s">
        <v>32</v>
      </c>
      <c r="T118" s="22">
        <f t="shared" si="84"/>
        <v>59</v>
      </c>
      <c r="U118" s="19" t="str">
        <f>CONCATENATE("{""backgroundColor"": ""{{coalesce(cell(",I118,".result, ",H118,", \""Colorization_Hex_Code\""), \""#FFFFFF\"").asString()}}"", ""borderColor"": ""#FFFFFF"", ""borderEdges"": [""left"", ""right"", ""bottom""], ""borderRadius"": 0, ""borderWidth"": 2}")</f>
        <v>{"backgroundColor": "{{coalesce(cell(BIG_TEST_9_II_005.result, 6, \"Colorization_Hex_Code\"), \"#FFFFFF\").asString()}}", "borderColor": "#FFFFFF", "borderEdges": ["left", "right", "bottom"], "borderRadius": 0, "borderWidth": 2}</v>
      </c>
      <c r="V118" s="10"/>
      <c r="W118" s="7" t="str">
        <f t="shared" si="137"/>
        <v>text_YTD_A_I_005</v>
      </c>
      <c r="X118" s="10"/>
      <c r="Y118" s="13"/>
      <c r="Z118" s="12" t="str">
        <f t="shared" si="138"/>
        <v>"text_YTD_A_I_005": {"type": "text", "parameters": {"text": "{{coalesce(cell(BIG_TEST_9_II_005.result, 6, \"number_YTD_A_Formatted\"), \"--\").asString()}}", "textAlignment": "center", "textColor": "{{coalesce(cell(BIG_TEST_9_II_005.result, 6, \"Text_Color_1\"), \"#FFFFFF\").asString()}}", "fontSize": 12}},</v>
      </c>
      <c r="AA118" s="17"/>
      <c r="AB118" s="13"/>
      <c r="AC118" s="13"/>
      <c r="AD118" s="12" t="str">
        <f t="shared" si="139"/>
        <v>{"colspan": 3, "column": 42, "name": "text_YTD_A_I_005", "row": 63, "rowspan": 2, "widgetStyle": {"backgroundColor": "{{coalesce(cell(BIG_TEST_9_II_005.result, 6, \"Colorization_Hex_Code\"), \"#FFFFFF\").asString()}}", "borderColor": "#FFFFFF", "borderEdges": ["left", "right", "bottom"], "borderRadius": 0, "borderWidth": 2}},</v>
      </c>
      <c r="AE118" s="17"/>
      <c r="AF118" s="13"/>
    </row>
    <row r="119" spans="1:32" s="4" customFormat="1" ht="72.599999999999994" thickBot="1" x14ac:dyDescent="0.35">
      <c r="A119" s="24">
        <v>21</v>
      </c>
      <c r="B119" s="14" t="s">
        <v>7</v>
      </c>
      <c r="C119" s="14" t="s">
        <v>34</v>
      </c>
      <c r="D119" s="14" t="s">
        <v>9</v>
      </c>
      <c r="E119" s="11" t="str">
        <f t="shared" si="140"/>
        <v>_005</v>
      </c>
      <c r="F119" s="22">
        <f t="shared" si="83"/>
        <v>4</v>
      </c>
      <c r="G119" s="22" t="s">
        <v>92</v>
      </c>
      <c r="H119" s="22">
        <v>6</v>
      </c>
      <c r="I119" s="22" t="str">
        <f t="shared" si="141"/>
        <v>BIG_TEST_9_II_005</v>
      </c>
      <c r="J119" s="5" t="s">
        <v>37</v>
      </c>
      <c r="K119" s="5" t="s">
        <v>39</v>
      </c>
      <c r="L119" s="18" t="str">
        <f t="shared" si="142"/>
        <v>{{coalesce(cell(BIG_TEST_9_II_005.result, 6, \"Text_Color_1\"), \"#FFFFFF\").asString()}}</v>
      </c>
      <c r="M119" s="8" t="s">
        <v>41</v>
      </c>
      <c r="N119" s="8" t="s">
        <v>21</v>
      </c>
      <c r="O119" s="18" t="str">
        <f>CONCATENATE("{{coalesce(cell(",I119,".result, ", $H119,", \""number_Target_Formatted\""), \""--\"").asString()}}")</f>
        <v>{{coalesce(cell(BIG_TEST_9_II_005.result, 6, \"number_Target_Formatted\"), \"--\").asString()}}</v>
      </c>
      <c r="P119" s="9" t="s">
        <v>28</v>
      </c>
      <c r="Q119" s="9" t="s">
        <v>101</v>
      </c>
      <c r="R119" s="26">
        <f>T119+2</f>
        <v>61</v>
      </c>
      <c r="S119" s="9" t="s">
        <v>32</v>
      </c>
      <c r="T119" s="22">
        <f t="shared" si="84"/>
        <v>59</v>
      </c>
      <c r="U119" s="16" t="s">
        <v>84</v>
      </c>
      <c r="V119" s="10"/>
      <c r="W119" s="7" t="str">
        <f t="shared" si="137"/>
        <v>text_Target_I_005</v>
      </c>
      <c r="X119" s="10"/>
      <c r="Y119" s="13"/>
      <c r="Z119" s="12" t="str">
        <f t="shared" si="138"/>
        <v>"text_Target_I_005": {"type": "text", "parameters": {"text": "{{coalesce(cell(BIG_TEST_9_II_005.result, 6, \"number_Target_Formatted\"), \"--\").asString()}}", "textAlignment": "center", "textColor": "{{coalesce(cell(BIG_TEST_9_II_005.result, 6, \"Text_Color_1\"), \"#FFFFFF\").asString()}}", "fontSize": 12}},</v>
      </c>
      <c r="AA119" s="17"/>
      <c r="AB119" s="13"/>
      <c r="AC119" s="13"/>
      <c r="AD119" s="12" t="str">
        <f t="shared" si="139"/>
        <v>{"colspan": 3, "column": 42, "name": "text_Target_I_005", "row": 61, "rowspan": 2, "widgetStyle": {"backgroundColor": "#FFFFFF", "borderColor": "#FFFFFF", "borderEdges": [], "borderRadius": 0, "borderWidth": 2}},</v>
      </c>
      <c r="AE119" s="17"/>
      <c r="AF119" s="13"/>
    </row>
    <row r="120" spans="1:32" s="4" customFormat="1" ht="72.599999999999994" thickBot="1" x14ac:dyDescent="0.35">
      <c r="A120" s="24">
        <v>22</v>
      </c>
      <c r="B120" s="14" t="s">
        <v>7</v>
      </c>
      <c r="C120" s="14" t="s">
        <v>34</v>
      </c>
      <c r="D120" s="14" t="s">
        <v>9</v>
      </c>
      <c r="E120" s="11" t="str">
        <f>CONCATENATE("_",TEXT(F120+1,"000"))</f>
        <v>_005</v>
      </c>
      <c r="F120" s="22">
        <f t="shared" si="83"/>
        <v>4</v>
      </c>
      <c r="G120" s="22" t="s">
        <v>93</v>
      </c>
      <c r="H120" s="22">
        <v>7</v>
      </c>
      <c r="I120" s="22" t="str">
        <f>CONCATENATE("BIG_TEST_9_II",E120)</f>
        <v>BIG_TEST_9_II_005</v>
      </c>
      <c r="J120" s="6" t="s">
        <v>12</v>
      </c>
      <c r="K120" s="5" t="s">
        <v>13</v>
      </c>
      <c r="L120" s="18" t="str">
        <f>CONCATENATE("{{coalesce(cell(",I120,".result, ", $H120,", \""Text_Color_1\""), \""#FFFFFF\"").asString()}}")</f>
        <v>{{coalesce(cell(BIG_TEST_9_II_005.result, 7, \"Text_Color_1\"), \"#FFFFFF\").asString()}}</v>
      </c>
      <c r="M120" s="8" t="s">
        <v>41</v>
      </c>
      <c r="N120" s="8" t="s">
        <v>21</v>
      </c>
      <c r="O120" s="18" t="str">
        <f>CONCATENATE("{{coalesce(cell(",I120,".result, ", $H120,", \""number_YTD_Formatted\""), \""--\"").asString()}}")</f>
        <v>{{coalesce(cell(BIG_TEST_9_II_005.result, 7, \"number_YTD_Formatted\"), \"--\").asString()}}</v>
      </c>
      <c r="P120" s="9" t="s">
        <v>28</v>
      </c>
      <c r="Q120" s="9" t="s">
        <v>102</v>
      </c>
      <c r="R120" s="9">
        <f>T120</f>
        <v>59</v>
      </c>
      <c r="S120" s="9" t="s">
        <v>32</v>
      </c>
      <c r="T120" s="22">
        <f t="shared" si="84"/>
        <v>59</v>
      </c>
      <c r="U120" s="16" t="s">
        <v>84</v>
      </c>
      <c r="V120" s="10"/>
      <c r="W120" s="7" t="str">
        <f t="shared" si="137"/>
        <v>text_YTD_J_005</v>
      </c>
      <c r="X120" s="10"/>
      <c r="Y120" s="13"/>
      <c r="Z120" s="12" t="str">
        <f t="shared" si="138"/>
        <v>"text_YTD_J_005": {"type": "text", "parameters": {"text": "{{coalesce(cell(BIG_TEST_9_II_005.result, 7, \"number_YTD_Formatted\"), \"--\").asString()}}", "textAlignment": "center", "textColor": "{{coalesce(cell(BIG_TEST_9_II_005.result, 7, \"Text_Color_1\"), \"#FFFFFF\").asString()}}", "fontSize": 12}},</v>
      </c>
      <c r="AA120" s="17"/>
      <c r="AB120" s="13"/>
      <c r="AC120" s="13"/>
      <c r="AD120" s="12" t="str">
        <f t="shared" si="139"/>
        <v>{"colspan": 3, "column": 45, "name": "text_YTD_J_005", "row": 59, "rowspan": 2, "widgetStyle": {"backgroundColor": "#FFFFFF", "borderColor": "#FFFFFF", "borderEdges": [], "borderRadius": 0, "borderWidth": 2}},</v>
      </c>
      <c r="AE120" s="17"/>
      <c r="AF120" s="13"/>
    </row>
    <row r="121" spans="1:32" s="4" customFormat="1" ht="115.8" thickBot="1" x14ac:dyDescent="0.35">
      <c r="A121" s="24">
        <v>23</v>
      </c>
      <c r="B121" s="14" t="s">
        <v>7</v>
      </c>
      <c r="C121" s="14" t="s">
        <v>34</v>
      </c>
      <c r="D121" s="14" t="s">
        <v>9</v>
      </c>
      <c r="E121" s="11" t="str">
        <f t="shared" ref="E121:E122" si="143">CONCATENATE("_",TEXT(F121+1,"000"))</f>
        <v>_005</v>
      </c>
      <c r="F121" s="22">
        <f t="shared" si="83"/>
        <v>4</v>
      </c>
      <c r="G121" s="22" t="s">
        <v>93</v>
      </c>
      <c r="H121" s="22">
        <v>7</v>
      </c>
      <c r="I121" s="22" t="str">
        <f t="shared" ref="I121:I122" si="144">CONCATENATE("BIG_TEST_9_II",E121)</f>
        <v>BIG_TEST_9_II_005</v>
      </c>
      <c r="J121" s="5" t="s">
        <v>11</v>
      </c>
      <c r="K121" s="5" t="s">
        <v>38</v>
      </c>
      <c r="L121" s="18" t="str">
        <f t="shared" ref="L121:L122" si="145">CONCATENATE("{{coalesce(cell(",I121,".result, ", $H121,", \""Text_Color_1\""), \""#FFFFFF\"").asString()}}")</f>
        <v>{{coalesce(cell(BIG_TEST_9_II_005.result, 7, \"Text_Color_1\"), \"#FFFFFF\").asString()}}</v>
      </c>
      <c r="M121" s="8" t="s">
        <v>41</v>
      </c>
      <c r="N121" s="8" t="s">
        <v>21</v>
      </c>
      <c r="O121" s="18" t="str">
        <f>CONCATENATE("{{coalesce(cell(",I121,".result, ", $H121,", \""number_YTD_A_Formatted\""), \""--\"").asString()}}")</f>
        <v>{{coalesce(cell(BIG_TEST_9_II_005.result, 7, \"number_YTD_A_Formatted\"), \"--\").asString()}}</v>
      </c>
      <c r="P121" s="9" t="s">
        <v>28</v>
      </c>
      <c r="Q121" s="9" t="s">
        <v>102</v>
      </c>
      <c r="R121" s="26">
        <f>T121+4</f>
        <v>63</v>
      </c>
      <c r="S121" s="9" t="s">
        <v>32</v>
      </c>
      <c r="T121" s="22">
        <f t="shared" si="84"/>
        <v>59</v>
      </c>
      <c r="U121" s="19" t="str">
        <f>CONCATENATE("{""backgroundColor"": ""{{coalesce(cell(",I121,".result, ",H121,", \""Colorization_Hex_Code\""), \""#FFFFFF\"").asString()}}"", ""borderColor"": ""#FFFFFF"", ""borderEdges"": [""left"", ""right"", ""bottom""], ""borderRadius"": 0, ""borderWidth"": 2}")</f>
        <v>{"backgroundColor": "{{coalesce(cell(BIG_TEST_9_II_005.result, 7, \"Colorization_Hex_Code\"), \"#FFFFFF\").asString()}}", "borderColor": "#FFFFFF", "borderEdges": ["left", "right", "bottom"], "borderRadius": 0, "borderWidth": 2}</v>
      </c>
      <c r="V121" s="10"/>
      <c r="W121" s="7" t="str">
        <f t="shared" si="137"/>
        <v>text_YTD_A_J_005</v>
      </c>
      <c r="X121" s="10"/>
      <c r="Y121" s="13"/>
      <c r="Z121" s="12" t="str">
        <f t="shared" si="138"/>
        <v>"text_YTD_A_J_005": {"type": "text", "parameters": {"text": "{{coalesce(cell(BIG_TEST_9_II_005.result, 7, \"number_YTD_A_Formatted\"), \"--\").asString()}}", "textAlignment": "center", "textColor": "{{coalesce(cell(BIG_TEST_9_II_005.result, 7, \"Text_Color_1\"), \"#FFFFFF\").asString()}}", "fontSize": 12}},</v>
      </c>
      <c r="AA121" s="17"/>
      <c r="AB121" s="13"/>
      <c r="AC121" s="13"/>
      <c r="AD121" s="12" t="str">
        <f t="shared" si="139"/>
        <v>{"colspan": 3, "column": 45, "name": "text_YTD_A_J_005", "row": 63, "rowspan": 2, "widgetStyle": {"backgroundColor": "{{coalesce(cell(BIG_TEST_9_II_005.result, 7, \"Colorization_Hex_Code\"), \"#FFFFFF\").asString()}}", "borderColor": "#FFFFFF", "borderEdges": ["left", "right", "bottom"], "borderRadius": 0, "borderWidth": 2}},</v>
      </c>
      <c r="AE121" s="17"/>
      <c r="AF121" s="13"/>
    </row>
    <row r="122" spans="1:32" s="4" customFormat="1" ht="72.599999999999994" thickBot="1" x14ac:dyDescent="0.35">
      <c r="A122" s="28">
        <v>24</v>
      </c>
      <c r="B122" s="14" t="s">
        <v>7</v>
      </c>
      <c r="C122" s="14" t="s">
        <v>34</v>
      </c>
      <c r="D122" s="14" t="s">
        <v>9</v>
      </c>
      <c r="E122" s="11" t="str">
        <f t="shared" si="143"/>
        <v>_005</v>
      </c>
      <c r="F122" s="22">
        <f t="shared" si="83"/>
        <v>4</v>
      </c>
      <c r="G122" s="22" t="s">
        <v>93</v>
      </c>
      <c r="H122" s="22">
        <v>7</v>
      </c>
      <c r="I122" s="22" t="str">
        <f t="shared" si="144"/>
        <v>BIG_TEST_9_II_005</v>
      </c>
      <c r="J122" s="5" t="s">
        <v>37</v>
      </c>
      <c r="K122" s="5" t="s">
        <v>39</v>
      </c>
      <c r="L122" s="18" t="str">
        <f t="shared" si="145"/>
        <v>{{coalesce(cell(BIG_TEST_9_II_005.result, 7, \"Text_Color_1\"), \"#FFFFFF\").asString()}}</v>
      </c>
      <c r="M122" s="8" t="s">
        <v>41</v>
      </c>
      <c r="N122" s="8" t="s">
        <v>21</v>
      </c>
      <c r="O122" s="18" t="str">
        <f>CONCATENATE("{{coalesce(cell(",I122,".result, ", $H122,", \""number_Target_Formatted\""), \""--\"").asString()}}")</f>
        <v>{{coalesce(cell(BIG_TEST_9_II_005.result, 7, \"number_Target_Formatted\"), \"--\").asString()}}</v>
      </c>
      <c r="P122" s="9" t="s">
        <v>28</v>
      </c>
      <c r="Q122" s="9" t="s">
        <v>102</v>
      </c>
      <c r="R122" s="26">
        <f>T122+2</f>
        <v>61</v>
      </c>
      <c r="S122" s="9" t="s">
        <v>32</v>
      </c>
      <c r="T122" s="22">
        <f t="shared" si="84"/>
        <v>59</v>
      </c>
      <c r="U122" s="16" t="s">
        <v>84</v>
      </c>
      <c r="V122" s="10"/>
      <c r="W122" s="7" t="str">
        <f t="shared" si="137"/>
        <v>text_Target_J_005</v>
      </c>
      <c r="X122" s="10"/>
      <c r="Y122" s="13"/>
      <c r="Z122" s="12" t="str">
        <f t="shared" si="138"/>
        <v>"text_Target_J_005": {"type": "text", "parameters": {"text": "{{coalesce(cell(BIG_TEST_9_II_005.result, 7, \"number_Target_Formatted\"), \"--\").asString()}}", "textAlignment": "center", "textColor": "{{coalesce(cell(BIG_TEST_9_II_005.result, 7, \"Text_Color_1\"), \"#FFFFFF\").asString()}}", "fontSize": 12}},</v>
      </c>
      <c r="AA122" s="17"/>
      <c r="AB122" s="13"/>
      <c r="AC122" s="13"/>
      <c r="AD122" s="12" t="str">
        <f t="shared" si="139"/>
        <v>{"colspan": 3, "column": 45, "name": "text_Target_J_005", "row": 61, "rowspan": 2, "widgetStyle": {"backgroundColor": "#FFFFFF", "borderColor": "#FFFFFF", "borderEdges": [], "borderRadius": 0, "borderWidth": 2}},</v>
      </c>
      <c r="AE122" s="17"/>
      <c r="AF122" s="13"/>
    </row>
    <row r="123" spans="1:32" s="4" customFormat="1" ht="72.599999999999994" thickBot="1" x14ac:dyDescent="0.35">
      <c r="A123" s="23">
        <v>1</v>
      </c>
      <c r="B123" s="14" t="s">
        <v>7</v>
      </c>
      <c r="C123" s="14" t="s">
        <v>34</v>
      </c>
      <c r="D123" s="14" t="s">
        <v>9</v>
      </c>
      <c r="E123" s="11" t="str">
        <f>CONCATENATE("_",TEXT(F123+1,"000"))</f>
        <v>_006</v>
      </c>
      <c r="F123" s="22">
        <f t="shared" si="83"/>
        <v>5</v>
      </c>
      <c r="G123" s="22" t="s">
        <v>76</v>
      </c>
      <c r="H123" s="22">
        <v>0</v>
      </c>
      <c r="I123" s="22" t="str">
        <f>CONCATENATE("BIG_TEST_9_II",E123)</f>
        <v>BIG_TEST_9_II_006</v>
      </c>
      <c r="J123" s="6" t="s">
        <v>12</v>
      </c>
      <c r="K123" s="5" t="s">
        <v>13</v>
      </c>
      <c r="L123" s="18" t="str">
        <f>CONCATENATE("{{coalesce(cell(",I123,".result, ", $H123,", \""Text_Color_1\""), \""#FFFFFF\"").asString()}}")</f>
        <v>{{coalesce(cell(BIG_TEST_9_II_006.result, 0, \"Text_Color_1\"), \"#FFFFFF\").asString()}}</v>
      </c>
      <c r="M123" s="8" t="s">
        <v>41</v>
      </c>
      <c r="N123" s="8" t="s">
        <v>21</v>
      </c>
      <c r="O123" s="18" t="str">
        <f>CONCATENATE("{{coalesce(cell(",I123,".result, ", $H123,", \""number_YTD_Formatted\""), \""--\"").asString()}}")</f>
        <v>{{coalesce(cell(BIG_TEST_9_II_006.result, 0, \"number_YTD_Formatted\"), \"--\").asString()}}</v>
      </c>
      <c r="P123" s="9" t="s">
        <v>28</v>
      </c>
      <c r="Q123" s="9" t="s">
        <v>20</v>
      </c>
      <c r="R123" s="9">
        <f>T123</f>
        <v>65</v>
      </c>
      <c r="S123" s="9" t="s">
        <v>32</v>
      </c>
      <c r="T123" s="22">
        <f t="shared" si="84"/>
        <v>65</v>
      </c>
      <c r="U123" s="16" t="s">
        <v>84</v>
      </c>
      <c r="V123" s="10"/>
      <c r="W123" s="7" t="str">
        <f t="shared" si="137"/>
        <v>text_YTD_C_006</v>
      </c>
      <c r="X123" s="10"/>
      <c r="Y123" s="13"/>
      <c r="Z123" s="12" t="str">
        <f t="shared" si="138"/>
        <v>"text_YTD_C_006": {"type": "text", "parameters": {"text": "{{coalesce(cell(BIG_TEST_9_II_006.result, 0, \"number_YTD_Formatted\"), \"--\").asString()}}", "textAlignment": "center", "textColor": "{{coalesce(cell(BIG_TEST_9_II_006.result, 0, \"Text_Color_1\"), \"#FFFFFF\").asString()}}", "fontSize": 12}},</v>
      </c>
      <c r="AA123" s="17" t="s">
        <v>81</v>
      </c>
      <c r="AB123" s="13" t="str">
        <f>IF(Z123=AA123,"PASS","FAIL")</f>
        <v>FAIL</v>
      </c>
      <c r="AC123" s="13"/>
      <c r="AD123" s="12" t="str">
        <f t="shared" si="139"/>
        <v>{"colspan": 3, "column": 24, "name": "text_YTD_C_006", "row": 65, "rowspan": 2, "widgetStyle": {"backgroundColor": "#FFFFFF", "borderColor": "#FFFFFF", "borderEdges": [], "borderRadius": 0, "borderWidth": 2}},</v>
      </c>
      <c r="AE123" s="17" t="s">
        <v>83</v>
      </c>
      <c r="AF123" s="13" t="str">
        <f>IF(AD123=AE123,"PASS","FAIL")</f>
        <v>FAIL</v>
      </c>
    </row>
    <row r="124" spans="1:32" s="4" customFormat="1" ht="115.8" thickBot="1" x14ac:dyDescent="0.35">
      <c r="A124" s="24">
        <v>2</v>
      </c>
      <c r="B124" s="14" t="s">
        <v>7</v>
      </c>
      <c r="C124" s="14" t="s">
        <v>34</v>
      </c>
      <c r="D124" s="14" t="s">
        <v>9</v>
      </c>
      <c r="E124" s="11" t="str">
        <f t="shared" ref="E124:E125" si="146">CONCATENATE("_",TEXT(F124+1,"000"))</f>
        <v>_006</v>
      </c>
      <c r="F124" s="22">
        <f t="shared" si="83"/>
        <v>5</v>
      </c>
      <c r="G124" s="22" t="s">
        <v>76</v>
      </c>
      <c r="H124" s="22">
        <v>0</v>
      </c>
      <c r="I124" s="22" t="str">
        <f t="shared" ref="I124:I125" si="147">CONCATENATE("BIG_TEST_9_II",E124)</f>
        <v>BIG_TEST_9_II_006</v>
      </c>
      <c r="J124" s="5" t="s">
        <v>11</v>
      </c>
      <c r="K124" s="5" t="s">
        <v>38</v>
      </c>
      <c r="L124" s="18" t="str">
        <f t="shared" ref="L124:L125" si="148">CONCATENATE("{{coalesce(cell(",I124,".result, ", $H124,", \""Text_Color_1\""), \""#FFFFFF\"").asString()}}")</f>
        <v>{{coalesce(cell(BIG_TEST_9_II_006.result, 0, \"Text_Color_1\"), \"#FFFFFF\").asString()}}</v>
      </c>
      <c r="M124" s="8" t="s">
        <v>41</v>
      </c>
      <c r="N124" s="8" t="s">
        <v>21</v>
      </c>
      <c r="O124" s="18" t="str">
        <f>CONCATENATE("{{coalesce(cell(",I124,".result, ", $H124,", \""number_YTD_A_Formatted\""), \""--\"").asString()}}")</f>
        <v>{{coalesce(cell(BIG_TEST_9_II_006.result, 0, \"number_YTD_A_Formatted\"), \"--\").asString()}}</v>
      </c>
      <c r="P124" s="9" t="s">
        <v>28</v>
      </c>
      <c r="Q124" s="9" t="s">
        <v>20</v>
      </c>
      <c r="R124" s="26">
        <f>T124+4</f>
        <v>69</v>
      </c>
      <c r="S124" s="9" t="s">
        <v>32</v>
      </c>
      <c r="T124" s="22">
        <f t="shared" si="84"/>
        <v>65</v>
      </c>
      <c r="U124" s="19" t="str">
        <f>CONCATENATE("{""backgroundColor"": ""{{coalesce(cell(",I124,".result, ",H124,", \""Colorization_Hex_Code\""), \""#FFFFFF\"").asString()}}"", ""borderColor"": ""#FFFFFF"", ""borderEdges"": [""left"", ""right"", ""bottom""], ""borderRadius"": 0, ""borderWidth"": 2}")</f>
        <v>{"backgroundColor": "{{coalesce(cell(BIG_TEST_9_II_006.result, 0, \"Colorization_Hex_Code\"), \"#FFFFFF\").asString()}}", "borderColor": "#FFFFFF", "borderEdges": ["left", "right", "bottom"], "borderRadius": 0, "borderWidth": 2}</v>
      </c>
      <c r="V124" s="10"/>
      <c r="W124" s="7" t="str">
        <f t="shared" si="137"/>
        <v>text_YTD_A_C_006</v>
      </c>
      <c r="X124" s="10"/>
      <c r="Y124" s="13"/>
      <c r="Z124" s="12" t="str">
        <f t="shared" si="138"/>
        <v>"text_YTD_A_C_006": {"type": "text", "parameters": {"text": "{{coalesce(cell(BIG_TEST_9_II_006.result, 0, \"number_YTD_A_Formatted\"), \"--\").asString()}}", "textAlignment": "center", "textColor": "{{coalesce(cell(BIG_TEST_9_II_006.result, 0, \"Text_Color_1\"), \"#FFFFFF\").asString()}}", "fontSize": 12}},</v>
      </c>
      <c r="AA124" s="17" t="s">
        <v>79</v>
      </c>
      <c r="AB124" s="13" t="str">
        <f t="shared" ref="AB124:AB125" si="149">IF(Z124=AA124,"PASS","FAIL")</f>
        <v>FAIL</v>
      </c>
      <c r="AC124" s="13"/>
      <c r="AD124" s="12" t="str">
        <f t="shared" si="139"/>
        <v>{"colspan": 3, "column": 24, "name": "text_YTD_A_C_006", "row": 69, "rowspan": 2, "widgetStyle": {"backgroundColor": "{{coalesce(cell(BIG_TEST_9_II_006.result, 0, \"Colorization_Hex_Code\"), \"#FFFFFF\").asString()}}", "borderColor": "#FFFFFF", "borderEdges": ["left", "right", "bottom"], "borderRadius": 0, "borderWidth": 2}},</v>
      </c>
      <c r="AE124" s="17" t="s">
        <v>85</v>
      </c>
      <c r="AF124" s="13" t="str">
        <f t="shared" ref="AF124:AF125" si="150">IF(AD124=AE124,"PASS","FAIL")</f>
        <v>FAIL</v>
      </c>
    </row>
    <row r="125" spans="1:32" s="4" customFormat="1" ht="72.599999999999994" thickBot="1" x14ac:dyDescent="0.35">
      <c r="A125" s="24">
        <v>3</v>
      </c>
      <c r="B125" s="14" t="s">
        <v>7</v>
      </c>
      <c r="C125" s="14" t="s">
        <v>34</v>
      </c>
      <c r="D125" s="14" t="s">
        <v>9</v>
      </c>
      <c r="E125" s="11" t="str">
        <f t="shared" si="146"/>
        <v>_006</v>
      </c>
      <c r="F125" s="22">
        <f t="shared" si="83"/>
        <v>5</v>
      </c>
      <c r="G125" s="22" t="s">
        <v>76</v>
      </c>
      <c r="H125" s="22">
        <v>0</v>
      </c>
      <c r="I125" s="22" t="str">
        <f t="shared" si="147"/>
        <v>BIG_TEST_9_II_006</v>
      </c>
      <c r="J125" s="5" t="s">
        <v>37</v>
      </c>
      <c r="K125" s="5" t="s">
        <v>39</v>
      </c>
      <c r="L125" s="18" t="str">
        <f t="shared" si="148"/>
        <v>{{coalesce(cell(BIG_TEST_9_II_006.result, 0, \"Text_Color_1\"), \"#FFFFFF\").asString()}}</v>
      </c>
      <c r="M125" s="8" t="s">
        <v>41</v>
      </c>
      <c r="N125" s="8" t="s">
        <v>21</v>
      </c>
      <c r="O125" s="18" t="str">
        <f>CONCATENATE("{{coalesce(cell(",I125,".result, ", $H125,", \""number_Target_Formatted\""), \""--\"").asString()}}")</f>
        <v>{{coalesce(cell(BIG_TEST_9_II_006.result, 0, \"number_Target_Formatted\"), \"--\").asString()}}</v>
      </c>
      <c r="P125" s="9" t="s">
        <v>28</v>
      </c>
      <c r="Q125" s="9" t="s">
        <v>20</v>
      </c>
      <c r="R125" s="26">
        <f>T125+2</f>
        <v>67</v>
      </c>
      <c r="S125" s="9" t="s">
        <v>32</v>
      </c>
      <c r="T125" s="22">
        <f t="shared" si="84"/>
        <v>65</v>
      </c>
      <c r="U125" s="16" t="s">
        <v>84</v>
      </c>
      <c r="V125" s="10"/>
      <c r="W125" s="7" t="str">
        <f t="shared" si="137"/>
        <v>text_Target_C_006</v>
      </c>
      <c r="X125" s="10"/>
      <c r="Y125" s="13"/>
      <c r="Z125" s="12" t="str">
        <f t="shared" si="138"/>
        <v>"text_Target_C_006": {"type": "text", "parameters": {"text": "{{coalesce(cell(BIG_TEST_9_II_006.result, 0, \"number_Target_Formatted\"), \"--\").asString()}}", "textAlignment": "center", "textColor": "{{coalesce(cell(BIG_TEST_9_II_006.result, 0, \"Text_Color_1\"), \"#FFFFFF\").asString()}}", "fontSize": 12}},</v>
      </c>
      <c r="AA125" s="17" t="s">
        <v>80</v>
      </c>
      <c r="AB125" s="13" t="str">
        <f t="shared" si="149"/>
        <v>FAIL</v>
      </c>
      <c r="AC125" s="13"/>
      <c r="AD125" s="12" t="str">
        <f t="shared" si="139"/>
        <v>{"colspan": 3, "column": 24, "name": "text_Target_C_006", "row": 67, "rowspan": 2, "widgetStyle": {"backgroundColor": "#FFFFFF", "borderColor": "#FFFFFF", "borderEdges": [], "borderRadius": 0, "borderWidth": 2}},</v>
      </c>
      <c r="AE125" s="17" t="s">
        <v>82</v>
      </c>
      <c r="AF125" s="13" t="str">
        <f t="shared" si="150"/>
        <v>FAIL</v>
      </c>
    </row>
    <row r="126" spans="1:32" s="4" customFormat="1" ht="72.599999999999994" thickBot="1" x14ac:dyDescent="0.35">
      <c r="A126" s="24">
        <v>4</v>
      </c>
      <c r="B126" s="14" t="s">
        <v>7</v>
      </c>
      <c r="C126" s="14" t="s">
        <v>34</v>
      </c>
      <c r="D126" s="14" t="s">
        <v>9</v>
      </c>
      <c r="E126" s="11" t="str">
        <f>CONCATENATE("_",TEXT(F126+1,"000"))</f>
        <v>_006</v>
      </c>
      <c r="F126" s="22">
        <f t="shared" si="83"/>
        <v>5</v>
      </c>
      <c r="G126" s="22" t="s">
        <v>86</v>
      </c>
      <c r="H126" s="22">
        <v>1</v>
      </c>
      <c r="I126" s="22" t="str">
        <f>CONCATENATE("BIG_TEST_9_II",E126)</f>
        <v>BIG_TEST_9_II_006</v>
      </c>
      <c r="J126" s="6" t="s">
        <v>12</v>
      </c>
      <c r="K126" s="5" t="s">
        <v>13</v>
      </c>
      <c r="L126" s="18" t="str">
        <f>CONCATENATE("{{coalesce(cell(",I126,".result, ", $H126,", \""Text_Color_1\""), \""#FFFFFF\"").asString()}}")</f>
        <v>{{coalesce(cell(BIG_TEST_9_II_006.result, 1, \"Text_Color_1\"), \"#FFFFFF\").asString()}}</v>
      </c>
      <c r="M126" s="8" t="s">
        <v>41</v>
      </c>
      <c r="N126" s="8" t="s">
        <v>21</v>
      </c>
      <c r="O126" s="18" t="str">
        <f>CONCATENATE("{{coalesce(cell(",I126,".result, ", $H126,", \""number_YTD_Formatted\""), \""--\"").asString()}}")</f>
        <v>{{coalesce(cell(BIG_TEST_9_II_006.result, 1, \"number_YTD_Formatted\"), \"--\").asString()}}</v>
      </c>
      <c r="P126" s="9" t="s">
        <v>28</v>
      </c>
      <c r="Q126" s="9" t="s">
        <v>87</v>
      </c>
      <c r="R126" s="9">
        <f>T126</f>
        <v>65</v>
      </c>
      <c r="S126" s="9" t="s">
        <v>32</v>
      </c>
      <c r="T126" s="22">
        <f t="shared" si="84"/>
        <v>65</v>
      </c>
      <c r="U126" s="16" t="s">
        <v>84</v>
      </c>
      <c r="V126" s="10"/>
      <c r="W126" s="7" t="str">
        <f t="shared" si="137"/>
        <v>text_YTD_D_006</v>
      </c>
      <c r="X126" s="10"/>
      <c r="Y126" s="13"/>
      <c r="Z126" s="12" t="str">
        <f t="shared" si="138"/>
        <v>"text_YTD_D_006": {"type": "text", "parameters": {"text": "{{coalesce(cell(BIG_TEST_9_II_006.result, 1, \"number_YTD_Formatted\"), \"--\").asString()}}", "textAlignment": "center", "textColor": "{{coalesce(cell(BIG_TEST_9_II_006.result, 1, \"Text_Color_1\"), \"#FFFFFF\").asString()}}", "fontSize": 12}},</v>
      </c>
      <c r="AA126" s="17"/>
      <c r="AB126" s="13"/>
      <c r="AC126" s="13"/>
      <c r="AD126" s="12" t="str">
        <f t="shared" si="139"/>
        <v>{"colspan": 3, "column": 27, "name": "text_YTD_D_006", "row": 65, "rowspan": 2, "widgetStyle": {"backgroundColor": "#FFFFFF", "borderColor": "#FFFFFF", "borderEdges": [], "borderRadius": 0, "borderWidth": 2}},</v>
      </c>
      <c r="AE126" s="17"/>
      <c r="AF126" s="13"/>
    </row>
    <row r="127" spans="1:32" s="4" customFormat="1" ht="115.8" thickBot="1" x14ac:dyDescent="0.35">
      <c r="A127" s="24">
        <v>5</v>
      </c>
      <c r="B127" s="14" t="s">
        <v>7</v>
      </c>
      <c r="C127" s="14" t="s">
        <v>34</v>
      </c>
      <c r="D127" s="14" t="s">
        <v>9</v>
      </c>
      <c r="E127" s="11" t="str">
        <f t="shared" ref="E127:E128" si="151">CONCATENATE("_",TEXT(F127+1,"000"))</f>
        <v>_006</v>
      </c>
      <c r="F127" s="22">
        <f t="shared" si="83"/>
        <v>5</v>
      </c>
      <c r="G127" s="22" t="s">
        <v>86</v>
      </c>
      <c r="H127" s="22">
        <v>1</v>
      </c>
      <c r="I127" s="22" t="str">
        <f t="shared" ref="I127:I128" si="152">CONCATENATE("BIG_TEST_9_II",E127)</f>
        <v>BIG_TEST_9_II_006</v>
      </c>
      <c r="J127" s="5" t="s">
        <v>11</v>
      </c>
      <c r="K127" s="5" t="s">
        <v>38</v>
      </c>
      <c r="L127" s="18" t="str">
        <f t="shared" ref="L127:L128" si="153">CONCATENATE("{{coalesce(cell(",I127,".result, ", $H127,", \""Text_Color_1\""), \""#FFFFFF\"").asString()}}")</f>
        <v>{{coalesce(cell(BIG_TEST_9_II_006.result, 1, \"Text_Color_1\"), \"#FFFFFF\").asString()}}</v>
      </c>
      <c r="M127" s="8" t="s">
        <v>41</v>
      </c>
      <c r="N127" s="8" t="s">
        <v>21</v>
      </c>
      <c r="O127" s="18" t="str">
        <f>CONCATENATE("{{coalesce(cell(",I127,".result, ", $H127,", \""number_YTD_A_Formatted\""), \""--\"").asString()}}")</f>
        <v>{{coalesce(cell(BIG_TEST_9_II_006.result, 1, \"number_YTD_A_Formatted\"), \"--\").asString()}}</v>
      </c>
      <c r="P127" s="9" t="s">
        <v>28</v>
      </c>
      <c r="Q127" s="9" t="s">
        <v>87</v>
      </c>
      <c r="R127" s="26">
        <f>T127+4</f>
        <v>69</v>
      </c>
      <c r="S127" s="9" t="s">
        <v>32</v>
      </c>
      <c r="T127" s="22">
        <f t="shared" si="84"/>
        <v>65</v>
      </c>
      <c r="U127" s="19" t="str">
        <f>CONCATENATE("{""backgroundColor"": ""{{coalesce(cell(",I127,".result, ",H127,", \""Colorization_Hex_Code\""), \""#FFFFFF\"").asString()}}"", ""borderColor"": ""#FFFFFF"", ""borderEdges"": [""left"", ""right"", ""bottom""], ""borderRadius"": 0, ""borderWidth"": 2}")</f>
        <v>{"backgroundColor": "{{coalesce(cell(BIG_TEST_9_II_006.result, 1, \"Colorization_Hex_Code\"), \"#FFFFFF\").asString()}}", "borderColor": "#FFFFFF", "borderEdges": ["left", "right", "bottom"], "borderRadius": 0, "borderWidth": 2}</v>
      </c>
      <c r="V127" s="10"/>
      <c r="W127" s="7" t="str">
        <f t="shared" si="137"/>
        <v>text_YTD_A_D_006</v>
      </c>
      <c r="X127" s="10"/>
      <c r="Y127" s="13"/>
      <c r="Z127" s="12" t="str">
        <f t="shared" si="138"/>
        <v>"text_YTD_A_D_006": {"type": "text", "parameters": {"text": "{{coalesce(cell(BIG_TEST_9_II_006.result, 1, \"number_YTD_A_Formatted\"), \"--\").asString()}}", "textAlignment": "center", "textColor": "{{coalesce(cell(BIG_TEST_9_II_006.result, 1, \"Text_Color_1\"), \"#FFFFFF\").asString()}}", "fontSize": 12}},</v>
      </c>
      <c r="AA127" s="17"/>
      <c r="AB127" s="13"/>
      <c r="AC127" s="13"/>
      <c r="AD127" s="12" t="str">
        <f t="shared" si="139"/>
        <v>{"colspan": 3, "column": 27, "name": "text_YTD_A_D_006", "row": 69, "rowspan": 2, "widgetStyle": {"backgroundColor": "{{coalesce(cell(BIG_TEST_9_II_006.result, 1, \"Colorization_Hex_Code\"), \"#FFFFFF\").asString()}}", "borderColor": "#FFFFFF", "borderEdges": ["left", "right", "bottom"], "borderRadius": 0, "borderWidth": 2}},</v>
      </c>
      <c r="AE127" s="17"/>
      <c r="AF127" s="13"/>
    </row>
    <row r="128" spans="1:32" s="4" customFormat="1" ht="72.599999999999994" thickBot="1" x14ac:dyDescent="0.35">
      <c r="A128" s="24">
        <v>6</v>
      </c>
      <c r="B128" s="14" t="s">
        <v>7</v>
      </c>
      <c r="C128" s="14" t="s">
        <v>34</v>
      </c>
      <c r="D128" s="14" t="s">
        <v>9</v>
      </c>
      <c r="E128" s="11" t="str">
        <f t="shared" si="151"/>
        <v>_006</v>
      </c>
      <c r="F128" s="22">
        <f t="shared" si="83"/>
        <v>5</v>
      </c>
      <c r="G128" s="22" t="s">
        <v>86</v>
      </c>
      <c r="H128" s="22">
        <v>1</v>
      </c>
      <c r="I128" s="22" t="str">
        <f t="shared" si="152"/>
        <v>BIG_TEST_9_II_006</v>
      </c>
      <c r="J128" s="5" t="s">
        <v>37</v>
      </c>
      <c r="K128" s="5" t="s">
        <v>39</v>
      </c>
      <c r="L128" s="18" t="str">
        <f t="shared" si="153"/>
        <v>{{coalesce(cell(BIG_TEST_9_II_006.result, 1, \"Text_Color_1\"), \"#FFFFFF\").asString()}}</v>
      </c>
      <c r="M128" s="8" t="s">
        <v>41</v>
      </c>
      <c r="N128" s="8" t="s">
        <v>21</v>
      </c>
      <c r="O128" s="18" t="str">
        <f>CONCATENATE("{{coalesce(cell(",I128,".result, ", $H128,", \""number_Target_Formatted\""), \""--\"").asString()}}")</f>
        <v>{{coalesce(cell(BIG_TEST_9_II_006.result, 1, \"number_Target_Formatted\"), \"--\").asString()}}</v>
      </c>
      <c r="P128" s="9" t="s">
        <v>28</v>
      </c>
      <c r="Q128" s="9" t="s">
        <v>87</v>
      </c>
      <c r="R128" s="26">
        <f>T128+2</f>
        <v>67</v>
      </c>
      <c r="S128" s="9" t="s">
        <v>32</v>
      </c>
      <c r="T128" s="22">
        <f t="shared" si="84"/>
        <v>65</v>
      </c>
      <c r="U128" s="16" t="s">
        <v>84</v>
      </c>
      <c r="V128" s="10"/>
      <c r="W128" s="7" t="str">
        <f t="shared" si="137"/>
        <v>text_Target_D_006</v>
      </c>
      <c r="X128" s="10"/>
      <c r="Y128" s="13"/>
      <c r="Z128" s="12" t="str">
        <f t="shared" si="138"/>
        <v>"text_Target_D_006": {"type": "text", "parameters": {"text": "{{coalesce(cell(BIG_TEST_9_II_006.result, 1, \"number_Target_Formatted\"), \"--\").asString()}}", "textAlignment": "center", "textColor": "{{coalesce(cell(BIG_TEST_9_II_006.result, 1, \"Text_Color_1\"), \"#FFFFFF\").asString()}}", "fontSize": 12}},</v>
      </c>
      <c r="AA128" s="17"/>
      <c r="AB128" s="13"/>
      <c r="AC128" s="13"/>
      <c r="AD128" s="12" t="str">
        <f t="shared" si="139"/>
        <v>{"colspan": 3, "column": 27, "name": "text_Target_D_006", "row": 67, "rowspan": 2, "widgetStyle": {"backgroundColor": "#FFFFFF", "borderColor": "#FFFFFF", "borderEdges": [], "borderRadius": 0, "borderWidth": 2}},</v>
      </c>
      <c r="AE128" s="17"/>
      <c r="AF128" s="13"/>
    </row>
    <row r="129" spans="1:32" s="4" customFormat="1" ht="72.599999999999994" thickBot="1" x14ac:dyDescent="0.35">
      <c r="A129" s="24">
        <v>7</v>
      </c>
      <c r="B129" s="14" t="s">
        <v>7</v>
      </c>
      <c r="C129" s="14" t="s">
        <v>34</v>
      </c>
      <c r="D129" s="14" t="s">
        <v>9</v>
      </c>
      <c r="E129" s="11" t="str">
        <f>CONCATENATE("_",TEXT(F129+1,"000"))</f>
        <v>_006</v>
      </c>
      <c r="F129" s="22">
        <f t="shared" si="83"/>
        <v>5</v>
      </c>
      <c r="G129" s="22" t="s">
        <v>88</v>
      </c>
      <c r="H129" s="22">
        <v>2</v>
      </c>
      <c r="I129" s="22" t="str">
        <f>CONCATENATE("BIG_TEST_9_II",E129)</f>
        <v>BIG_TEST_9_II_006</v>
      </c>
      <c r="J129" s="6" t="s">
        <v>12</v>
      </c>
      <c r="K129" s="5" t="s">
        <v>13</v>
      </c>
      <c r="L129" s="18" t="str">
        <f>CONCATENATE("{{coalesce(cell(",I129,".result, ", $H129,", \""Text_Color_1\""), \""#FFFFFF\"").asString()}}")</f>
        <v>{{coalesce(cell(BIG_TEST_9_II_006.result, 2, \"Text_Color_1\"), \"#FFFFFF\").asString()}}</v>
      </c>
      <c r="M129" s="8" t="s">
        <v>41</v>
      </c>
      <c r="N129" s="8" t="s">
        <v>21</v>
      </c>
      <c r="O129" s="18" t="str">
        <f>CONCATENATE("{{coalesce(cell(",I129,".result, ", $H129,", \""number_YTD_Formatted\""), \""--\"").asString()}}")</f>
        <v>{{coalesce(cell(BIG_TEST_9_II_006.result, 2, \"number_YTD_Formatted\"), \"--\").asString()}}</v>
      </c>
      <c r="P129" s="9" t="s">
        <v>28</v>
      </c>
      <c r="Q129" s="9" t="s">
        <v>97</v>
      </c>
      <c r="R129" s="9">
        <f>T129</f>
        <v>65</v>
      </c>
      <c r="S129" s="9" t="s">
        <v>32</v>
      </c>
      <c r="T129" s="22">
        <f t="shared" si="84"/>
        <v>65</v>
      </c>
      <c r="U129" s="16" t="s">
        <v>84</v>
      </c>
      <c r="V129" s="10"/>
      <c r="W129" s="7" t="str">
        <f t="shared" si="137"/>
        <v>text_YTD_E_006</v>
      </c>
      <c r="X129" s="10"/>
      <c r="Y129" s="13"/>
      <c r="Z129" s="12" t="str">
        <f t="shared" si="138"/>
        <v>"text_YTD_E_006": {"type": "text", "parameters": {"text": "{{coalesce(cell(BIG_TEST_9_II_006.result, 2, \"number_YTD_Formatted\"), \"--\").asString()}}", "textAlignment": "center", "textColor": "{{coalesce(cell(BIG_TEST_9_II_006.result, 2, \"Text_Color_1\"), \"#FFFFFF\").asString()}}", "fontSize": 12}},</v>
      </c>
      <c r="AA129" s="17"/>
      <c r="AB129" s="13"/>
      <c r="AC129" s="13"/>
      <c r="AD129" s="12" t="str">
        <f t="shared" si="139"/>
        <v>{"colspan": 3, "column": 30, "name": "text_YTD_E_006", "row": 65, "rowspan": 2, "widgetStyle": {"backgroundColor": "#FFFFFF", "borderColor": "#FFFFFF", "borderEdges": [], "borderRadius": 0, "borderWidth": 2}},</v>
      </c>
      <c r="AE129" s="17"/>
      <c r="AF129" s="13"/>
    </row>
    <row r="130" spans="1:32" s="4" customFormat="1" ht="115.8" thickBot="1" x14ac:dyDescent="0.35">
      <c r="A130" s="24">
        <v>8</v>
      </c>
      <c r="B130" s="14" t="s">
        <v>7</v>
      </c>
      <c r="C130" s="14" t="s">
        <v>34</v>
      </c>
      <c r="D130" s="14" t="s">
        <v>9</v>
      </c>
      <c r="E130" s="11" t="str">
        <f t="shared" ref="E130:E131" si="154">CONCATENATE("_",TEXT(F130+1,"000"))</f>
        <v>_006</v>
      </c>
      <c r="F130" s="22">
        <f t="shared" si="83"/>
        <v>5</v>
      </c>
      <c r="G130" s="22" t="s">
        <v>88</v>
      </c>
      <c r="H130" s="22">
        <v>2</v>
      </c>
      <c r="I130" s="22" t="str">
        <f t="shared" ref="I130:I131" si="155">CONCATENATE("BIG_TEST_9_II",E130)</f>
        <v>BIG_TEST_9_II_006</v>
      </c>
      <c r="J130" s="5" t="s">
        <v>11</v>
      </c>
      <c r="K130" s="5" t="s">
        <v>38</v>
      </c>
      <c r="L130" s="18" t="str">
        <f t="shared" ref="L130:L131" si="156">CONCATENATE("{{coalesce(cell(",I130,".result, ", $H130,", \""Text_Color_1\""), \""#FFFFFF\"").asString()}}")</f>
        <v>{{coalesce(cell(BIG_TEST_9_II_006.result, 2, \"Text_Color_1\"), \"#FFFFFF\").asString()}}</v>
      </c>
      <c r="M130" s="8" t="s">
        <v>41</v>
      </c>
      <c r="N130" s="8" t="s">
        <v>21</v>
      </c>
      <c r="O130" s="18" t="str">
        <f>CONCATENATE("{{coalesce(cell(",I130,".result, ", $H130,", \""number_YTD_A_Formatted\""), \""--\"").asString()}}")</f>
        <v>{{coalesce(cell(BIG_TEST_9_II_006.result, 2, \"number_YTD_A_Formatted\"), \"--\").asString()}}</v>
      </c>
      <c r="P130" s="9" t="s">
        <v>28</v>
      </c>
      <c r="Q130" s="9" t="s">
        <v>97</v>
      </c>
      <c r="R130" s="26">
        <f>T130+4</f>
        <v>69</v>
      </c>
      <c r="S130" s="9" t="s">
        <v>32</v>
      </c>
      <c r="T130" s="22">
        <f t="shared" si="84"/>
        <v>65</v>
      </c>
      <c r="U130" s="19" t="str">
        <f>CONCATENATE("{""backgroundColor"": ""{{coalesce(cell(",I130,".result, ",H130,", \""Colorization_Hex_Code\""), \""#FFFFFF\"").asString()}}"", ""borderColor"": ""#FFFFFF"", ""borderEdges"": [""left"", ""right"", ""bottom""], ""borderRadius"": 0, ""borderWidth"": 2}")</f>
        <v>{"backgroundColor": "{{coalesce(cell(BIG_TEST_9_II_006.result, 2, \"Colorization_Hex_Code\"), \"#FFFFFF\").asString()}}", "borderColor": "#FFFFFF", "borderEdges": ["left", "right", "bottom"], "borderRadius": 0, "borderWidth": 2}</v>
      </c>
      <c r="V130" s="10"/>
      <c r="W130" s="7" t="str">
        <f t="shared" si="137"/>
        <v>text_YTD_A_E_006</v>
      </c>
      <c r="X130" s="10"/>
      <c r="Y130" s="13"/>
      <c r="Z130" s="12" t="str">
        <f t="shared" si="138"/>
        <v>"text_YTD_A_E_006": {"type": "text", "parameters": {"text": "{{coalesce(cell(BIG_TEST_9_II_006.result, 2, \"number_YTD_A_Formatted\"), \"--\").asString()}}", "textAlignment": "center", "textColor": "{{coalesce(cell(BIG_TEST_9_II_006.result, 2, \"Text_Color_1\"), \"#FFFFFF\").asString()}}", "fontSize": 12}},</v>
      </c>
      <c r="AA130" s="17"/>
      <c r="AB130" s="13"/>
      <c r="AC130" s="13"/>
      <c r="AD130" s="12" t="str">
        <f t="shared" si="139"/>
        <v>{"colspan": 3, "column": 30, "name": "text_YTD_A_E_006", "row": 69, "rowspan": 2, "widgetStyle": {"backgroundColor": "{{coalesce(cell(BIG_TEST_9_II_006.result, 2, \"Colorization_Hex_Code\"), \"#FFFFFF\").asString()}}", "borderColor": "#FFFFFF", "borderEdges": ["left", "right", "bottom"], "borderRadius": 0, "borderWidth": 2}},</v>
      </c>
      <c r="AE130" s="17"/>
      <c r="AF130" s="13"/>
    </row>
    <row r="131" spans="1:32" s="4" customFormat="1" ht="72.599999999999994" thickBot="1" x14ac:dyDescent="0.35">
      <c r="A131" s="24">
        <v>9</v>
      </c>
      <c r="B131" s="14" t="s">
        <v>7</v>
      </c>
      <c r="C131" s="14" t="s">
        <v>34</v>
      </c>
      <c r="D131" s="14" t="s">
        <v>9</v>
      </c>
      <c r="E131" s="11" t="str">
        <f t="shared" si="154"/>
        <v>_006</v>
      </c>
      <c r="F131" s="22">
        <f t="shared" si="83"/>
        <v>5</v>
      </c>
      <c r="G131" s="22" t="s">
        <v>88</v>
      </c>
      <c r="H131" s="22">
        <v>2</v>
      </c>
      <c r="I131" s="22" t="str">
        <f t="shared" si="155"/>
        <v>BIG_TEST_9_II_006</v>
      </c>
      <c r="J131" s="5" t="s">
        <v>37</v>
      </c>
      <c r="K131" s="5" t="s">
        <v>39</v>
      </c>
      <c r="L131" s="18" t="str">
        <f t="shared" si="156"/>
        <v>{{coalesce(cell(BIG_TEST_9_II_006.result, 2, \"Text_Color_1\"), \"#FFFFFF\").asString()}}</v>
      </c>
      <c r="M131" s="8" t="s">
        <v>41</v>
      </c>
      <c r="N131" s="8" t="s">
        <v>21</v>
      </c>
      <c r="O131" s="18" t="str">
        <f>CONCATENATE("{{coalesce(cell(",I131,".result, ", $H131,", \""number_Target_Formatted\""), \""--\"").asString()}}")</f>
        <v>{{coalesce(cell(BIG_TEST_9_II_006.result, 2, \"number_Target_Formatted\"), \"--\").asString()}}</v>
      </c>
      <c r="P131" s="9" t="s">
        <v>28</v>
      </c>
      <c r="Q131" s="9" t="s">
        <v>97</v>
      </c>
      <c r="R131" s="26">
        <f>T131+2</f>
        <v>67</v>
      </c>
      <c r="S131" s="9" t="s">
        <v>32</v>
      </c>
      <c r="T131" s="22">
        <f t="shared" si="84"/>
        <v>65</v>
      </c>
      <c r="U131" s="16" t="s">
        <v>84</v>
      </c>
      <c r="V131" s="10"/>
      <c r="W131" s="7" t="str">
        <f t="shared" si="137"/>
        <v>text_Target_E_006</v>
      </c>
      <c r="X131" s="10"/>
      <c r="Y131" s="13"/>
      <c r="Z131" s="12" t="str">
        <f t="shared" si="138"/>
        <v>"text_Target_E_006": {"type": "text", "parameters": {"text": "{{coalesce(cell(BIG_TEST_9_II_006.result, 2, \"number_Target_Formatted\"), \"--\").asString()}}", "textAlignment": "center", "textColor": "{{coalesce(cell(BIG_TEST_9_II_006.result, 2, \"Text_Color_1\"), \"#FFFFFF\").asString()}}", "fontSize": 12}},</v>
      </c>
      <c r="AA131" s="17"/>
      <c r="AB131" s="13"/>
      <c r="AC131" s="13"/>
      <c r="AD131" s="12" t="str">
        <f t="shared" si="139"/>
        <v>{"colspan": 3, "column": 30, "name": "text_Target_E_006", "row": 67, "rowspan": 2, "widgetStyle": {"backgroundColor": "#FFFFFF", "borderColor": "#FFFFFF", "borderEdges": [], "borderRadius": 0, "borderWidth": 2}},</v>
      </c>
      <c r="AE131" s="17"/>
      <c r="AF131" s="13"/>
    </row>
    <row r="132" spans="1:32" s="4" customFormat="1" ht="72.599999999999994" thickBot="1" x14ac:dyDescent="0.35">
      <c r="A132" s="24">
        <v>10</v>
      </c>
      <c r="B132" s="14" t="s">
        <v>7</v>
      </c>
      <c r="C132" s="14" t="s">
        <v>34</v>
      </c>
      <c r="D132" s="14" t="s">
        <v>9</v>
      </c>
      <c r="E132" s="11" t="str">
        <f>CONCATENATE("_",TEXT(F132+1,"000"))</f>
        <v>_006</v>
      </c>
      <c r="F132" s="22">
        <f t="shared" si="83"/>
        <v>5</v>
      </c>
      <c r="G132" s="22" t="s">
        <v>89</v>
      </c>
      <c r="H132" s="22">
        <v>3</v>
      </c>
      <c r="I132" s="22" t="str">
        <f>CONCATENATE("BIG_TEST_9_II",E132)</f>
        <v>BIG_TEST_9_II_006</v>
      </c>
      <c r="J132" s="6" t="s">
        <v>12</v>
      </c>
      <c r="K132" s="5" t="s">
        <v>13</v>
      </c>
      <c r="L132" s="18" t="str">
        <f>CONCATENATE("{{coalesce(cell(",I132,".result, ", $H132,", \""Text_Color_1\""), \""#FFFFFF\"").asString()}}")</f>
        <v>{{coalesce(cell(BIG_TEST_9_II_006.result, 3, \"Text_Color_1\"), \"#FFFFFF\").asString()}}</v>
      </c>
      <c r="M132" s="8" t="s">
        <v>41</v>
      </c>
      <c r="N132" s="8" t="s">
        <v>21</v>
      </c>
      <c r="O132" s="18" t="str">
        <f>CONCATENATE("{{coalesce(cell(",I132,".result, ", $H132,", \""number_YTD_Formatted\""), \""--\"").asString()}}")</f>
        <v>{{coalesce(cell(BIG_TEST_9_II_006.result, 3, \"number_YTD_Formatted\"), \"--\").asString()}}</v>
      </c>
      <c r="P132" s="9" t="s">
        <v>28</v>
      </c>
      <c r="Q132" s="9" t="s">
        <v>98</v>
      </c>
      <c r="R132" s="9">
        <f>T132</f>
        <v>65</v>
      </c>
      <c r="S132" s="9" t="s">
        <v>32</v>
      </c>
      <c r="T132" s="22">
        <f t="shared" si="84"/>
        <v>65</v>
      </c>
      <c r="U132" s="16" t="s">
        <v>84</v>
      </c>
      <c r="V132" s="10"/>
      <c r="W132" s="7" t="str">
        <f t="shared" si="137"/>
        <v>text_YTD_F_006</v>
      </c>
      <c r="X132" s="10"/>
      <c r="Y132" s="13"/>
      <c r="Z132" s="12" t="str">
        <f t="shared" si="138"/>
        <v>"text_YTD_F_006": {"type": "text", "parameters": {"text": "{{coalesce(cell(BIG_TEST_9_II_006.result, 3, \"number_YTD_Formatted\"), \"--\").asString()}}", "textAlignment": "center", "textColor": "{{coalesce(cell(BIG_TEST_9_II_006.result, 3, \"Text_Color_1\"), \"#FFFFFF\").asString()}}", "fontSize": 12}},</v>
      </c>
      <c r="AA132" s="17"/>
      <c r="AB132" s="13"/>
      <c r="AC132" s="13"/>
      <c r="AD132" s="12" t="str">
        <f t="shared" si="139"/>
        <v>{"colspan": 3, "column": 33, "name": "text_YTD_F_006", "row": 65, "rowspan": 2, "widgetStyle": {"backgroundColor": "#FFFFFF", "borderColor": "#FFFFFF", "borderEdges": [], "borderRadius": 0, "borderWidth": 2}},</v>
      </c>
      <c r="AE132" s="17"/>
      <c r="AF132" s="13"/>
    </row>
    <row r="133" spans="1:32" s="4" customFormat="1" ht="115.8" thickBot="1" x14ac:dyDescent="0.35">
      <c r="A133" s="24">
        <v>11</v>
      </c>
      <c r="B133" s="14" t="s">
        <v>7</v>
      </c>
      <c r="C133" s="14" t="s">
        <v>34</v>
      </c>
      <c r="D133" s="14" t="s">
        <v>9</v>
      </c>
      <c r="E133" s="11" t="str">
        <f t="shared" ref="E133:E134" si="157">CONCATENATE("_",TEXT(F133+1,"000"))</f>
        <v>_006</v>
      </c>
      <c r="F133" s="22">
        <f t="shared" ref="F133:F196" si="158">IF($A132=24,F132+1,F132)</f>
        <v>5</v>
      </c>
      <c r="G133" s="22" t="s">
        <v>89</v>
      </c>
      <c r="H133" s="22">
        <v>3</v>
      </c>
      <c r="I133" s="22" t="str">
        <f t="shared" ref="I133:I134" si="159">CONCATENATE("BIG_TEST_9_II",E133)</f>
        <v>BIG_TEST_9_II_006</v>
      </c>
      <c r="J133" s="5" t="s">
        <v>11</v>
      </c>
      <c r="K133" s="5" t="s">
        <v>38</v>
      </c>
      <c r="L133" s="18" t="str">
        <f t="shared" ref="L133:L134" si="160">CONCATENATE("{{coalesce(cell(",I133,".result, ", $H133,", \""Text_Color_1\""), \""#FFFFFF\"").asString()}}")</f>
        <v>{{coalesce(cell(BIG_TEST_9_II_006.result, 3, \"Text_Color_1\"), \"#FFFFFF\").asString()}}</v>
      </c>
      <c r="M133" s="8" t="s">
        <v>41</v>
      </c>
      <c r="N133" s="8" t="s">
        <v>21</v>
      </c>
      <c r="O133" s="18" t="str">
        <f>CONCATENATE("{{coalesce(cell(",I133,".result, ", $H133,", \""number_YTD_A_Formatted\""), \""--\"").asString()}}")</f>
        <v>{{coalesce(cell(BIG_TEST_9_II_006.result, 3, \"number_YTD_A_Formatted\"), \"--\").asString()}}</v>
      </c>
      <c r="P133" s="9" t="s">
        <v>28</v>
      </c>
      <c r="Q133" s="9" t="s">
        <v>98</v>
      </c>
      <c r="R133" s="26">
        <f>T133+4</f>
        <v>69</v>
      </c>
      <c r="S133" s="9" t="s">
        <v>32</v>
      </c>
      <c r="T133" s="22">
        <f t="shared" ref="T133:T196" si="161">IF($A132=24,T132+6,T132)</f>
        <v>65</v>
      </c>
      <c r="U133" s="19" t="str">
        <f>CONCATENATE("{""backgroundColor"": ""{{coalesce(cell(",I133,".result, ",H133,", \""Colorization_Hex_Code\""), \""#FFFFFF\"").asString()}}"", ""borderColor"": ""#FFFFFF"", ""borderEdges"": [""left"", ""right"", ""bottom""], ""borderRadius"": 0, ""borderWidth"": 2}")</f>
        <v>{"backgroundColor": "{{coalesce(cell(BIG_TEST_9_II_006.result, 3, \"Colorization_Hex_Code\"), \"#FFFFFF\").asString()}}", "borderColor": "#FFFFFF", "borderEdges": ["left", "right", "bottom"], "borderRadius": 0, "borderWidth": 2}</v>
      </c>
      <c r="V133" s="10"/>
      <c r="W133" s="7" t="str">
        <f t="shared" si="137"/>
        <v>text_YTD_A_F_006</v>
      </c>
      <c r="X133" s="10"/>
      <c r="Y133" s="13"/>
      <c r="Z133" s="12" t="str">
        <f t="shared" si="138"/>
        <v>"text_YTD_A_F_006": {"type": "text", "parameters": {"text": "{{coalesce(cell(BIG_TEST_9_II_006.result, 3, \"number_YTD_A_Formatted\"), \"--\").asString()}}", "textAlignment": "center", "textColor": "{{coalesce(cell(BIG_TEST_9_II_006.result, 3, \"Text_Color_1\"), \"#FFFFFF\").asString()}}", "fontSize": 12}},</v>
      </c>
      <c r="AA133" s="17"/>
      <c r="AB133" s="13"/>
      <c r="AC133" s="13"/>
      <c r="AD133" s="12" t="str">
        <f t="shared" si="139"/>
        <v>{"colspan": 3, "column": 33, "name": "text_YTD_A_F_006", "row": 69, "rowspan": 2, "widgetStyle": {"backgroundColor": "{{coalesce(cell(BIG_TEST_9_II_006.result, 3, \"Colorization_Hex_Code\"), \"#FFFFFF\").asString()}}", "borderColor": "#FFFFFF", "borderEdges": ["left", "right", "bottom"], "borderRadius": 0, "borderWidth": 2}},</v>
      </c>
      <c r="AE133" s="17"/>
      <c r="AF133" s="13"/>
    </row>
    <row r="134" spans="1:32" s="4" customFormat="1" ht="72.599999999999994" thickBot="1" x14ac:dyDescent="0.35">
      <c r="A134" s="24">
        <v>12</v>
      </c>
      <c r="B134" s="14" t="s">
        <v>7</v>
      </c>
      <c r="C134" s="14" t="s">
        <v>34</v>
      </c>
      <c r="D134" s="14" t="s">
        <v>9</v>
      </c>
      <c r="E134" s="11" t="str">
        <f t="shared" si="157"/>
        <v>_006</v>
      </c>
      <c r="F134" s="22">
        <f t="shared" si="158"/>
        <v>5</v>
      </c>
      <c r="G134" s="22" t="s">
        <v>89</v>
      </c>
      <c r="H134" s="22">
        <v>3</v>
      </c>
      <c r="I134" s="22" t="str">
        <f t="shared" si="159"/>
        <v>BIG_TEST_9_II_006</v>
      </c>
      <c r="J134" s="5" t="s">
        <v>37</v>
      </c>
      <c r="K134" s="5" t="s">
        <v>39</v>
      </c>
      <c r="L134" s="18" t="str">
        <f t="shared" si="160"/>
        <v>{{coalesce(cell(BIG_TEST_9_II_006.result, 3, \"Text_Color_1\"), \"#FFFFFF\").asString()}}</v>
      </c>
      <c r="M134" s="8" t="s">
        <v>41</v>
      </c>
      <c r="N134" s="8" t="s">
        <v>21</v>
      </c>
      <c r="O134" s="18" t="str">
        <f>CONCATENATE("{{coalesce(cell(",I134,".result, ", $H134,", \""number_Target_Formatted\""), \""--\"").asString()}}")</f>
        <v>{{coalesce(cell(BIG_TEST_9_II_006.result, 3, \"number_Target_Formatted\"), \"--\").asString()}}</v>
      </c>
      <c r="P134" s="9" t="s">
        <v>28</v>
      </c>
      <c r="Q134" s="9" t="s">
        <v>98</v>
      </c>
      <c r="R134" s="26">
        <f>T134+2</f>
        <v>67</v>
      </c>
      <c r="S134" s="9" t="s">
        <v>32</v>
      </c>
      <c r="T134" s="22">
        <f t="shared" si="161"/>
        <v>65</v>
      </c>
      <c r="U134" s="16" t="s">
        <v>84</v>
      </c>
      <c r="V134" s="10"/>
      <c r="W134" s="7" t="str">
        <f t="shared" si="137"/>
        <v>text_Target_F_006</v>
      </c>
      <c r="X134" s="10"/>
      <c r="Y134" s="13"/>
      <c r="Z134" s="12" t="str">
        <f t="shared" si="138"/>
        <v>"text_Target_F_006": {"type": "text", "parameters": {"text": "{{coalesce(cell(BIG_TEST_9_II_006.result, 3, \"number_Target_Formatted\"), \"--\").asString()}}", "textAlignment": "center", "textColor": "{{coalesce(cell(BIG_TEST_9_II_006.result, 3, \"Text_Color_1\"), \"#FFFFFF\").asString()}}", "fontSize": 12}},</v>
      </c>
      <c r="AA134" s="17"/>
      <c r="AB134" s="13"/>
      <c r="AC134" s="13"/>
      <c r="AD134" s="12" t="str">
        <f t="shared" si="139"/>
        <v>{"colspan": 3, "column": 33, "name": "text_Target_F_006", "row": 67, "rowspan": 2, "widgetStyle": {"backgroundColor": "#FFFFFF", "borderColor": "#FFFFFF", "borderEdges": [], "borderRadius": 0, "borderWidth": 2}},</v>
      </c>
      <c r="AE134" s="17"/>
      <c r="AF134" s="13"/>
    </row>
    <row r="135" spans="1:32" s="4" customFormat="1" ht="72.599999999999994" thickBot="1" x14ac:dyDescent="0.35">
      <c r="A135" s="24">
        <v>13</v>
      </c>
      <c r="B135" s="14" t="s">
        <v>7</v>
      </c>
      <c r="C135" s="14" t="s">
        <v>34</v>
      </c>
      <c r="D135" s="14" t="s">
        <v>9</v>
      </c>
      <c r="E135" s="11" t="str">
        <f>CONCATENATE("_",TEXT(F135+1,"000"))</f>
        <v>_006</v>
      </c>
      <c r="F135" s="22">
        <f t="shared" si="158"/>
        <v>5</v>
      </c>
      <c r="G135" s="22" t="s">
        <v>90</v>
      </c>
      <c r="H135" s="22">
        <v>4</v>
      </c>
      <c r="I135" s="22" t="str">
        <f>CONCATENATE("BIG_TEST_9_II",E135)</f>
        <v>BIG_TEST_9_II_006</v>
      </c>
      <c r="J135" s="6" t="s">
        <v>12</v>
      </c>
      <c r="K135" s="5" t="s">
        <v>13</v>
      </c>
      <c r="L135" s="18" t="str">
        <f>CONCATENATE("{{coalesce(cell(",I135,".result, ", $H135,", \""Text_Color_1\""), \""#FFFFFF\"").asString()}}")</f>
        <v>{{coalesce(cell(BIG_TEST_9_II_006.result, 4, \"Text_Color_1\"), \"#FFFFFF\").asString()}}</v>
      </c>
      <c r="M135" s="8" t="s">
        <v>41</v>
      </c>
      <c r="N135" s="8" t="s">
        <v>21</v>
      </c>
      <c r="O135" s="18" t="str">
        <f>CONCATENATE("{{coalesce(cell(",I135,".result, ", $H135,", \""number_YTD_Formatted\""), \""--\"").asString()}}")</f>
        <v>{{coalesce(cell(BIG_TEST_9_II_006.result, 4, \"number_YTD_Formatted\"), \"--\").asString()}}</v>
      </c>
      <c r="P135" s="9" t="s">
        <v>28</v>
      </c>
      <c r="Q135" s="9" t="s">
        <v>99</v>
      </c>
      <c r="R135" s="9">
        <f>T135</f>
        <v>65</v>
      </c>
      <c r="S135" s="9" t="s">
        <v>32</v>
      </c>
      <c r="T135" s="22">
        <f t="shared" si="161"/>
        <v>65</v>
      </c>
      <c r="U135" s="16" t="s">
        <v>84</v>
      </c>
      <c r="V135" s="10"/>
      <c r="W135" s="7" t="str">
        <f t="shared" si="137"/>
        <v>text_YTD_G_006</v>
      </c>
      <c r="X135" s="10"/>
      <c r="Y135" s="13"/>
      <c r="Z135" s="12" t="str">
        <f t="shared" si="138"/>
        <v>"text_YTD_G_006": {"type": "text", "parameters": {"text": "{{coalesce(cell(BIG_TEST_9_II_006.result, 4, \"number_YTD_Formatted\"), \"--\").asString()}}", "textAlignment": "center", "textColor": "{{coalesce(cell(BIG_TEST_9_II_006.result, 4, \"Text_Color_1\"), \"#FFFFFF\").asString()}}", "fontSize": 12}},</v>
      </c>
      <c r="AA135" s="17"/>
      <c r="AB135" s="13"/>
      <c r="AC135" s="13"/>
      <c r="AD135" s="12" t="str">
        <f t="shared" si="139"/>
        <v>{"colspan": 3, "column": 36, "name": "text_YTD_G_006", "row": 65, "rowspan": 2, "widgetStyle": {"backgroundColor": "#FFFFFF", "borderColor": "#FFFFFF", "borderEdges": [], "borderRadius": 0, "borderWidth": 2}},</v>
      </c>
      <c r="AE135" s="17"/>
      <c r="AF135" s="13"/>
    </row>
    <row r="136" spans="1:32" s="4" customFormat="1" ht="115.8" thickBot="1" x14ac:dyDescent="0.35">
      <c r="A136" s="24">
        <v>14</v>
      </c>
      <c r="B136" s="14" t="s">
        <v>7</v>
      </c>
      <c r="C136" s="14" t="s">
        <v>34</v>
      </c>
      <c r="D136" s="14" t="s">
        <v>9</v>
      </c>
      <c r="E136" s="11" t="str">
        <f t="shared" ref="E136:E137" si="162">CONCATENATE("_",TEXT(F136+1,"000"))</f>
        <v>_006</v>
      </c>
      <c r="F136" s="22">
        <f t="shared" si="158"/>
        <v>5</v>
      </c>
      <c r="G136" s="22" t="s">
        <v>90</v>
      </c>
      <c r="H136" s="22">
        <v>4</v>
      </c>
      <c r="I136" s="22" t="str">
        <f t="shared" ref="I136:I137" si="163">CONCATENATE("BIG_TEST_9_II",E136)</f>
        <v>BIG_TEST_9_II_006</v>
      </c>
      <c r="J136" s="5" t="s">
        <v>11</v>
      </c>
      <c r="K136" s="5" t="s">
        <v>38</v>
      </c>
      <c r="L136" s="18" t="str">
        <f t="shared" ref="L136:L137" si="164">CONCATENATE("{{coalesce(cell(",I136,".result, ", $H136,", \""Text_Color_1\""), \""#FFFFFF\"").asString()}}")</f>
        <v>{{coalesce(cell(BIG_TEST_9_II_006.result, 4, \"Text_Color_1\"), \"#FFFFFF\").asString()}}</v>
      </c>
      <c r="M136" s="8" t="s">
        <v>41</v>
      </c>
      <c r="N136" s="8" t="s">
        <v>21</v>
      </c>
      <c r="O136" s="18" t="str">
        <f>CONCATENATE("{{coalesce(cell(",I136,".result, ", $H136,", \""number_YTD_A_Formatted\""), \""--\"").asString()}}")</f>
        <v>{{coalesce(cell(BIG_TEST_9_II_006.result, 4, \"number_YTD_A_Formatted\"), \"--\").asString()}}</v>
      </c>
      <c r="P136" s="9" t="s">
        <v>28</v>
      </c>
      <c r="Q136" s="9" t="s">
        <v>99</v>
      </c>
      <c r="R136" s="26">
        <f>T136+4</f>
        <v>69</v>
      </c>
      <c r="S136" s="9" t="s">
        <v>32</v>
      </c>
      <c r="T136" s="22">
        <f t="shared" si="161"/>
        <v>65</v>
      </c>
      <c r="U136" s="19" t="str">
        <f>CONCATENATE("{""backgroundColor"": ""{{coalesce(cell(",I136,".result, ",H136,", \""Colorization_Hex_Code\""), \""#FFFFFF\"").asString()}}"", ""borderColor"": ""#FFFFFF"", ""borderEdges"": [""left"", ""right"", ""bottom""], ""borderRadius"": 0, ""borderWidth"": 2}")</f>
        <v>{"backgroundColor": "{{coalesce(cell(BIG_TEST_9_II_006.result, 4, \"Colorization_Hex_Code\"), \"#FFFFFF\").asString()}}", "borderColor": "#FFFFFF", "borderEdges": ["left", "right", "bottom"], "borderRadius": 0, "borderWidth": 2}</v>
      </c>
      <c r="V136" s="10"/>
      <c r="W136" s="7" t="str">
        <f t="shared" si="137"/>
        <v>text_YTD_A_G_006</v>
      </c>
      <c r="X136" s="10"/>
      <c r="Y136" s="13"/>
      <c r="Z136" s="12" t="str">
        <f t="shared" si="138"/>
        <v>"text_YTD_A_G_006": {"type": "text", "parameters": {"text": "{{coalesce(cell(BIG_TEST_9_II_006.result, 4, \"number_YTD_A_Formatted\"), \"--\").asString()}}", "textAlignment": "center", "textColor": "{{coalesce(cell(BIG_TEST_9_II_006.result, 4, \"Text_Color_1\"), \"#FFFFFF\").asString()}}", "fontSize": 12}},</v>
      </c>
      <c r="AA136" s="17"/>
      <c r="AB136" s="13"/>
      <c r="AC136" s="13"/>
      <c r="AD136" s="12" t="str">
        <f t="shared" si="139"/>
        <v>{"colspan": 3, "column": 36, "name": "text_YTD_A_G_006", "row": 69, "rowspan": 2, "widgetStyle": {"backgroundColor": "{{coalesce(cell(BIG_TEST_9_II_006.result, 4, \"Colorization_Hex_Code\"), \"#FFFFFF\").asString()}}", "borderColor": "#FFFFFF", "borderEdges": ["left", "right", "bottom"], "borderRadius": 0, "borderWidth": 2}},</v>
      </c>
      <c r="AE136" s="17"/>
      <c r="AF136" s="13"/>
    </row>
    <row r="137" spans="1:32" s="4" customFormat="1" ht="72.599999999999994" thickBot="1" x14ac:dyDescent="0.35">
      <c r="A137" s="24">
        <v>15</v>
      </c>
      <c r="B137" s="14" t="s">
        <v>7</v>
      </c>
      <c r="C137" s="14" t="s">
        <v>34</v>
      </c>
      <c r="D137" s="14" t="s">
        <v>9</v>
      </c>
      <c r="E137" s="11" t="str">
        <f t="shared" si="162"/>
        <v>_006</v>
      </c>
      <c r="F137" s="22">
        <f t="shared" si="158"/>
        <v>5</v>
      </c>
      <c r="G137" s="22" t="s">
        <v>90</v>
      </c>
      <c r="H137" s="22">
        <v>4</v>
      </c>
      <c r="I137" s="22" t="str">
        <f t="shared" si="163"/>
        <v>BIG_TEST_9_II_006</v>
      </c>
      <c r="J137" s="5" t="s">
        <v>37</v>
      </c>
      <c r="K137" s="5" t="s">
        <v>39</v>
      </c>
      <c r="L137" s="18" t="str">
        <f t="shared" si="164"/>
        <v>{{coalesce(cell(BIG_TEST_9_II_006.result, 4, \"Text_Color_1\"), \"#FFFFFF\").asString()}}</v>
      </c>
      <c r="M137" s="8" t="s">
        <v>41</v>
      </c>
      <c r="N137" s="8" t="s">
        <v>21</v>
      </c>
      <c r="O137" s="18" t="str">
        <f>CONCATENATE("{{coalesce(cell(",I137,".result, ", $H137,", \""number_Target_Formatted\""), \""--\"").asString()}}")</f>
        <v>{{coalesce(cell(BIG_TEST_9_II_006.result, 4, \"number_Target_Formatted\"), \"--\").asString()}}</v>
      </c>
      <c r="P137" s="9" t="s">
        <v>28</v>
      </c>
      <c r="Q137" s="9" t="s">
        <v>99</v>
      </c>
      <c r="R137" s="26">
        <f>T137+2</f>
        <v>67</v>
      </c>
      <c r="S137" s="9" t="s">
        <v>32</v>
      </c>
      <c r="T137" s="22">
        <f t="shared" si="161"/>
        <v>65</v>
      </c>
      <c r="U137" s="16" t="s">
        <v>84</v>
      </c>
      <c r="V137" s="10"/>
      <c r="W137" s="7" t="str">
        <f t="shared" si="137"/>
        <v>text_Target_G_006</v>
      </c>
      <c r="X137" s="10"/>
      <c r="Y137" s="13"/>
      <c r="Z137" s="12" t="str">
        <f t="shared" si="138"/>
        <v>"text_Target_G_006": {"type": "text", "parameters": {"text": "{{coalesce(cell(BIG_TEST_9_II_006.result, 4, \"number_Target_Formatted\"), \"--\").asString()}}", "textAlignment": "center", "textColor": "{{coalesce(cell(BIG_TEST_9_II_006.result, 4, \"Text_Color_1\"), \"#FFFFFF\").asString()}}", "fontSize": 12}},</v>
      </c>
      <c r="AA137" s="17"/>
      <c r="AB137" s="13"/>
      <c r="AC137" s="13"/>
      <c r="AD137" s="12" t="str">
        <f t="shared" si="139"/>
        <v>{"colspan": 3, "column": 36, "name": "text_Target_G_006", "row": 67, "rowspan": 2, "widgetStyle": {"backgroundColor": "#FFFFFF", "borderColor": "#FFFFFF", "borderEdges": [], "borderRadius": 0, "borderWidth": 2}},</v>
      </c>
      <c r="AE137" s="17"/>
      <c r="AF137" s="13"/>
    </row>
    <row r="138" spans="1:32" s="4" customFormat="1" ht="72.599999999999994" thickBot="1" x14ac:dyDescent="0.35">
      <c r="A138" s="24">
        <v>16</v>
      </c>
      <c r="B138" s="14" t="s">
        <v>7</v>
      </c>
      <c r="C138" s="14" t="s">
        <v>34</v>
      </c>
      <c r="D138" s="14" t="s">
        <v>9</v>
      </c>
      <c r="E138" s="11" t="str">
        <f>CONCATENATE("_",TEXT(F138+1,"000"))</f>
        <v>_006</v>
      </c>
      <c r="F138" s="22">
        <f t="shared" si="158"/>
        <v>5</v>
      </c>
      <c r="G138" s="22" t="s">
        <v>91</v>
      </c>
      <c r="H138" s="22">
        <v>5</v>
      </c>
      <c r="I138" s="22" t="str">
        <f>CONCATENATE("BIG_TEST_9_II",E138)</f>
        <v>BIG_TEST_9_II_006</v>
      </c>
      <c r="J138" s="6" t="s">
        <v>12</v>
      </c>
      <c r="K138" s="5" t="s">
        <v>13</v>
      </c>
      <c r="L138" s="18" t="str">
        <f>CONCATENATE("{{coalesce(cell(",I138,".result, ", $H138,", \""Text_Color_1\""), \""#FFFFFF\"").asString()}}")</f>
        <v>{{coalesce(cell(BIG_TEST_9_II_006.result, 5, \"Text_Color_1\"), \"#FFFFFF\").asString()}}</v>
      </c>
      <c r="M138" s="8" t="s">
        <v>41</v>
      </c>
      <c r="N138" s="8" t="s">
        <v>21</v>
      </c>
      <c r="O138" s="18" t="str">
        <f>CONCATENATE("{{coalesce(cell(",I138,".result, ", $H138,", \""number_YTD_Formatted\""), \""--\"").asString()}}")</f>
        <v>{{coalesce(cell(BIG_TEST_9_II_006.result, 5, \"number_YTD_Formatted\"), \"--\").asString()}}</v>
      </c>
      <c r="P138" s="9" t="s">
        <v>28</v>
      </c>
      <c r="Q138" s="9" t="s">
        <v>100</v>
      </c>
      <c r="R138" s="9">
        <f>T138</f>
        <v>65</v>
      </c>
      <c r="S138" s="9" t="s">
        <v>32</v>
      </c>
      <c r="T138" s="22">
        <f t="shared" si="161"/>
        <v>65</v>
      </c>
      <c r="U138" s="16" t="s">
        <v>84</v>
      </c>
      <c r="V138" s="10"/>
      <c r="W138" s="7" t="str">
        <f t="shared" si="137"/>
        <v>text_YTD_H_006</v>
      </c>
      <c r="X138" s="10"/>
      <c r="Y138" s="13"/>
      <c r="Z138" s="12" t="str">
        <f t="shared" si="138"/>
        <v>"text_YTD_H_006": {"type": "text", "parameters": {"text": "{{coalesce(cell(BIG_TEST_9_II_006.result, 5, \"number_YTD_Formatted\"), \"--\").asString()}}", "textAlignment": "center", "textColor": "{{coalesce(cell(BIG_TEST_9_II_006.result, 5, \"Text_Color_1\"), \"#FFFFFF\").asString()}}", "fontSize": 12}},</v>
      </c>
      <c r="AA138" s="17"/>
      <c r="AB138" s="13"/>
      <c r="AC138" s="13"/>
      <c r="AD138" s="12" t="str">
        <f t="shared" si="139"/>
        <v>{"colspan": 3, "column": 39, "name": "text_YTD_H_006", "row": 65, "rowspan": 2, "widgetStyle": {"backgroundColor": "#FFFFFF", "borderColor": "#FFFFFF", "borderEdges": [], "borderRadius": 0, "borderWidth": 2}},</v>
      </c>
      <c r="AE138" s="17"/>
      <c r="AF138" s="13"/>
    </row>
    <row r="139" spans="1:32" s="4" customFormat="1" ht="115.8" thickBot="1" x14ac:dyDescent="0.35">
      <c r="A139" s="24">
        <v>17</v>
      </c>
      <c r="B139" s="14" t="s">
        <v>7</v>
      </c>
      <c r="C139" s="14" t="s">
        <v>34</v>
      </c>
      <c r="D139" s="14" t="s">
        <v>9</v>
      </c>
      <c r="E139" s="11" t="str">
        <f t="shared" ref="E139:E140" si="165">CONCATENATE("_",TEXT(F139+1,"000"))</f>
        <v>_006</v>
      </c>
      <c r="F139" s="22">
        <f t="shared" si="158"/>
        <v>5</v>
      </c>
      <c r="G139" s="22" t="s">
        <v>91</v>
      </c>
      <c r="H139" s="22">
        <v>5</v>
      </c>
      <c r="I139" s="22" t="str">
        <f t="shared" ref="I139:I140" si="166">CONCATENATE("BIG_TEST_9_II",E139)</f>
        <v>BIG_TEST_9_II_006</v>
      </c>
      <c r="J139" s="5" t="s">
        <v>11</v>
      </c>
      <c r="K139" s="5" t="s">
        <v>38</v>
      </c>
      <c r="L139" s="18" t="str">
        <f t="shared" ref="L139:L140" si="167">CONCATENATE("{{coalesce(cell(",I139,".result, ", $H139,", \""Text_Color_1\""), \""#FFFFFF\"").asString()}}")</f>
        <v>{{coalesce(cell(BIG_TEST_9_II_006.result, 5, \"Text_Color_1\"), \"#FFFFFF\").asString()}}</v>
      </c>
      <c r="M139" s="8" t="s">
        <v>41</v>
      </c>
      <c r="N139" s="8" t="s">
        <v>21</v>
      </c>
      <c r="O139" s="18" t="str">
        <f>CONCATENATE("{{coalesce(cell(",I139,".result, ", $H139,", \""number_YTD_A_Formatted\""), \""--\"").asString()}}")</f>
        <v>{{coalesce(cell(BIG_TEST_9_II_006.result, 5, \"number_YTD_A_Formatted\"), \"--\").asString()}}</v>
      </c>
      <c r="P139" s="9" t="s">
        <v>28</v>
      </c>
      <c r="Q139" s="9" t="s">
        <v>100</v>
      </c>
      <c r="R139" s="26">
        <f>T139+4</f>
        <v>69</v>
      </c>
      <c r="S139" s="9" t="s">
        <v>32</v>
      </c>
      <c r="T139" s="22">
        <f t="shared" si="161"/>
        <v>65</v>
      </c>
      <c r="U139" s="19" t="str">
        <f>CONCATENATE("{""backgroundColor"": ""{{coalesce(cell(",I139,".result, ",H139,", \""Colorization_Hex_Code\""), \""#FFFFFF\"").asString()}}"", ""borderColor"": ""#FFFFFF"", ""borderEdges"": [""left"", ""right"", ""bottom""], ""borderRadius"": 0, ""borderWidth"": 2}")</f>
        <v>{"backgroundColor": "{{coalesce(cell(BIG_TEST_9_II_006.result, 5, \"Colorization_Hex_Code\"), \"#FFFFFF\").asString()}}", "borderColor": "#FFFFFF", "borderEdges": ["left", "right", "bottom"], "borderRadius": 0, "borderWidth": 2}</v>
      </c>
      <c r="V139" s="10"/>
      <c r="W139" s="7" t="str">
        <f t="shared" si="137"/>
        <v>text_YTD_A_H_006</v>
      </c>
      <c r="X139" s="10"/>
      <c r="Y139" s="13"/>
      <c r="Z139" s="12" t="str">
        <f t="shared" si="138"/>
        <v>"text_YTD_A_H_006": {"type": "text", "parameters": {"text": "{{coalesce(cell(BIG_TEST_9_II_006.result, 5, \"number_YTD_A_Formatted\"), \"--\").asString()}}", "textAlignment": "center", "textColor": "{{coalesce(cell(BIG_TEST_9_II_006.result, 5, \"Text_Color_1\"), \"#FFFFFF\").asString()}}", "fontSize": 12}},</v>
      </c>
      <c r="AA139" s="17"/>
      <c r="AB139" s="13"/>
      <c r="AC139" s="13"/>
      <c r="AD139" s="12" t="str">
        <f t="shared" si="139"/>
        <v>{"colspan": 3, "column": 39, "name": "text_YTD_A_H_006", "row": 69, "rowspan": 2, "widgetStyle": {"backgroundColor": "{{coalesce(cell(BIG_TEST_9_II_006.result, 5, \"Colorization_Hex_Code\"), \"#FFFFFF\").asString()}}", "borderColor": "#FFFFFF", "borderEdges": ["left", "right", "bottom"], "borderRadius": 0, "borderWidth": 2}},</v>
      </c>
      <c r="AE139" s="17"/>
      <c r="AF139" s="13"/>
    </row>
    <row r="140" spans="1:32" s="4" customFormat="1" ht="72.599999999999994" thickBot="1" x14ac:dyDescent="0.35">
      <c r="A140" s="24">
        <v>18</v>
      </c>
      <c r="B140" s="14" t="s">
        <v>7</v>
      </c>
      <c r="C140" s="14" t="s">
        <v>34</v>
      </c>
      <c r="D140" s="14" t="s">
        <v>9</v>
      </c>
      <c r="E140" s="11" t="str">
        <f t="shared" si="165"/>
        <v>_006</v>
      </c>
      <c r="F140" s="22">
        <f t="shared" si="158"/>
        <v>5</v>
      </c>
      <c r="G140" s="22" t="s">
        <v>91</v>
      </c>
      <c r="H140" s="22">
        <v>5</v>
      </c>
      <c r="I140" s="22" t="str">
        <f t="shared" si="166"/>
        <v>BIG_TEST_9_II_006</v>
      </c>
      <c r="J140" s="5" t="s">
        <v>37</v>
      </c>
      <c r="K140" s="5" t="s">
        <v>39</v>
      </c>
      <c r="L140" s="18" t="str">
        <f t="shared" si="167"/>
        <v>{{coalesce(cell(BIG_TEST_9_II_006.result, 5, \"Text_Color_1\"), \"#FFFFFF\").asString()}}</v>
      </c>
      <c r="M140" s="8" t="s">
        <v>41</v>
      </c>
      <c r="N140" s="8" t="s">
        <v>21</v>
      </c>
      <c r="O140" s="18" t="str">
        <f>CONCATENATE("{{coalesce(cell(",I140,".result, ", $H140,", \""number_Target_Formatted\""), \""--\"").asString()}}")</f>
        <v>{{coalesce(cell(BIG_TEST_9_II_006.result, 5, \"number_Target_Formatted\"), \"--\").asString()}}</v>
      </c>
      <c r="P140" s="9" t="s">
        <v>28</v>
      </c>
      <c r="Q140" s="9" t="s">
        <v>100</v>
      </c>
      <c r="R140" s="26">
        <f>T140+2</f>
        <v>67</v>
      </c>
      <c r="S140" s="9" t="s">
        <v>32</v>
      </c>
      <c r="T140" s="22">
        <f t="shared" si="161"/>
        <v>65</v>
      </c>
      <c r="U140" s="16" t="s">
        <v>84</v>
      </c>
      <c r="V140" s="10"/>
      <c r="W140" s="7" t="str">
        <f t="shared" si="137"/>
        <v>text_Target_H_006</v>
      </c>
      <c r="X140" s="10"/>
      <c r="Y140" s="13"/>
      <c r="Z140" s="12" t="str">
        <f t="shared" si="138"/>
        <v>"text_Target_H_006": {"type": "text", "parameters": {"text": "{{coalesce(cell(BIG_TEST_9_II_006.result, 5, \"number_Target_Formatted\"), \"--\").asString()}}", "textAlignment": "center", "textColor": "{{coalesce(cell(BIG_TEST_9_II_006.result, 5, \"Text_Color_1\"), \"#FFFFFF\").asString()}}", "fontSize": 12}},</v>
      </c>
      <c r="AA140" s="17"/>
      <c r="AB140" s="13"/>
      <c r="AC140" s="13"/>
      <c r="AD140" s="12" t="str">
        <f t="shared" si="139"/>
        <v>{"colspan": 3, "column": 39, "name": "text_Target_H_006", "row": 67, "rowspan": 2, "widgetStyle": {"backgroundColor": "#FFFFFF", "borderColor": "#FFFFFF", "borderEdges": [], "borderRadius": 0, "borderWidth": 2}},</v>
      </c>
      <c r="AE140" s="17"/>
      <c r="AF140" s="13"/>
    </row>
    <row r="141" spans="1:32" s="4" customFormat="1" ht="72.599999999999994" thickBot="1" x14ac:dyDescent="0.35">
      <c r="A141" s="24">
        <v>19</v>
      </c>
      <c r="B141" s="14" t="s">
        <v>7</v>
      </c>
      <c r="C141" s="14" t="s">
        <v>34</v>
      </c>
      <c r="D141" s="14" t="s">
        <v>9</v>
      </c>
      <c r="E141" s="11" t="str">
        <f>CONCATENATE("_",TEXT(F141+1,"000"))</f>
        <v>_006</v>
      </c>
      <c r="F141" s="22">
        <f t="shared" si="158"/>
        <v>5</v>
      </c>
      <c r="G141" s="22" t="s">
        <v>92</v>
      </c>
      <c r="H141" s="22">
        <v>6</v>
      </c>
      <c r="I141" s="22" t="str">
        <f>CONCATENATE("BIG_TEST_9_II",E141)</f>
        <v>BIG_TEST_9_II_006</v>
      </c>
      <c r="J141" s="6" t="s">
        <v>12</v>
      </c>
      <c r="K141" s="5" t="s">
        <v>13</v>
      </c>
      <c r="L141" s="18" t="str">
        <f>CONCATENATE("{{coalesce(cell(",I141,".result, ", $H141,", \""Text_Color_1\""), \""#FFFFFF\"").asString()}}")</f>
        <v>{{coalesce(cell(BIG_TEST_9_II_006.result, 6, \"Text_Color_1\"), \"#FFFFFF\").asString()}}</v>
      </c>
      <c r="M141" s="8" t="s">
        <v>41</v>
      </c>
      <c r="N141" s="8" t="s">
        <v>21</v>
      </c>
      <c r="O141" s="18" t="str">
        <f>CONCATENATE("{{coalesce(cell(",I141,".result, ", $H141,", \""number_YTD_Formatted\""), \""--\"").asString()}}")</f>
        <v>{{coalesce(cell(BIG_TEST_9_II_006.result, 6, \"number_YTD_Formatted\"), \"--\").asString()}}</v>
      </c>
      <c r="P141" s="9" t="s">
        <v>28</v>
      </c>
      <c r="Q141" s="9" t="s">
        <v>101</v>
      </c>
      <c r="R141" s="9">
        <f>T141</f>
        <v>65</v>
      </c>
      <c r="S141" s="9" t="s">
        <v>32</v>
      </c>
      <c r="T141" s="22">
        <f t="shared" si="161"/>
        <v>65</v>
      </c>
      <c r="U141" s="16" t="s">
        <v>84</v>
      </c>
      <c r="V141" s="10"/>
      <c r="W141" s="7" t="str">
        <f t="shared" si="137"/>
        <v>text_YTD_I_006</v>
      </c>
      <c r="X141" s="10"/>
      <c r="Y141" s="13"/>
      <c r="Z141" s="12" t="str">
        <f t="shared" si="138"/>
        <v>"text_YTD_I_006": {"type": "text", "parameters": {"text": "{{coalesce(cell(BIG_TEST_9_II_006.result, 6, \"number_YTD_Formatted\"), \"--\").asString()}}", "textAlignment": "center", "textColor": "{{coalesce(cell(BIG_TEST_9_II_006.result, 6, \"Text_Color_1\"), \"#FFFFFF\").asString()}}", "fontSize": 12}},</v>
      </c>
      <c r="AA141" s="17"/>
      <c r="AB141" s="13"/>
      <c r="AC141" s="13"/>
      <c r="AD141" s="12" t="str">
        <f t="shared" si="139"/>
        <v>{"colspan": 3, "column": 42, "name": "text_YTD_I_006", "row": 65, "rowspan": 2, "widgetStyle": {"backgroundColor": "#FFFFFF", "borderColor": "#FFFFFF", "borderEdges": [], "borderRadius": 0, "borderWidth": 2}},</v>
      </c>
      <c r="AE141" s="17"/>
      <c r="AF141" s="13"/>
    </row>
    <row r="142" spans="1:32" s="4" customFormat="1" ht="115.8" thickBot="1" x14ac:dyDescent="0.35">
      <c r="A142" s="24">
        <v>20</v>
      </c>
      <c r="B142" s="14" t="s">
        <v>7</v>
      </c>
      <c r="C142" s="14" t="s">
        <v>34</v>
      </c>
      <c r="D142" s="14" t="s">
        <v>9</v>
      </c>
      <c r="E142" s="11" t="str">
        <f t="shared" ref="E142:E143" si="168">CONCATENATE("_",TEXT(F142+1,"000"))</f>
        <v>_006</v>
      </c>
      <c r="F142" s="22">
        <f t="shared" si="158"/>
        <v>5</v>
      </c>
      <c r="G142" s="22" t="s">
        <v>92</v>
      </c>
      <c r="H142" s="22">
        <v>6</v>
      </c>
      <c r="I142" s="22" t="str">
        <f t="shared" ref="I142:I143" si="169">CONCATENATE("BIG_TEST_9_II",E142)</f>
        <v>BIG_TEST_9_II_006</v>
      </c>
      <c r="J142" s="5" t="s">
        <v>11</v>
      </c>
      <c r="K142" s="5" t="s">
        <v>38</v>
      </c>
      <c r="L142" s="18" t="str">
        <f t="shared" ref="L142:L143" si="170">CONCATENATE("{{coalesce(cell(",I142,".result, ", $H142,", \""Text_Color_1\""), \""#FFFFFF\"").asString()}}")</f>
        <v>{{coalesce(cell(BIG_TEST_9_II_006.result, 6, \"Text_Color_1\"), \"#FFFFFF\").asString()}}</v>
      </c>
      <c r="M142" s="8" t="s">
        <v>41</v>
      </c>
      <c r="N142" s="8" t="s">
        <v>21</v>
      </c>
      <c r="O142" s="18" t="str">
        <f>CONCATENATE("{{coalesce(cell(",I142,".result, ", $H142,", \""number_YTD_A_Formatted\""), \""--\"").asString()}}")</f>
        <v>{{coalesce(cell(BIG_TEST_9_II_006.result, 6, \"number_YTD_A_Formatted\"), \"--\").asString()}}</v>
      </c>
      <c r="P142" s="9" t="s">
        <v>28</v>
      </c>
      <c r="Q142" s="9" t="s">
        <v>101</v>
      </c>
      <c r="R142" s="26">
        <f>T142+4</f>
        <v>69</v>
      </c>
      <c r="S142" s="9" t="s">
        <v>32</v>
      </c>
      <c r="T142" s="22">
        <f t="shared" si="161"/>
        <v>65</v>
      </c>
      <c r="U142" s="19" t="str">
        <f>CONCATENATE("{""backgroundColor"": ""{{coalesce(cell(",I142,".result, ",H142,", \""Colorization_Hex_Code\""), \""#FFFFFF\"").asString()}}"", ""borderColor"": ""#FFFFFF"", ""borderEdges"": [""left"", ""right"", ""bottom""], ""borderRadius"": 0, ""borderWidth"": 2}")</f>
        <v>{"backgroundColor": "{{coalesce(cell(BIG_TEST_9_II_006.result, 6, \"Colorization_Hex_Code\"), \"#FFFFFF\").asString()}}", "borderColor": "#FFFFFF", "borderEdges": ["left", "right", "bottom"], "borderRadius": 0, "borderWidth": 2}</v>
      </c>
      <c r="V142" s="10"/>
      <c r="W142" s="7" t="str">
        <f t="shared" si="137"/>
        <v>text_YTD_A_I_006</v>
      </c>
      <c r="X142" s="10"/>
      <c r="Y142" s="13"/>
      <c r="Z142" s="12" t="str">
        <f t="shared" si="138"/>
        <v>"text_YTD_A_I_006": {"type": "text", "parameters": {"text": "{{coalesce(cell(BIG_TEST_9_II_006.result, 6, \"number_YTD_A_Formatted\"), \"--\").asString()}}", "textAlignment": "center", "textColor": "{{coalesce(cell(BIG_TEST_9_II_006.result, 6, \"Text_Color_1\"), \"#FFFFFF\").asString()}}", "fontSize": 12}},</v>
      </c>
      <c r="AA142" s="17"/>
      <c r="AB142" s="13"/>
      <c r="AC142" s="13"/>
      <c r="AD142" s="12" t="str">
        <f t="shared" si="139"/>
        <v>{"colspan": 3, "column": 42, "name": "text_YTD_A_I_006", "row": 69, "rowspan": 2, "widgetStyle": {"backgroundColor": "{{coalesce(cell(BIG_TEST_9_II_006.result, 6, \"Colorization_Hex_Code\"), \"#FFFFFF\").asString()}}", "borderColor": "#FFFFFF", "borderEdges": ["left", "right", "bottom"], "borderRadius": 0, "borderWidth": 2}},</v>
      </c>
      <c r="AE142" s="17"/>
      <c r="AF142" s="13"/>
    </row>
    <row r="143" spans="1:32" s="4" customFormat="1" ht="72.599999999999994" thickBot="1" x14ac:dyDescent="0.35">
      <c r="A143" s="24">
        <v>21</v>
      </c>
      <c r="B143" s="14" t="s">
        <v>7</v>
      </c>
      <c r="C143" s="14" t="s">
        <v>34</v>
      </c>
      <c r="D143" s="14" t="s">
        <v>9</v>
      </c>
      <c r="E143" s="11" t="str">
        <f t="shared" si="168"/>
        <v>_006</v>
      </c>
      <c r="F143" s="22">
        <f t="shared" si="158"/>
        <v>5</v>
      </c>
      <c r="G143" s="22" t="s">
        <v>92</v>
      </c>
      <c r="H143" s="22">
        <v>6</v>
      </c>
      <c r="I143" s="22" t="str">
        <f t="shared" si="169"/>
        <v>BIG_TEST_9_II_006</v>
      </c>
      <c r="J143" s="5" t="s">
        <v>37</v>
      </c>
      <c r="K143" s="5" t="s">
        <v>39</v>
      </c>
      <c r="L143" s="18" t="str">
        <f t="shared" si="170"/>
        <v>{{coalesce(cell(BIG_TEST_9_II_006.result, 6, \"Text_Color_1\"), \"#FFFFFF\").asString()}}</v>
      </c>
      <c r="M143" s="8" t="s">
        <v>41</v>
      </c>
      <c r="N143" s="8" t="s">
        <v>21</v>
      </c>
      <c r="O143" s="18" t="str">
        <f>CONCATENATE("{{coalesce(cell(",I143,".result, ", $H143,", \""number_Target_Formatted\""), \""--\"").asString()}}")</f>
        <v>{{coalesce(cell(BIG_TEST_9_II_006.result, 6, \"number_Target_Formatted\"), \"--\").asString()}}</v>
      </c>
      <c r="P143" s="9" t="s">
        <v>28</v>
      </c>
      <c r="Q143" s="9" t="s">
        <v>101</v>
      </c>
      <c r="R143" s="26">
        <f>T143+2</f>
        <v>67</v>
      </c>
      <c r="S143" s="9" t="s">
        <v>32</v>
      </c>
      <c r="T143" s="22">
        <f t="shared" si="161"/>
        <v>65</v>
      </c>
      <c r="U143" s="16" t="s">
        <v>84</v>
      </c>
      <c r="V143" s="10"/>
      <c r="W143" s="7" t="str">
        <f t="shared" si="137"/>
        <v>text_Target_I_006</v>
      </c>
      <c r="X143" s="10"/>
      <c r="Y143" s="13"/>
      <c r="Z143" s="12" t="str">
        <f t="shared" si="138"/>
        <v>"text_Target_I_006": {"type": "text", "parameters": {"text": "{{coalesce(cell(BIG_TEST_9_II_006.result, 6, \"number_Target_Formatted\"), \"--\").asString()}}", "textAlignment": "center", "textColor": "{{coalesce(cell(BIG_TEST_9_II_006.result, 6, \"Text_Color_1\"), \"#FFFFFF\").asString()}}", "fontSize": 12}},</v>
      </c>
      <c r="AA143" s="17"/>
      <c r="AB143" s="13"/>
      <c r="AC143" s="13"/>
      <c r="AD143" s="12" t="str">
        <f t="shared" si="139"/>
        <v>{"colspan": 3, "column": 42, "name": "text_Target_I_006", "row": 67, "rowspan": 2, "widgetStyle": {"backgroundColor": "#FFFFFF", "borderColor": "#FFFFFF", "borderEdges": [], "borderRadius": 0, "borderWidth": 2}},</v>
      </c>
      <c r="AE143" s="17"/>
      <c r="AF143" s="13"/>
    </row>
    <row r="144" spans="1:32" s="4" customFormat="1" ht="72.599999999999994" thickBot="1" x14ac:dyDescent="0.35">
      <c r="A144" s="24">
        <v>22</v>
      </c>
      <c r="B144" s="14" t="s">
        <v>7</v>
      </c>
      <c r="C144" s="14" t="s">
        <v>34</v>
      </c>
      <c r="D144" s="14" t="s">
        <v>9</v>
      </c>
      <c r="E144" s="11" t="str">
        <f>CONCATENATE("_",TEXT(F144+1,"000"))</f>
        <v>_006</v>
      </c>
      <c r="F144" s="22">
        <f t="shared" si="158"/>
        <v>5</v>
      </c>
      <c r="G144" s="22" t="s">
        <v>93</v>
      </c>
      <c r="H144" s="22">
        <v>7</v>
      </c>
      <c r="I144" s="22" t="str">
        <f>CONCATENATE("BIG_TEST_9_II",E144)</f>
        <v>BIG_TEST_9_II_006</v>
      </c>
      <c r="J144" s="6" t="s">
        <v>12</v>
      </c>
      <c r="K144" s="5" t="s">
        <v>13</v>
      </c>
      <c r="L144" s="18" t="str">
        <f>CONCATENATE("{{coalesce(cell(",I144,".result, ", $H144,", \""Text_Color_1\""), \""#FFFFFF\"").asString()}}")</f>
        <v>{{coalesce(cell(BIG_TEST_9_II_006.result, 7, \"Text_Color_1\"), \"#FFFFFF\").asString()}}</v>
      </c>
      <c r="M144" s="8" t="s">
        <v>41</v>
      </c>
      <c r="N144" s="8" t="s">
        <v>21</v>
      </c>
      <c r="O144" s="18" t="str">
        <f>CONCATENATE("{{coalesce(cell(",I144,".result, ", $H144,", \""number_YTD_Formatted\""), \""--\"").asString()}}")</f>
        <v>{{coalesce(cell(BIG_TEST_9_II_006.result, 7, \"number_YTD_Formatted\"), \"--\").asString()}}</v>
      </c>
      <c r="P144" s="9" t="s">
        <v>28</v>
      </c>
      <c r="Q144" s="9" t="s">
        <v>102</v>
      </c>
      <c r="R144" s="9">
        <f>T144</f>
        <v>65</v>
      </c>
      <c r="S144" s="9" t="s">
        <v>32</v>
      </c>
      <c r="T144" s="22">
        <f t="shared" si="161"/>
        <v>65</v>
      </c>
      <c r="U144" s="16" t="s">
        <v>84</v>
      </c>
      <c r="V144" s="10"/>
      <c r="W144" s="7" t="str">
        <f t="shared" si="137"/>
        <v>text_YTD_J_006</v>
      </c>
      <c r="X144" s="10"/>
      <c r="Y144" s="13"/>
      <c r="Z144" s="12" t="str">
        <f t="shared" si="138"/>
        <v>"text_YTD_J_006": {"type": "text", "parameters": {"text": "{{coalesce(cell(BIG_TEST_9_II_006.result, 7, \"number_YTD_Formatted\"), \"--\").asString()}}", "textAlignment": "center", "textColor": "{{coalesce(cell(BIG_TEST_9_II_006.result, 7, \"Text_Color_1\"), \"#FFFFFF\").asString()}}", "fontSize": 12}},</v>
      </c>
      <c r="AA144" s="17"/>
      <c r="AB144" s="13"/>
      <c r="AC144" s="13"/>
      <c r="AD144" s="12" t="str">
        <f t="shared" si="139"/>
        <v>{"colspan": 3, "column": 45, "name": "text_YTD_J_006", "row": 65, "rowspan": 2, "widgetStyle": {"backgroundColor": "#FFFFFF", "borderColor": "#FFFFFF", "borderEdges": [], "borderRadius": 0, "borderWidth": 2}},</v>
      </c>
      <c r="AE144" s="17"/>
      <c r="AF144" s="13"/>
    </row>
    <row r="145" spans="1:32" s="4" customFormat="1" ht="115.8" thickBot="1" x14ac:dyDescent="0.35">
      <c r="A145" s="24">
        <v>23</v>
      </c>
      <c r="B145" s="14" t="s">
        <v>7</v>
      </c>
      <c r="C145" s="14" t="s">
        <v>34</v>
      </c>
      <c r="D145" s="14" t="s">
        <v>9</v>
      </c>
      <c r="E145" s="11" t="str">
        <f t="shared" ref="E145:E146" si="171">CONCATENATE("_",TEXT(F145+1,"000"))</f>
        <v>_006</v>
      </c>
      <c r="F145" s="22">
        <f t="shared" si="158"/>
        <v>5</v>
      </c>
      <c r="G145" s="22" t="s">
        <v>93</v>
      </c>
      <c r="H145" s="22">
        <v>7</v>
      </c>
      <c r="I145" s="22" t="str">
        <f t="shared" ref="I145:I146" si="172">CONCATENATE("BIG_TEST_9_II",E145)</f>
        <v>BIG_TEST_9_II_006</v>
      </c>
      <c r="J145" s="5" t="s">
        <v>11</v>
      </c>
      <c r="K145" s="5" t="s">
        <v>38</v>
      </c>
      <c r="L145" s="18" t="str">
        <f t="shared" ref="L145:L146" si="173">CONCATENATE("{{coalesce(cell(",I145,".result, ", $H145,", \""Text_Color_1\""), \""#FFFFFF\"").asString()}}")</f>
        <v>{{coalesce(cell(BIG_TEST_9_II_006.result, 7, \"Text_Color_1\"), \"#FFFFFF\").asString()}}</v>
      </c>
      <c r="M145" s="8" t="s">
        <v>41</v>
      </c>
      <c r="N145" s="8" t="s">
        <v>21</v>
      </c>
      <c r="O145" s="18" t="str">
        <f>CONCATENATE("{{coalesce(cell(",I145,".result, ", $H145,", \""number_YTD_A_Formatted\""), \""--\"").asString()}}")</f>
        <v>{{coalesce(cell(BIG_TEST_9_II_006.result, 7, \"number_YTD_A_Formatted\"), \"--\").asString()}}</v>
      </c>
      <c r="P145" s="9" t="s">
        <v>28</v>
      </c>
      <c r="Q145" s="9" t="s">
        <v>102</v>
      </c>
      <c r="R145" s="26">
        <f>T145+4</f>
        <v>69</v>
      </c>
      <c r="S145" s="9" t="s">
        <v>32</v>
      </c>
      <c r="T145" s="22">
        <f t="shared" si="161"/>
        <v>65</v>
      </c>
      <c r="U145" s="19" t="str">
        <f>CONCATENATE("{""backgroundColor"": ""{{coalesce(cell(",I145,".result, ",H145,", \""Colorization_Hex_Code\""), \""#FFFFFF\"").asString()}}"", ""borderColor"": ""#FFFFFF"", ""borderEdges"": [""left"", ""right"", ""bottom""], ""borderRadius"": 0, ""borderWidth"": 2}")</f>
        <v>{"backgroundColor": "{{coalesce(cell(BIG_TEST_9_II_006.result, 7, \"Colorization_Hex_Code\"), \"#FFFFFF\").asString()}}", "borderColor": "#FFFFFF", "borderEdges": ["left", "right", "bottom"], "borderRadius": 0, "borderWidth": 2}</v>
      </c>
      <c r="V145" s="10"/>
      <c r="W145" s="7" t="str">
        <f t="shared" si="137"/>
        <v>text_YTD_A_J_006</v>
      </c>
      <c r="X145" s="10"/>
      <c r="Y145" s="13"/>
      <c r="Z145" s="12" t="str">
        <f t="shared" si="138"/>
        <v>"text_YTD_A_J_006": {"type": "text", "parameters": {"text": "{{coalesce(cell(BIG_TEST_9_II_006.result, 7, \"number_YTD_A_Formatted\"), \"--\").asString()}}", "textAlignment": "center", "textColor": "{{coalesce(cell(BIG_TEST_9_II_006.result, 7, \"Text_Color_1\"), \"#FFFFFF\").asString()}}", "fontSize": 12}},</v>
      </c>
      <c r="AA145" s="17"/>
      <c r="AB145" s="13"/>
      <c r="AC145" s="13"/>
      <c r="AD145" s="12" t="str">
        <f t="shared" si="139"/>
        <v>{"colspan": 3, "column": 45, "name": "text_YTD_A_J_006", "row": 69, "rowspan": 2, "widgetStyle": {"backgroundColor": "{{coalesce(cell(BIG_TEST_9_II_006.result, 7, \"Colorization_Hex_Code\"), \"#FFFFFF\").asString()}}", "borderColor": "#FFFFFF", "borderEdges": ["left", "right", "bottom"], "borderRadius": 0, "borderWidth": 2}},</v>
      </c>
      <c r="AE145" s="17"/>
      <c r="AF145" s="13"/>
    </row>
    <row r="146" spans="1:32" s="4" customFormat="1" ht="72.599999999999994" thickBot="1" x14ac:dyDescent="0.35">
      <c r="A146" s="28">
        <v>24</v>
      </c>
      <c r="B146" s="14" t="s">
        <v>7</v>
      </c>
      <c r="C146" s="14" t="s">
        <v>34</v>
      </c>
      <c r="D146" s="14" t="s">
        <v>9</v>
      </c>
      <c r="E146" s="11" t="str">
        <f t="shared" si="171"/>
        <v>_006</v>
      </c>
      <c r="F146" s="22">
        <f t="shared" si="158"/>
        <v>5</v>
      </c>
      <c r="G146" s="22" t="s">
        <v>93</v>
      </c>
      <c r="H146" s="22">
        <v>7</v>
      </c>
      <c r="I146" s="22" t="str">
        <f t="shared" si="172"/>
        <v>BIG_TEST_9_II_006</v>
      </c>
      <c r="J146" s="5" t="s">
        <v>37</v>
      </c>
      <c r="K146" s="5" t="s">
        <v>39</v>
      </c>
      <c r="L146" s="18" t="str">
        <f t="shared" si="173"/>
        <v>{{coalesce(cell(BIG_TEST_9_II_006.result, 7, \"Text_Color_1\"), \"#FFFFFF\").asString()}}</v>
      </c>
      <c r="M146" s="8" t="s">
        <v>41</v>
      </c>
      <c r="N146" s="8" t="s">
        <v>21</v>
      </c>
      <c r="O146" s="18" t="str">
        <f>CONCATENATE("{{coalesce(cell(",I146,".result, ", $H146,", \""number_Target_Formatted\""), \""--\"").asString()}}")</f>
        <v>{{coalesce(cell(BIG_TEST_9_II_006.result, 7, \"number_Target_Formatted\"), \"--\").asString()}}</v>
      </c>
      <c r="P146" s="9" t="s">
        <v>28</v>
      </c>
      <c r="Q146" s="9" t="s">
        <v>102</v>
      </c>
      <c r="R146" s="26">
        <f>T146+2</f>
        <v>67</v>
      </c>
      <c r="S146" s="9" t="s">
        <v>32</v>
      </c>
      <c r="T146" s="22">
        <f t="shared" si="161"/>
        <v>65</v>
      </c>
      <c r="U146" s="16" t="s">
        <v>84</v>
      </c>
      <c r="V146" s="10"/>
      <c r="W146" s="7" t="str">
        <f t="shared" si="137"/>
        <v>text_Target_J_006</v>
      </c>
      <c r="X146" s="10"/>
      <c r="Y146" s="13"/>
      <c r="Z146" s="12" t="str">
        <f t="shared" si="138"/>
        <v>"text_Target_J_006": {"type": "text", "parameters": {"text": "{{coalesce(cell(BIG_TEST_9_II_006.result, 7, \"number_Target_Formatted\"), \"--\").asString()}}", "textAlignment": "center", "textColor": "{{coalesce(cell(BIG_TEST_9_II_006.result, 7, \"Text_Color_1\"), \"#FFFFFF\").asString()}}", "fontSize": 12}},</v>
      </c>
      <c r="AA146" s="17"/>
      <c r="AB146" s="13"/>
      <c r="AC146" s="13"/>
      <c r="AD146" s="12" t="str">
        <f t="shared" si="139"/>
        <v>{"colspan": 3, "column": 45, "name": "text_Target_J_006", "row": 67, "rowspan": 2, "widgetStyle": {"backgroundColor": "#FFFFFF", "borderColor": "#FFFFFF", "borderEdges": [], "borderRadius": 0, "borderWidth": 2}},</v>
      </c>
      <c r="AE146" s="17"/>
      <c r="AF146" s="13"/>
    </row>
    <row r="147" spans="1:32" s="4" customFormat="1" ht="72.599999999999994" thickBot="1" x14ac:dyDescent="0.35">
      <c r="A147" s="23">
        <v>1</v>
      </c>
      <c r="B147" s="14" t="s">
        <v>7</v>
      </c>
      <c r="C147" s="14" t="s">
        <v>34</v>
      </c>
      <c r="D147" s="14" t="s">
        <v>9</v>
      </c>
      <c r="E147" s="11" t="str">
        <f>CONCATENATE("_",TEXT(F147+1,"000"))</f>
        <v>_007</v>
      </c>
      <c r="F147" s="22">
        <f t="shared" si="158"/>
        <v>6</v>
      </c>
      <c r="G147" s="22" t="s">
        <v>76</v>
      </c>
      <c r="H147" s="22">
        <v>0</v>
      </c>
      <c r="I147" s="22" t="str">
        <f>CONCATENATE("BIG_TEST_9_II",E147)</f>
        <v>BIG_TEST_9_II_007</v>
      </c>
      <c r="J147" s="6" t="s">
        <v>12</v>
      </c>
      <c r="K147" s="5" t="s">
        <v>13</v>
      </c>
      <c r="L147" s="18" t="str">
        <f>CONCATENATE("{{coalesce(cell(",I147,".result, ", $H147,", \""Text_Color_1\""), \""#FFFFFF\"").asString()}}")</f>
        <v>{{coalesce(cell(BIG_TEST_9_II_007.result, 0, \"Text_Color_1\"), \"#FFFFFF\").asString()}}</v>
      </c>
      <c r="M147" s="8" t="s">
        <v>41</v>
      </c>
      <c r="N147" s="8" t="s">
        <v>21</v>
      </c>
      <c r="O147" s="18" t="str">
        <f>CONCATENATE("{{coalesce(cell(",I147,".result, ", $H147,", \""number_YTD_Formatted\""), \""--\"").asString()}}")</f>
        <v>{{coalesce(cell(BIG_TEST_9_II_007.result, 0, \"number_YTD_Formatted\"), \"--\").asString()}}</v>
      </c>
      <c r="P147" s="9" t="s">
        <v>28</v>
      </c>
      <c r="Q147" s="9" t="s">
        <v>20</v>
      </c>
      <c r="R147" s="9">
        <f>T147</f>
        <v>71</v>
      </c>
      <c r="S147" s="9" t="s">
        <v>32</v>
      </c>
      <c r="T147" s="22">
        <f t="shared" si="161"/>
        <v>71</v>
      </c>
      <c r="U147" s="16" t="s">
        <v>84</v>
      </c>
      <c r="V147" s="10"/>
      <c r="W147" s="7" t="str">
        <f t="shared" si="137"/>
        <v>text_YTD_C_007</v>
      </c>
      <c r="X147" s="10"/>
      <c r="Y147" s="13"/>
      <c r="Z147" s="12" t="str">
        <f t="shared" si="138"/>
        <v>"text_YTD_C_007": {"type": "text", "parameters": {"text": "{{coalesce(cell(BIG_TEST_9_II_007.result, 0, \"number_YTD_Formatted\"), \"--\").asString()}}", "textAlignment": "center", "textColor": "{{coalesce(cell(BIG_TEST_9_II_007.result, 0, \"Text_Color_1\"), \"#FFFFFF\").asString()}}", "fontSize": 12}},</v>
      </c>
      <c r="AA147" s="17" t="s">
        <v>81</v>
      </c>
      <c r="AB147" s="13" t="str">
        <f>IF(Z147=AA147,"PASS","FAIL")</f>
        <v>FAIL</v>
      </c>
      <c r="AC147" s="13"/>
      <c r="AD147" s="12" t="str">
        <f t="shared" si="139"/>
        <v>{"colspan": 3, "column": 24, "name": "text_YTD_C_007", "row": 71, "rowspan": 2, "widgetStyle": {"backgroundColor": "#FFFFFF", "borderColor": "#FFFFFF", "borderEdges": [], "borderRadius": 0, "borderWidth": 2}},</v>
      </c>
      <c r="AE147" s="17" t="s">
        <v>83</v>
      </c>
      <c r="AF147" s="13" t="str">
        <f>IF(AD147=AE147,"PASS","FAIL")</f>
        <v>FAIL</v>
      </c>
    </row>
    <row r="148" spans="1:32" s="4" customFormat="1" ht="115.8" thickBot="1" x14ac:dyDescent="0.35">
      <c r="A148" s="24">
        <v>2</v>
      </c>
      <c r="B148" s="14" t="s">
        <v>7</v>
      </c>
      <c r="C148" s="14" t="s">
        <v>34</v>
      </c>
      <c r="D148" s="14" t="s">
        <v>9</v>
      </c>
      <c r="E148" s="11" t="str">
        <f t="shared" ref="E148:E149" si="174">CONCATENATE("_",TEXT(F148+1,"000"))</f>
        <v>_007</v>
      </c>
      <c r="F148" s="22">
        <f t="shared" si="158"/>
        <v>6</v>
      </c>
      <c r="G148" s="22" t="s">
        <v>76</v>
      </c>
      <c r="H148" s="22">
        <v>0</v>
      </c>
      <c r="I148" s="22" t="str">
        <f t="shared" ref="I148:I149" si="175">CONCATENATE("BIG_TEST_9_II",E148)</f>
        <v>BIG_TEST_9_II_007</v>
      </c>
      <c r="J148" s="5" t="s">
        <v>11</v>
      </c>
      <c r="K148" s="5" t="s">
        <v>38</v>
      </c>
      <c r="L148" s="18" t="str">
        <f t="shared" ref="L148:L149" si="176">CONCATENATE("{{coalesce(cell(",I148,".result, ", $H148,", \""Text_Color_1\""), \""#FFFFFF\"").asString()}}")</f>
        <v>{{coalesce(cell(BIG_TEST_9_II_007.result, 0, \"Text_Color_1\"), \"#FFFFFF\").asString()}}</v>
      </c>
      <c r="M148" s="8" t="s">
        <v>41</v>
      </c>
      <c r="N148" s="8" t="s">
        <v>21</v>
      </c>
      <c r="O148" s="18" t="str">
        <f>CONCATENATE("{{coalesce(cell(",I148,".result, ", $H148,", \""number_YTD_A_Formatted\""), \""--\"").asString()}}")</f>
        <v>{{coalesce(cell(BIG_TEST_9_II_007.result, 0, \"number_YTD_A_Formatted\"), \"--\").asString()}}</v>
      </c>
      <c r="P148" s="9" t="s">
        <v>28</v>
      </c>
      <c r="Q148" s="9" t="s">
        <v>20</v>
      </c>
      <c r="R148" s="26">
        <f>T148+4</f>
        <v>75</v>
      </c>
      <c r="S148" s="9" t="s">
        <v>32</v>
      </c>
      <c r="T148" s="22">
        <f t="shared" si="161"/>
        <v>71</v>
      </c>
      <c r="U148" s="19" t="str">
        <f>CONCATENATE("{""backgroundColor"": ""{{coalesce(cell(",I148,".result, ",H148,", \""Colorization_Hex_Code\""), \""#FFFFFF\"").asString()}}"", ""borderColor"": ""#FFFFFF"", ""borderEdges"": [""left"", ""right"", ""bottom""], ""borderRadius"": 0, ""borderWidth"": 2}")</f>
        <v>{"backgroundColor": "{{coalesce(cell(BIG_TEST_9_II_007.result, 0, \"Colorization_Hex_Code\"), \"#FFFFFF\").asString()}}", "borderColor": "#FFFFFF", "borderEdges": ["left", "right", "bottom"], "borderRadius": 0, "borderWidth": 2}</v>
      </c>
      <c r="V148" s="10"/>
      <c r="W148" s="7" t="str">
        <f t="shared" si="137"/>
        <v>text_YTD_A_C_007</v>
      </c>
      <c r="X148" s="10"/>
      <c r="Y148" s="13"/>
      <c r="Z148" s="12" t="str">
        <f t="shared" si="138"/>
        <v>"text_YTD_A_C_007": {"type": "text", "parameters": {"text": "{{coalesce(cell(BIG_TEST_9_II_007.result, 0, \"number_YTD_A_Formatted\"), \"--\").asString()}}", "textAlignment": "center", "textColor": "{{coalesce(cell(BIG_TEST_9_II_007.result, 0, \"Text_Color_1\"), \"#FFFFFF\").asString()}}", "fontSize": 12}},</v>
      </c>
      <c r="AA148" s="17" t="s">
        <v>79</v>
      </c>
      <c r="AB148" s="13" t="str">
        <f t="shared" ref="AB148:AB149" si="177">IF(Z148=AA148,"PASS","FAIL")</f>
        <v>FAIL</v>
      </c>
      <c r="AC148" s="13"/>
      <c r="AD148" s="12" t="str">
        <f t="shared" si="139"/>
        <v>{"colspan": 3, "column": 24, "name": "text_YTD_A_C_007", "row": 75, "rowspan": 2, "widgetStyle": {"backgroundColor": "{{coalesce(cell(BIG_TEST_9_II_007.result, 0, \"Colorization_Hex_Code\"), \"#FFFFFF\").asString()}}", "borderColor": "#FFFFFF", "borderEdges": ["left", "right", "bottom"], "borderRadius": 0, "borderWidth": 2}},</v>
      </c>
      <c r="AE148" s="17" t="s">
        <v>85</v>
      </c>
      <c r="AF148" s="13" t="str">
        <f t="shared" ref="AF148:AF149" si="178">IF(AD148=AE148,"PASS","FAIL")</f>
        <v>FAIL</v>
      </c>
    </row>
    <row r="149" spans="1:32" s="4" customFormat="1" ht="72.599999999999994" thickBot="1" x14ac:dyDescent="0.35">
      <c r="A149" s="24">
        <v>3</v>
      </c>
      <c r="B149" s="14" t="s">
        <v>7</v>
      </c>
      <c r="C149" s="14" t="s">
        <v>34</v>
      </c>
      <c r="D149" s="14" t="s">
        <v>9</v>
      </c>
      <c r="E149" s="11" t="str">
        <f t="shared" si="174"/>
        <v>_007</v>
      </c>
      <c r="F149" s="22">
        <f t="shared" si="158"/>
        <v>6</v>
      </c>
      <c r="G149" s="22" t="s">
        <v>76</v>
      </c>
      <c r="H149" s="22">
        <v>0</v>
      </c>
      <c r="I149" s="22" t="str">
        <f t="shared" si="175"/>
        <v>BIG_TEST_9_II_007</v>
      </c>
      <c r="J149" s="5" t="s">
        <v>37</v>
      </c>
      <c r="K149" s="5" t="s">
        <v>39</v>
      </c>
      <c r="L149" s="18" t="str">
        <f t="shared" si="176"/>
        <v>{{coalesce(cell(BIG_TEST_9_II_007.result, 0, \"Text_Color_1\"), \"#FFFFFF\").asString()}}</v>
      </c>
      <c r="M149" s="8" t="s">
        <v>41</v>
      </c>
      <c r="N149" s="8" t="s">
        <v>21</v>
      </c>
      <c r="O149" s="18" t="str">
        <f>CONCATENATE("{{coalesce(cell(",I149,".result, ", $H149,", \""number_Target_Formatted\""), \""--\"").asString()}}")</f>
        <v>{{coalesce(cell(BIG_TEST_9_II_007.result, 0, \"number_Target_Formatted\"), \"--\").asString()}}</v>
      </c>
      <c r="P149" s="9" t="s">
        <v>28</v>
      </c>
      <c r="Q149" s="9" t="s">
        <v>20</v>
      </c>
      <c r="R149" s="26">
        <f>T149+2</f>
        <v>73</v>
      </c>
      <c r="S149" s="9" t="s">
        <v>32</v>
      </c>
      <c r="T149" s="22">
        <f t="shared" si="161"/>
        <v>71</v>
      </c>
      <c r="U149" s="16" t="s">
        <v>84</v>
      </c>
      <c r="V149" s="10"/>
      <c r="W149" s="7" t="str">
        <f t="shared" si="137"/>
        <v>text_Target_C_007</v>
      </c>
      <c r="X149" s="10"/>
      <c r="Y149" s="13"/>
      <c r="Z149" s="12" t="str">
        <f t="shared" si="138"/>
        <v>"text_Target_C_007": {"type": "text", "parameters": {"text": "{{coalesce(cell(BIG_TEST_9_II_007.result, 0, \"number_Target_Formatted\"), \"--\").asString()}}", "textAlignment": "center", "textColor": "{{coalesce(cell(BIG_TEST_9_II_007.result, 0, \"Text_Color_1\"), \"#FFFFFF\").asString()}}", "fontSize": 12}},</v>
      </c>
      <c r="AA149" s="17" t="s">
        <v>80</v>
      </c>
      <c r="AB149" s="13" t="str">
        <f t="shared" si="177"/>
        <v>FAIL</v>
      </c>
      <c r="AC149" s="13"/>
      <c r="AD149" s="12" t="str">
        <f t="shared" si="139"/>
        <v>{"colspan": 3, "column": 24, "name": "text_Target_C_007", "row": 73, "rowspan": 2, "widgetStyle": {"backgroundColor": "#FFFFFF", "borderColor": "#FFFFFF", "borderEdges": [], "borderRadius": 0, "borderWidth": 2}},</v>
      </c>
      <c r="AE149" s="17" t="s">
        <v>82</v>
      </c>
      <c r="AF149" s="13" t="str">
        <f t="shared" si="178"/>
        <v>FAIL</v>
      </c>
    </row>
    <row r="150" spans="1:32" s="4" customFormat="1" ht="72.599999999999994" thickBot="1" x14ac:dyDescent="0.35">
      <c r="A150" s="24">
        <v>4</v>
      </c>
      <c r="B150" s="14" t="s">
        <v>7</v>
      </c>
      <c r="C150" s="14" t="s">
        <v>34</v>
      </c>
      <c r="D150" s="14" t="s">
        <v>9</v>
      </c>
      <c r="E150" s="11" t="str">
        <f>CONCATENATE("_",TEXT(F150+1,"000"))</f>
        <v>_007</v>
      </c>
      <c r="F150" s="22">
        <f t="shared" si="158"/>
        <v>6</v>
      </c>
      <c r="G150" s="22" t="s">
        <v>86</v>
      </c>
      <c r="H150" s="22">
        <v>1</v>
      </c>
      <c r="I150" s="22" t="str">
        <f>CONCATENATE("BIG_TEST_9_II",E150)</f>
        <v>BIG_TEST_9_II_007</v>
      </c>
      <c r="J150" s="6" t="s">
        <v>12</v>
      </c>
      <c r="K150" s="5" t="s">
        <v>13</v>
      </c>
      <c r="L150" s="18" t="str">
        <f>CONCATENATE("{{coalesce(cell(",I150,".result, ", $H150,", \""Text_Color_1\""), \""#FFFFFF\"").asString()}}")</f>
        <v>{{coalesce(cell(BIG_TEST_9_II_007.result, 1, \"Text_Color_1\"), \"#FFFFFF\").asString()}}</v>
      </c>
      <c r="M150" s="8" t="s">
        <v>41</v>
      </c>
      <c r="N150" s="8" t="s">
        <v>21</v>
      </c>
      <c r="O150" s="18" t="str">
        <f>CONCATENATE("{{coalesce(cell(",I150,".result, ", $H150,", \""number_YTD_Formatted\""), \""--\"").asString()}}")</f>
        <v>{{coalesce(cell(BIG_TEST_9_II_007.result, 1, \"number_YTD_Formatted\"), \"--\").asString()}}</v>
      </c>
      <c r="P150" s="9" t="s">
        <v>28</v>
      </c>
      <c r="Q150" s="9" t="s">
        <v>87</v>
      </c>
      <c r="R150" s="9">
        <f>T150</f>
        <v>71</v>
      </c>
      <c r="S150" s="9" t="s">
        <v>32</v>
      </c>
      <c r="T150" s="22">
        <f t="shared" si="161"/>
        <v>71</v>
      </c>
      <c r="U150" s="16" t="s">
        <v>84</v>
      </c>
      <c r="V150" s="10"/>
      <c r="W150" s="7" t="str">
        <f t="shared" si="137"/>
        <v>text_YTD_D_007</v>
      </c>
      <c r="X150" s="10"/>
      <c r="Y150" s="13"/>
      <c r="Z150" s="12" t="str">
        <f t="shared" si="138"/>
        <v>"text_YTD_D_007": {"type": "text", "parameters": {"text": "{{coalesce(cell(BIG_TEST_9_II_007.result, 1, \"number_YTD_Formatted\"), \"--\").asString()}}", "textAlignment": "center", "textColor": "{{coalesce(cell(BIG_TEST_9_II_007.result, 1, \"Text_Color_1\"), \"#FFFFFF\").asString()}}", "fontSize": 12}},</v>
      </c>
      <c r="AA150" s="17"/>
      <c r="AB150" s="13"/>
      <c r="AC150" s="13"/>
      <c r="AD150" s="12" t="str">
        <f t="shared" si="139"/>
        <v>{"colspan": 3, "column": 27, "name": "text_YTD_D_007", "row": 71, "rowspan": 2, "widgetStyle": {"backgroundColor": "#FFFFFF", "borderColor": "#FFFFFF", "borderEdges": [], "borderRadius": 0, "borderWidth": 2}},</v>
      </c>
      <c r="AE150" s="17"/>
      <c r="AF150" s="13"/>
    </row>
    <row r="151" spans="1:32" s="4" customFormat="1" ht="115.8" thickBot="1" x14ac:dyDescent="0.35">
      <c r="A151" s="24">
        <v>5</v>
      </c>
      <c r="B151" s="14" t="s">
        <v>7</v>
      </c>
      <c r="C151" s="14" t="s">
        <v>34</v>
      </c>
      <c r="D151" s="14" t="s">
        <v>9</v>
      </c>
      <c r="E151" s="11" t="str">
        <f t="shared" ref="E151:E152" si="179">CONCATENATE("_",TEXT(F151+1,"000"))</f>
        <v>_007</v>
      </c>
      <c r="F151" s="22">
        <f t="shared" si="158"/>
        <v>6</v>
      </c>
      <c r="G151" s="22" t="s">
        <v>86</v>
      </c>
      <c r="H151" s="22">
        <v>1</v>
      </c>
      <c r="I151" s="22" t="str">
        <f t="shared" ref="I151:I152" si="180">CONCATENATE("BIG_TEST_9_II",E151)</f>
        <v>BIG_TEST_9_II_007</v>
      </c>
      <c r="J151" s="5" t="s">
        <v>11</v>
      </c>
      <c r="K151" s="5" t="s">
        <v>38</v>
      </c>
      <c r="L151" s="18" t="str">
        <f t="shared" ref="L151:L152" si="181">CONCATENATE("{{coalesce(cell(",I151,".result, ", $H151,", \""Text_Color_1\""), \""#FFFFFF\"").asString()}}")</f>
        <v>{{coalesce(cell(BIG_TEST_9_II_007.result, 1, \"Text_Color_1\"), \"#FFFFFF\").asString()}}</v>
      </c>
      <c r="M151" s="8" t="s">
        <v>41</v>
      </c>
      <c r="N151" s="8" t="s">
        <v>21</v>
      </c>
      <c r="O151" s="18" t="str">
        <f>CONCATENATE("{{coalesce(cell(",I151,".result, ", $H151,", \""number_YTD_A_Formatted\""), \""--\"").asString()}}")</f>
        <v>{{coalesce(cell(BIG_TEST_9_II_007.result, 1, \"number_YTD_A_Formatted\"), \"--\").asString()}}</v>
      </c>
      <c r="P151" s="9" t="s">
        <v>28</v>
      </c>
      <c r="Q151" s="9" t="s">
        <v>87</v>
      </c>
      <c r="R151" s="26">
        <f>T151+4</f>
        <v>75</v>
      </c>
      <c r="S151" s="9" t="s">
        <v>32</v>
      </c>
      <c r="T151" s="22">
        <f t="shared" si="161"/>
        <v>71</v>
      </c>
      <c r="U151" s="19" t="str">
        <f>CONCATENATE("{""backgroundColor"": ""{{coalesce(cell(",I151,".result, ",H151,", \""Colorization_Hex_Code\""), \""#FFFFFF\"").asString()}}"", ""borderColor"": ""#FFFFFF"", ""borderEdges"": [""left"", ""right"", ""bottom""], ""borderRadius"": 0, ""borderWidth"": 2}")</f>
        <v>{"backgroundColor": "{{coalesce(cell(BIG_TEST_9_II_007.result, 1, \"Colorization_Hex_Code\"), \"#FFFFFF\").asString()}}", "borderColor": "#FFFFFF", "borderEdges": ["left", "right", "bottom"], "borderRadius": 0, "borderWidth": 2}</v>
      </c>
      <c r="V151" s="10"/>
      <c r="W151" s="7" t="str">
        <f t="shared" si="137"/>
        <v>text_YTD_A_D_007</v>
      </c>
      <c r="X151" s="10"/>
      <c r="Y151" s="13"/>
      <c r="Z151" s="12" t="str">
        <f t="shared" si="138"/>
        <v>"text_YTD_A_D_007": {"type": "text", "parameters": {"text": "{{coalesce(cell(BIG_TEST_9_II_007.result, 1, \"number_YTD_A_Formatted\"), \"--\").asString()}}", "textAlignment": "center", "textColor": "{{coalesce(cell(BIG_TEST_9_II_007.result, 1, \"Text_Color_1\"), \"#FFFFFF\").asString()}}", "fontSize": 12}},</v>
      </c>
      <c r="AA151" s="17"/>
      <c r="AB151" s="13"/>
      <c r="AC151" s="13"/>
      <c r="AD151" s="12" t="str">
        <f t="shared" si="139"/>
        <v>{"colspan": 3, "column": 27, "name": "text_YTD_A_D_007", "row": 75, "rowspan": 2, "widgetStyle": {"backgroundColor": "{{coalesce(cell(BIG_TEST_9_II_007.result, 1, \"Colorization_Hex_Code\"), \"#FFFFFF\").asString()}}", "borderColor": "#FFFFFF", "borderEdges": ["left", "right", "bottom"], "borderRadius": 0, "borderWidth": 2}},</v>
      </c>
      <c r="AE151" s="17"/>
      <c r="AF151" s="13"/>
    </row>
    <row r="152" spans="1:32" s="4" customFormat="1" ht="72.599999999999994" thickBot="1" x14ac:dyDescent="0.35">
      <c r="A152" s="24">
        <v>6</v>
      </c>
      <c r="B152" s="14" t="s">
        <v>7</v>
      </c>
      <c r="C152" s="14" t="s">
        <v>34</v>
      </c>
      <c r="D152" s="14" t="s">
        <v>9</v>
      </c>
      <c r="E152" s="11" t="str">
        <f t="shared" si="179"/>
        <v>_007</v>
      </c>
      <c r="F152" s="22">
        <f t="shared" si="158"/>
        <v>6</v>
      </c>
      <c r="G152" s="22" t="s">
        <v>86</v>
      </c>
      <c r="H152" s="22">
        <v>1</v>
      </c>
      <c r="I152" s="22" t="str">
        <f t="shared" si="180"/>
        <v>BIG_TEST_9_II_007</v>
      </c>
      <c r="J152" s="5" t="s">
        <v>37</v>
      </c>
      <c r="K152" s="5" t="s">
        <v>39</v>
      </c>
      <c r="L152" s="18" t="str">
        <f t="shared" si="181"/>
        <v>{{coalesce(cell(BIG_TEST_9_II_007.result, 1, \"Text_Color_1\"), \"#FFFFFF\").asString()}}</v>
      </c>
      <c r="M152" s="8" t="s">
        <v>41</v>
      </c>
      <c r="N152" s="8" t="s">
        <v>21</v>
      </c>
      <c r="O152" s="18" t="str">
        <f>CONCATENATE("{{coalesce(cell(",I152,".result, ", $H152,", \""number_Target_Formatted\""), \""--\"").asString()}}")</f>
        <v>{{coalesce(cell(BIG_TEST_9_II_007.result, 1, \"number_Target_Formatted\"), \"--\").asString()}}</v>
      </c>
      <c r="P152" s="9" t="s">
        <v>28</v>
      </c>
      <c r="Q152" s="9" t="s">
        <v>87</v>
      </c>
      <c r="R152" s="26">
        <f>T152+2</f>
        <v>73</v>
      </c>
      <c r="S152" s="9" t="s">
        <v>32</v>
      </c>
      <c r="T152" s="22">
        <f t="shared" si="161"/>
        <v>71</v>
      </c>
      <c r="U152" s="16" t="s">
        <v>84</v>
      </c>
      <c r="V152" s="10"/>
      <c r="W152" s="7" t="str">
        <f t="shared" si="137"/>
        <v>text_Target_D_007</v>
      </c>
      <c r="X152" s="10"/>
      <c r="Y152" s="13"/>
      <c r="Z152" s="12" t="str">
        <f t="shared" si="138"/>
        <v>"text_Target_D_007": {"type": "text", "parameters": {"text": "{{coalesce(cell(BIG_TEST_9_II_007.result, 1, \"number_Target_Formatted\"), \"--\").asString()}}", "textAlignment": "center", "textColor": "{{coalesce(cell(BIG_TEST_9_II_007.result, 1, \"Text_Color_1\"), \"#FFFFFF\").asString()}}", "fontSize": 12}},</v>
      </c>
      <c r="AA152" s="17"/>
      <c r="AB152" s="13"/>
      <c r="AC152" s="13"/>
      <c r="AD152" s="12" t="str">
        <f t="shared" si="139"/>
        <v>{"colspan": 3, "column": 27, "name": "text_Target_D_007", "row": 73, "rowspan": 2, "widgetStyle": {"backgroundColor": "#FFFFFF", "borderColor": "#FFFFFF", "borderEdges": [], "borderRadius": 0, "borderWidth": 2}},</v>
      </c>
      <c r="AE152" s="17"/>
      <c r="AF152" s="13"/>
    </row>
    <row r="153" spans="1:32" s="4" customFormat="1" ht="72.599999999999994" thickBot="1" x14ac:dyDescent="0.35">
      <c r="A153" s="24">
        <v>7</v>
      </c>
      <c r="B153" s="14" t="s">
        <v>7</v>
      </c>
      <c r="C153" s="14" t="s">
        <v>34</v>
      </c>
      <c r="D153" s="14" t="s">
        <v>9</v>
      </c>
      <c r="E153" s="11" t="str">
        <f>CONCATENATE("_",TEXT(F153+1,"000"))</f>
        <v>_007</v>
      </c>
      <c r="F153" s="22">
        <f t="shared" si="158"/>
        <v>6</v>
      </c>
      <c r="G153" s="22" t="s">
        <v>88</v>
      </c>
      <c r="H153" s="22">
        <v>2</v>
      </c>
      <c r="I153" s="22" t="str">
        <f>CONCATENATE("BIG_TEST_9_II",E153)</f>
        <v>BIG_TEST_9_II_007</v>
      </c>
      <c r="J153" s="6" t="s">
        <v>12</v>
      </c>
      <c r="K153" s="5" t="s">
        <v>13</v>
      </c>
      <c r="L153" s="18" t="str">
        <f>CONCATENATE("{{coalesce(cell(",I153,".result, ", $H153,", \""Text_Color_1\""), \""#FFFFFF\"").asString()}}")</f>
        <v>{{coalesce(cell(BIG_TEST_9_II_007.result, 2, \"Text_Color_1\"), \"#FFFFFF\").asString()}}</v>
      </c>
      <c r="M153" s="8" t="s">
        <v>41</v>
      </c>
      <c r="N153" s="8" t="s">
        <v>21</v>
      </c>
      <c r="O153" s="18" t="str">
        <f>CONCATENATE("{{coalesce(cell(",I153,".result, ", $H153,", \""number_YTD_Formatted\""), \""--\"").asString()}}")</f>
        <v>{{coalesce(cell(BIG_TEST_9_II_007.result, 2, \"number_YTD_Formatted\"), \"--\").asString()}}</v>
      </c>
      <c r="P153" s="9" t="s">
        <v>28</v>
      </c>
      <c r="Q153" s="9" t="s">
        <v>97</v>
      </c>
      <c r="R153" s="9">
        <f>T153</f>
        <v>71</v>
      </c>
      <c r="S153" s="9" t="s">
        <v>32</v>
      </c>
      <c r="T153" s="22">
        <f t="shared" si="161"/>
        <v>71</v>
      </c>
      <c r="U153" s="16" t="s">
        <v>84</v>
      </c>
      <c r="V153" s="10"/>
      <c r="W153" s="7" t="str">
        <f t="shared" si="137"/>
        <v>text_YTD_E_007</v>
      </c>
      <c r="X153" s="10"/>
      <c r="Y153" s="13"/>
      <c r="Z153" s="12" t="str">
        <f t="shared" si="138"/>
        <v>"text_YTD_E_007": {"type": "text", "parameters": {"text": "{{coalesce(cell(BIG_TEST_9_II_007.result, 2, \"number_YTD_Formatted\"), \"--\").asString()}}", "textAlignment": "center", "textColor": "{{coalesce(cell(BIG_TEST_9_II_007.result, 2, \"Text_Color_1\"), \"#FFFFFF\").asString()}}", "fontSize": 12}},</v>
      </c>
      <c r="AA153" s="17"/>
      <c r="AB153" s="13"/>
      <c r="AC153" s="13"/>
      <c r="AD153" s="12" t="str">
        <f t="shared" si="139"/>
        <v>{"colspan": 3, "column": 30, "name": "text_YTD_E_007", "row": 71, "rowspan": 2, "widgetStyle": {"backgroundColor": "#FFFFFF", "borderColor": "#FFFFFF", "borderEdges": [], "borderRadius": 0, "borderWidth": 2}},</v>
      </c>
      <c r="AE153" s="17"/>
      <c r="AF153" s="13"/>
    </row>
    <row r="154" spans="1:32" s="4" customFormat="1" ht="115.8" thickBot="1" x14ac:dyDescent="0.35">
      <c r="A154" s="24">
        <v>8</v>
      </c>
      <c r="B154" s="14" t="s">
        <v>7</v>
      </c>
      <c r="C154" s="14" t="s">
        <v>34</v>
      </c>
      <c r="D154" s="14" t="s">
        <v>9</v>
      </c>
      <c r="E154" s="11" t="str">
        <f t="shared" ref="E154:E155" si="182">CONCATENATE("_",TEXT(F154+1,"000"))</f>
        <v>_007</v>
      </c>
      <c r="F154" s="22">
        <f t="shared" si="158"/>
        <v>6</v>
      </c>
      <c r="G154" s="22" t="s">
        <v>88</v>
      </c>
      <c r="H154" s="22">
        <v>2</v>
      </c>
      <c r="I154" s="22" t="str">
        <f t="shared" ref="I154:I155" si="183">CONCATENATE("BIG_TEST_9_II",E154)</f>
        <v>BIG_TEST_9_II_007</v>
      </c>
      <c r="J154" s="5" t="s">
        <v>11</v>
      </c>
      <c r="K154" s="5" t="s">
        <v>38</v>
      </c>
      <c r="L154" s="18" t="str">
        <f t="shared" ref="L154:L155" si="184">CONCATENATE("{{coalesce(cell(",I154,".result, ", $H154,", \""Text_Color_1\""), \""#FFFFFF\"").asString()}}")</f>
        <v>{{coalesce(cell(BIG_TEST_9_II_007.result, 2, \"Text_Color_1\"), \"#FFFFFF\").asString()}}</v>
      </c>
      <c r="M154" s="8" t="s">
        <v>41</v>
      </c>
      <c r="N154" s="8" t="s">
        <v>21</v>
      </c>
      <c r="O154" s="18" t="str">
        <f>CONCATENATE("{{coalesce(cell(",I154,".result, ", $H154,", \""number_YTD_A_Formatted\""), \""--\"").asString()}}")</f>
        <v>{{coalesce(cell(BIG_TEST_9_II_007.result, 2, \"number_YTD_A_Formatted\"), \"--\").asString()}}</v>
      </c>
      <c r="P154" s="9" t="s">
        <v>28</v>
      </c>
      <c r="Q154" s="9" t="s">
        <v>97</v>
      </c>
      <c r="R154" s="26">
        <f>T154+4</f>
        <v>75</v>
      </c>
      <c r="S154" s="9" t="s">
        <v>32</v>
      </c>
      <c r="T154" s="22">
        <f t="shared" si="161"/>
        <v>71</v>
      </c>
      <c r="U154" s="19" t="str">
        <f>CONCATENATE("{""backgroundColor"": ""{{coalesce(cell(",I154,".result, ",H154,", \""Colorization_Hex_Code\""), \""#FFFFFF\"").asString()}}"", ""borderColor"": ""#FFFFFF"", ""borderEdges"": [""left"", ""right"", ""bottom""], ""borderRadius"": 0, ""borderWidth"": 2}")</f>
        <v>{"backgroundColor": "{{coalesce(cell(BIG_TEST_9_II_007.result, 2, \"Colorization_Hex_Code\"), \"#FFFFFF\").asString()}}", "borderColor": "#FFFFFF", "borderEdges": ["left", "right", "bottom"], "borderRadius": 0, "borderWidth": 2}</v>
      </c>
      <c r="V154" s="10"/>
      <c r="W154" s="7" t="str">
        <f t="shared" si="137"/>
        <v>text_YTD_A_E_007</v>
      </c>
      <c r="X154" s="10"/>
      <c r="Y154" s="13"/>
      <c r="Z154" s="12" t="str">
        <f t="shared" si="138"/>
        <v>"text_YTD_A_E_007": {"type": "text", "parameters": {"text": "{{coalesce(cell(BIG_TEST_9_II_007.result, 2, \"number_YTD_A_Formatted\"), \"--\").asString()}}", "textAlignment": "center", "textColor": "{{coalesce(cell(BIG_TEST_9_II_007.result, 2, \"Text_Color_1\"), \"#FFFFFF\").asString()}}", "fontSize": 12}},</v>
      </c>
      <c r="AA154" s="17"/>
      <c r="AB154" s="13"/>
      <c r="AC154" s="13"/>
      <c r="AD154" s="12" t="str">
        <f t="shared" si="139"/>
        <v>{"colspan": 3, "column": 30, "name": "text_YTD_A_E_007", "row": 75, "rowspan": 2, "widgetStyle": {"backgroundColor": "{{coalesce(cell(BIG_TEST_9_II_007.result, 2, \"Colorization_Hex_Code\"), \"#FFFFFF\").asString()}}", "borderColor": "#FFFFFF", "borderEdges": ["left", "right", "bottom"], "borderRadius": 0, "borderWidth": 2}},</v>
      </c>
      <c r="AE154" s="17"/>
      <c r="AF154" s="13"/>
    </row>
    <row r="155" spans="1:32" s="4" customFormat="1" ht="72.599999999999994" thickBot="1" x14ac:dyDescent="0.35">
      <c r="A155" s="24">
        <v>9</v>
      </c>
      <c r="B155" s="14" t="s">
        <v>7</v>
      </c>
      <c r="C155" s="14" t="s">
        <v>34</v>
      </c>
      <c r="D155" s="14" t="s">
        <v>9</v>
      </c>
      <c r="E155" s="11" t="str">
        <f t="shared" si="182"/>
        <v>_007</v>
      </c>
      <c r="F155" s="22">
        <f t="shared" si="158"/>
        <v>6</v>
      </c>
      <c r="G155" s="22" t="s">
        <v>88</v>
      </c>
      <c r="H155" s="22">
        <v>2</v>
      </c>
      <c r="I155" s="22" t="str">
        <f t="shared" si="183"/>
        <v>BIG_TEST_9_II_007</v>
      </c>
      <c r="J155" s="5" t="s">
        <v>37</v>
      </c>
      <c r="K155" s="5" t="s">
        <v>39</v>
      </c>
      <c r="L155" s="18" t="str">
        <f t="shared" si="184"/>
        <v>{{coalesce(cell(BIG_TEST_9_II_007.result, 2, \"Text_Color_1\"), \"#FFFFFF\").asString()}}</v>
      </c>
      <c r="M155" s="8" t="s">
        <v>41</v>
      </c>
      <c r="N155" s="8" t="s">
        <v>21</v>
      </c>
      <c r="O155" s="18" t="str">
        <f>CONCATENATE("{{coalesce(cell(",I155,".result, ", $H155,", \""number_Target_Formatted\""), \""--\"").asString()}}")</f>
        <v>{{coalesce(cell(BIG_TEST_9_II_007.result, 2, \"number_Target_Formatted\"), \"--\").asString()}}</v>
      </c>
      <c r="P155" s="9" t="s">
        <v>28</v>
      </c>
      <c r="Q155" s="9" t="s">
        <v>97</v>
      </c>
      <c r="R155" s="26">
        <f>T155+2</f>
        <v>73</v>
      </c>
      <c r="S155" s="9" t="s">
        <v>32</v>
      </c>
      <c r="T155" s="22">
        <f t="shared" si="161"/>
        <v>71</v>
      </c>
      <c r="U155" s="16" t="s">
        <v>84</v>
      </c>
      <c r="V155" s="10"/>
      <c r="W155" s="7" t="str">
        <f t="shared" si="137"/>
        <v>text_Target_E_007</v>
      </c>
      <c r="X155" s="10"/>
      <c r="Y155" s="13"/>
      <c r="Z155" s="12" t="str">
        <f t="shared" si="138"/>
        <v>"text_Target_E_007": {"type": "text", "parameters": {"text": "{{coalesce(cell(BIG_TEST_9_II_007.result, 2, \"number_Target_Formatted\"), \"--\").asString()}}", "textAlignment": "center", "textColor": "{{coalesce(cell(BIG_TEST_9_II_007.result, 2, \"Text_Color_1\"), \"#FFFFFF\").asString()}}", "fontSize": 12}},</v>
      </c>
      <c r="AA155" s="17"/>
      <c r="AB155" s="13"/>
      <c r="AC155" s="13"/>
      <c r="AD155" s="12" t="str">
        <f t="shared" si="139"/>
        <v>{"colspan": 3, "column": 30, "name": "text_Target_E_007", "row": 73, "rowspan": 2, "widgetStyle": {"backgroundColor": "#FFFFFF", "borderColor": "#FFFFFF", "borderEdges": [], "borderRadius": 0, "borderWidth": 2}},</v>
      </c>
      <c r="AE155" s="17"/>
      <c r="AF155" s="13"/>
    </row>
    <row r="156" spans="1:32" s="4" customFormat="1" ht="72.599999999999994" thickBot="1" x14ac:dyDescent="0.35">
      <c r="A156" s="24">
        <v>10</v>
      </c>
      <c r="B156" s="14" t="s">
        <v>7</v>
      </c>
      <c r="C156" s="14" t="s">
        <v>34</v>
      </c>
      <c r="D156" s="14" t="s">
        <v>9</v>
      </c>
      <c r="E156" s="11" t="str">
        <f>CONCATENATE("_",TEXT(F156+1,"000"))</f>
        <v>_007</v>
      </c>
      <c r="F156" s="22">
        <f t="shared" si="158"/>
        <v>6</v>
      </c>
      <c r="G156" s="22" t="s">
        <v>89</v>
      </c>
      <c r="H156" s="22">
        <v>3</v>
      </c>
      <c r="I156" s="22" t="str">
        <f>CONCATENATE("BIG_TEST_9_II",E156)</f>
        <v>BIG_TEST_9_II_007</v>
      </c>
      <c r="J156" s="6" t="s">
        <v>12</v>
      </c>
      <c r="K156" s="5" t="s">
        <v>13</v>
      </c>
      <c r="L156" s="18" t="str">
        <f>CONCATENATE("{{coalesce(cell(",I156,".result, ", $H156,", \""Text_Color_1\""), \""#FFFFFF\"").asString()}}")</f>
        <v>{{coalesce(cell(BIG_TEST_9_II_007.result, 3, \"Text_Color_1\"), \"#FFFFFF\").asString()}}</v>
      </c>
      <c r="M156" s="8" t="s">
        <v>41</v>
      </c>
      <c r="N156" s="8" t="s">
        <v>21</v>
      </c>
      <c r="O156" s="18" t="str">
        <f>CONCATENATE("{{coalesce(cell(",I156,".result, ", $H156,", \""number_YTD_Formatted\""), \""--\"").asString()}}")</f>
        <v>{{coalesce(cell(BIG_TEST_9_II_007.result, 3, \"number_YTD_Formatted\"), \"--\").asString()}}</v>
      </c>
      <c r="P156" s="9" t="s">
        <v>28</v>
      </c>
      <c r="Q156" s="9" t="s">
        <v>98</v>
      </c>
      <c r="R156" s="9">
        <f>T156</f>
        <v>71</v>
      </c>
      <c r="S156" s="9" t="s">
        <v>32</v>
      </c>
      <c r="T156" s="22">
        <f t="shared" si="161"/>
        <v>71</v>
      </c>
      <c r="U156" s="16" t="s">
        <v>84</v>
      </c>
      <c r="V156" s="10"/>
      <c r="W156" s="7" t="str">
        <f t="shared" si="137"/>
        <v>text_YTD_F_007</v>
      </c>
      <c r="X156" s="10"/>
      <c r="Y156" s="13"/>
      <c r="Z156" s="12" t="str">
        <f t="shared" si="138"/>
        <v>"text_YTD_F_007": {"type": "text", "parameters": {"text": "{{coalesce(cell(BIG_TEST_9_II_007.result, 3, \"number_YTD_Formatted\"), \"--\").asString()}}", "textAlignment": "center", "textColor": "{{coalesce(cell(BIG_TEST_9_II_007.result, 3, \"Text_Color_1\"), \"#FFFFFF\").asString()}}", "fontSize": 12}},</v>
      </c>
      <c r="AA156" s="17"/>
      <c r="AB156" s="13"/>
      <c r="AC156" s="13"/>
      <c r="AD156" s="12" t="str">
        <f t="shared" si="139"/>
        <v>{"colspan": 3, "column": 33, "name": "text_YTD_F_007", "row": 71, "rowspan": 2, "widgetStyle": {"backgroundColor": "#FFFFFF", "borderColor": "#FFFFFF", "borderEdges": [], "borderRadius": 0, "borderWidth": 2}},</v>
      </c>
      <c r="AE156" s="17"/>
      <c r="AF156" s="13"/>
    </row>
    <row r="157" spans="1:32" s="4" customFormat="1" ht="115.8" thickBot="1" x14ac:dyDescent="0.35">
      <c r="A157" s="24">
        <v>11</v>
      </c>
      <c r="B157" s="14" t="s">
        <v>7</v>
      </c>
      <c r="C157" s="14" t="s">
        <v>34</v>
      </c>
      <c r="D157" s="14" t="s">
        <v>9</v>
      </c>
      <c r="E157" s="11" t="str">
        <f t="shared" ref="E157:E158" si="185">CONCATENATE("_",TEXT(F157+1,"000"))</f>
        <v>_007</v>
      </c>
      <c r="F157" s="22">
        <f t="shared" si="158"/>
        <v>6</v>
      </c>
      <c r="G157" s="22" t="s">
        <v>89</v>
      </c>
      <c r="H157" s="22">
        <v>3</v>
      </c>
      <c r="I157" s="22" t="str">
        <f t="shared" ref="I157:I158" si="186">CONCATENATE("BIG_TEST_9_II",E157)</f>
        <v>BIG_TEST_9_II_007</v>
      </c>
      <c r="J157" s="5" t="s">
        <v>11</v>
      </c>
      <c r="K157" s="5" t="s">
        <v>38</v>
      </c>
      <c r="L157" s="18" t="str">
        <f t="shared" ref="L157:L158" si="187">CONCATENATE("{{coalesce(cell(",I157,".result, ", $H157,", \""Text_Color_1\""), \""#FFFFFF\"").asString()}}")</f>
        <v>{{coalesce(cell(BIG_TEST_9_II_007.result, 3, \"Text_Color_1\"), \"#FFFFFF\").asString()}}</v>
      </c>
      <c r="M157" s="8" t="s">
        <v>41</v>
      </c>
      <c r="N157" s="8" t="s">
        <v>21</v>
      </c>
      <c r="O157" s="18" t="str">
        <f>CONCATENATE("{{coalesce(cell(",I157,".result, ", $H157,", \""number_YTD_A_Formatted\""), \""--\"").asString()}}")</f>
        <v>{{coalesce(cell(BIG_TEST_9_II_007.result, 3, \"number_YTD_A_Formatted\"), \"--\").asString()}}</v>
      </c>
      <c r="P157" s="9" t="s">
        <v>28</v>
      </c>
      <c r="Q157" s="9" t="s">
        <v>98</v>
      </c>
      <c r="R157" s="26">
        <f>T157+4</f>
        <v>75</v>
      </c>
      <c r="S157" s="9" t="s">
        <v>32</v>
      </c>
      <c r="T157" s="22">
        <f t="shared" si="161"/>
        <v>71</v>
      </c>
      <c r="U157" s="19" t="str">
        <f>CONCATENATE("{""backgroundColor"": ""{{coalesce(cell(",I157,".result, ",H157,", \""Colorization_Hex_Code\""), \""#FFFFFF\"").asString()}}"", ""borderColor"": ""#FFFFFF"", ""borderEdges"": [""left"", ""right"", ""bottom""], ""borderRadius"": 0, ""borderWidth"": 2}")</f>
        <v>{"backgroundColor": "{{coalesce(cell(BIG_TEST_9_II_007.result, 3, \"Colorization_Hex_Code\"), \"#FFFFFF\").asString()}}", "borderColor": "#FFFFFF", "borderEdges": ["left", "right", "bottom"], "borderRadius": 0, "borderWidth": 2}</v>
      </c>
      <c r="V157" s="10"/>
      <c r="W157" s="7" t="str">
        <f t="shared" si="137"/>
        <v>text_YTD_A_F_007</v>
      </c>
      <c r="X157" s="10"/>
      <c r="Y157" s="13"/>
      <c r="Z157" s="12" t="str">
        <f t="shared" si="138"/>
        <v>"text_YTD_A_F_007": {"type": "text", "parameters": {"text": "{{coalesce(cell(BIG_TEST_9_II_007.result, 3, \"number_YTD_A_Formatted\"), \"--\").asString()}}", "textAlignment": "center", "textColor": "{{coalesce(cell(BIG_TEST_9_II_007.result, 3, \"Text_Color_1\"), \"#FFFFFF\").asString()}}", "fontSize": 12}},</v>
      </c>
      <c r="AA157" s="17"/>
      <c r="AB157" s="13"/>
      <c r="AC157" s="13"/>
      <c r="AD157" s="12" t="str">
        <f t="shared" si="139"/>
        <v>{"colspan": 3, "column": 33, "name": "text_YTD_A_F_007", "row": 75, "rowspan": 2, "widgetStyle": {"backgroundColor": "{{coalesce(cell(BIG_TEST_9_II_007.result, 3, \"Colorization_Hex_Code\"), \"#FFFFFF\").asString()}}", "borderColor": "#FFFFFF", "borderEdges": ["left", "right", "bottom"], "borderRadius": 0, "borderWidth": 2}},</v>
      </c>
      <c r="AE157" s="17"/>
      <c r="AF157" s="13"/>
    </row>
    <row r="158" spans="1:32" s="4" customFormat="1" ht="72.599999999999994" thickBot="1" x14ac:dyDescent="0.35">
      <c r="A158" s="24">
        <v>12</v>
      </c>
      <c r="B158" s="14" t="s">
        <v>7</v>
      </c>
      <c r="C158" s="14" t="s">
        <v>34</v>
      </c>
      <c r="D158" s="14" t="s">
        <v>9</v>
      </c>
      <c r="E158" s="11" t="str">
        <f t="shared" si="185"/>
        <v>_007</v>
      </c>
      <c r="F158" s="22">
        <f t="shared" si="158"/>
        <v>6</v>
      </c>
      <c r="G158" s="22" t="s">
        <v>89</v>
      </c>
      <c r="H158" s="22">
        <v>3</v>
      </c>
      <c r="I158" s="22" t="str">
        <f t="shared" si="186"/>
        <v>BIG_TEST_9_II_007</v>
      </c>
      <c r="J158" s="5" t="s">
        <v>37</v>
      </c>
      <c r="K158" s="5" t="s">
        <v>39</v>
      </c>
      <c r="L158" s="18" t="str">
        <f t="shared" si="187"/>
        <v>{{coalesce(cell(BIG_TEST_9_II_007.result, 3, \"Text_Color_1\"), \"#FFFFFF\").asString()}}</v>
      </c>
      <c r="M158" s="8" t="s">
        <v>41</v>
      </c>
      <c r="N158" s="8" t="s">
        <v>21</v>
      </c>
      <c r="O158" s="18" t="str">
        <f>CONCATENATE("{{coalesce(cell(",I158,".result, ", $H158,", \""number_Target_Formatted\""), \""--\"").asString()}}")</f>
        <v>{{coalesce(cell(BIG_TEST_9_II_007.result, 3, \"number_Target_Formatted\"), \"--\").asString()}}</v>
      </c>
      <c r="P158" s="9" t="s">
        <v>28</v>
      </c>
      <c r="Q158" s="9" t="s">
        <v>98</v>
      </c>
      <c r="R158" s="26">
        <f>T158+2</f>
        <v>73</v>
      </c>
      <c r="S158" s="9" t="s">
        <v>32</v>
      </c>
      <c r="T158" s="22">
        <f t="shared" si="161"/>
        <v>71</v>
      </c>
      <c r="U158" s="16" t="s">
        <v>84</v>
      </c>
      <c r="V158" s="10"/>
      <c r="W158" s="7" t="str">
        <f t="shared" si="137"/>
        <v>text_Target_F_007</v>
      </c>
      <c r="X158" s="10"/>
      <c r="Y158" s="13"/>
      <c r="Z158" s="12" t="str">
        <f t="shared" si="138"/>
        <v>"text_Target_F_007": {"type": "text", "parameters": {"text": "{{coalesce(cell(BIG_TEST_9_II_007.result, 3, \"number_Target_Formatted\"), \"--\").asString()}}", "textAlignment": "center", "textColor": "{{coalesce(cell(BIG_TEST_9_II_007.result, 3, \"Text_Color_1\"), \"#FFFFFF\").asString()}}", "fontSize": 12}},</v>
      </c>
      <c r="AA158" s="17"/>
      <c r="AB158" s="13"/>
      <c r="AC158" s="13"/>
      <c r="AD158" s="12" t="str">
        <f t="shared" si="139"/>
        <v>{"colspan": 3, "column": 33, "name": "text_Target_F_007", "row": 73, "rowspan": 2, "widgetStyle": {"backgroundColor": "#FFFFFF", "borderColor": "#FFFFFF", "borderEdges": [], "borderRadius": 0, "borderWidth": 2}},</v>
      </c>
      <c r="AE158" s="17"/>
      <c r="AF158" s="13"/>
    </row>
    <row r="159" spans="1:32" s="4" customFormat="1" ht="72.599999999999994" thickBot="1" x14ac:dyDescent="0.35">
      <c r="A159" s="24">
        <v>13</v>
      </c>
      <c r="B159" s="14" t="s">
        <v>7</v>
      </c>
      <c r="C159" s="14" t="s">
        <v>34</v>
      </c>
      <c r="D159" s="14" t="s">
        <v>9</v>
      </c>
      <c r="E159" s="11" t="str">
        <f>CONCATENATE("_",TEXT(F159+1,"000"))</f>
        <v>_007</v>
      </c>
      <c r="F159" s="22">
        <f t="shared" si="158"/>
        <v>6</v>
      </c>
      <c r="G159" s="22" t="s">
        <v>90</v>
      </c>
      <c r="H159" s="22">
        <v>4</v>
      </c>
      <c r="I159" s="22" t="str">
        <f>CONCATENATE("BIG_TEST_9_II",E159)</f>
        <v>BIG_TEST_9_II_007</v>
      </c>
      <c r="J159" s="6" t="s">
        <v>12</v>
      </c>
      <c r="K159" s="5" t="s">
        <v>13</v>
      </c>
      <c r="L159" s="18" t="str">
        <f>CONCATENATE("{{coalesce(cell(",I159,".result, ", $H159,", \""Text_Color_1\""), \""#FFFFFF\"").asString()}}")</f>
        <v>{{coalesce(cell(BIG_TEST_9_II_007.result, 4, \"Text_Color_1\"), \"#FFFFFF\").asString()}}</v>
      </c>
      <c r="M159" s="8" t="s">
        <v>41</v>
      </c>
      <c r="N159" s="8" t="s">
        <v>21</v>
      </c>
      <c r="O159" s="18" t="str">
        <f>CONCATENATE("{{coalesce(cell(",I159,".result, ", $H159,", \""number_YTD_Formatted\""), \""--\"").asString()}}")</f>
        <v>{{coalesce(cell(BIG_TEST_9_II_007.result, 4, \"number_YTD_Formatted\"), \"--\").asString()}}</v>
      </c>
      <c r="P159" s="9" t="s">
        <v>28</v>
      </c>
      <c r="Q159" s="9" t="s">
        <v>99</v>
      </c>
      <c r="R159" s="9">
        <f>T159</f>
        <v>71</v>
      </c>
      <c r="S159" s="9" t="s">
        <v>32</v>
      </c>
      <c r="T159" s="22">
        <f t="shared" si="161"/>
        <v>71</v>
      </c>
      <c r="U159" s="16" t="s">
        <v>84</v>
      </c>
      <c r="V159" s="10"/>
      <c r="W159" s="7" t="str">
        <f t="shared" si="137"/>
        <v>text_YTD_G_007</v>
      </c>
      <c r="X159" s="10"/>
      <c r="Y159" s="13"/>
      <c r="Z159" s="12" t="str">
        <f t="shared" si="138"/>
        <v>"text_YTD_G_007": {"type": "text", "parameters": {"text": "{{coalesce(cell(BIG_TEST_9_II_007.result, 4, \"number_YTD_Formatted\"), \"--\").asString()}}", "textAlignment": "center", "textColor": "{{coalesce(cell(BIG_TEST_9_II_007.result, 4, \"Text_Color_1\"), \"#FFFFFF\").asString()}}", "fontSize": 12}},</v>
      </c>
      <c r="AA159" s="17"/>
      <c r="AB159" s="13"/>
      <c r="AC159" s="13"/>
      <c r="AD159" s="12" t="str">
        <f t="shared" si="139"/>
        <v>{"colspan": 3, "column": 36, "name": "text_YTD_G_007", "row": 71, "rowspan": 2, "widgetStyle": {"backgroundColor": "#FFFFFF", "borderColor": "#FFFFFF", "borderEdges": [], "borderRadius": 0, "borderWidth": 2}},</v>
      </c>
      <c r="AE159" s="17"/>
      <c r="AF159" s="13"/>
    </row>
    <row r="160" spans="1:32" s="4" customFormat="1" ht="115.8" thickBot="1" x14ac:dyDescent="0.35">
      <c r="A160" s="24">
        <v>14</v>
      </c>
      <c r="B160" s="14" t="s">
        <v>7</v>
      </c>
      <c r="C160" s="14" t="s">
        <v>34</v>
      </c>
      <c r="D160" s="14" t="s">
        <v>9</v>
      </c>
      <c r="E160" s="11" t="str">
        <f t="shared" ref="E160:E161" si="188">CONCATENATE("_",TEXT(F160+1,"000"))</f>
        <v>_007</v>
      </c>
      <c r="F160" s="22">
        <f t="shared" si="158"/>
        <v>6</v>
      </c>
      <c r="G160" s="22" t="s">
        <v>90</v>
      </c>
      <c r="H160" s="22">
        <v>4</v>
      </c>
      <c r="I160" s="22" t="str">
        <f t="shared" ref="I160:I161" si="189">CONCATENATE("BIG_TEST_9_II",E160)</f>
        <v>BIG_TEST_9_II_007</v>
      </c>
      <c r="J160" s="5" t="s">
        <v>11</v>
      </c>
      <c r="K160" s="5" t="s">
        <v>38</v>
      </c>
      <c r="L160" s="18" t="str">
        <f t="shared" ref="L160:L161" si="190">CONCATENATE("{{coalesce(cell(",I160,".result, ", $H160,", \""Text_Color_1\""), \""#FFFFFF\"").asString()}}")</f>
        <v>{{coalesce(cell(BIG_TEST_9_II_007.result, 4, \"Text_Color_1\"), \"#FFFFFF\").asString()}}</v>
      </c>
      <c r="M160" s="8" t="s">
        <v>41</v>
      </c>
      <c r="N160" s="8" t="s">
        <v>21</v>
      </c>
      <c r="O160" s="18" t="str">
        <f>CONCATENATE("{{coalesce(cell(",I160,".result, ", $H160,", \""number_YTD_A_Formatted\""), \""--\"").asString()}}")</f>
        <v>{{coalesce(cell(BIG_TEST_9_II_007.result, 4, \"number_YTD_A_Formatted\"), \"--\").asString()}}</v>
      </c>
      <c r="P160" s="9" t="s">
        <v>28</v>
      </c>
      <c r="Q160" s="9" t="s">
        <v>99</v>
      </c>
      <c r="R160" s="26">
        <f>T160+4</f>
        <v>75</v>
      </c>
      <c r="S160" s="9" t="s">
        <v>32</v>
      </c>
      <c r="T160" s="22">
        <f t="shared" si="161"/>
        <v>71</v>
      </c>
      <c r="U160" s="19" t="str">
        <f>CONCATENATE("{""backgroundColor"": ""{{coalesce(cell(",I160,".result, ",H160,", \""Colorization_Hex_Code\""), \""#FFFFFF\"").asString()}}"", ""borderColor"": ""#FFFFFF"", ""borderEdges"": [""left"", ""right"", ""bottom""], ""borderRadius"": 0, ""borderWidth"": 2}")</f>
        <v>{"backgroundColor": "{{coalesce(cell(BIG_TEST_9_II_007.result, 4, \"Colorization_Hex_Code\"), \"#FFFFFF\").asString()}}", "borderColor": "#FFFFFF", "borderEdges": ["left", "right", "bottom"], "borderRadius": 0, "borderWidth": 2}</v>
      </c>
      <c r="V160" s="10"/>
      <c r="W160" s="7" t="str">
        <f t="shared" si="137"/>
        <v>text_YTD_A_G_007</v>
      </c>
      <c r="X160" s="10"/>
      <c r="Y160" s="13"/>
      <c r="Z160" s="12" t="str">
        <f t="shared" si="138"/>
        <v>"text_YTD_A_G_007": {"type": "text", "parameters": {"text": "{{coalesce(cell(BIG_TEST_9_II_007.result, 4, \"number_YTD_A_Formatted\"), \"--\").asString()}}", "textAlignment": "center", "textColor": "{{coalesce(cell(BIG_TEST_9_II_007.result, 4, \"Text_Color_1\"), \"#FFFFFF\").asString()}}", "fontSize": 12}},</v>
      </c>
      <c r="AA160" s="17"/>
      <c r="AB160" s="13"/>
      <c r="AC160" s="13"/>
      <c r="AD160" s="12" t="str">
        <f t="shared" si="139"/>
        <v>{"colspan": 3, "column": 36, "name": "text_YTD_A_G_007", "row": 75, "rowspan": 2, "widgetStyle": {"backgroundColor": "{{coalesce(cell(BIG_TEST_9_II_007.result, 4, \"Colorization_Hex_Code\"), \"#FFFFFF\").asString()}}", "borderColor": "#FFFFFF", "borderEdges": ["left", "right", "bottom"], "borderRadius": 0, "borderWidth": 2}},</v>
      </c>
      <c r="AE160" s="17"/>
      <c r="AF160" s="13"/>
    </row>
    <row r="161" spans="1:32" s="4" customFormat="1" ht="72.599999999999994" thickBot="1" x14ac:dyDescent="0.35">
      <c r="A161" s="24">
        <v>15</v>
      </c>
      <c r="B161" s="14" t="s">
        <v>7</v>
      </c>
      <c r="C161" s="14" t="s">
        <v>34</v>
      </c>
      <c r="D161" s="14" t="s">
        <v>9</v>
      </c>
      <c r="E161" s="11" t="str">
        <f t="shared" si="188"/>
        <v>_007</v>
      </c>
      <c r="F161" s="22">
        <f t="shared" si="158"/>
        <v>6</v>
      </c>
      <c r="G161" s="22" t="s">
        <v>90</v>
      </c>
      <c r="H161" s="22">
        <v>4</v>
      </c>
      <c r="I161" s="22" t="str">
        <f t="shared" si="189"/>
        <v>BIG_TEST_9_II_007</v>
      </c>
      <c r="J161" s="5" t="s">
        <v>37</v>
      </c>
      <c r="K161" s="5" t="s">
        <v>39</v>
      </c>
      <c r="L161" s="18" t="str">
        <f t="shared" si="190"/>
        <v>{{coalesce(cell(BIG_TEST_9_II_007.result, 4, \"Text_Color_1\"), \"#FFFFFF\").asString()}}</v>
      </c>
      <c r="M161" s="8" t="s">
        <v>41</v>
      </c>
      <c r="N161" s="8" t="s">
        <v>21</v>
      </c>
      <c r="O161" s="18" t="str">
        <f>CONCATENATE("{{coalesce(cell(",I161,".result, ", $H161,", \""number_Target_Formatted\""), \""--\"").asString()}}")</f>
        <v>{{coalesce(cell(BIG_TEST_9_II_007.result, 4, \"number_Target_Formatted\"), \"--\").asString()}}</v>
      </c>
      <c r="P161" s="9" t="s">
        <v>28</v>
      </c>
      <c r="Q161" s="9" t="s">
        <v>99</v>
      </c>
      <c r="R161" s="26">
        <f>T161+2</f>
        <v>73</v>
      </c>
      <c r="S161" s="9" t="s">
        <v>32</v>
      </c>
      <c r="T161" s="22">
        <f t="shared" si="161"/>
        <v>71</v>
      </c>
      <c r="U161" s="16" t="s">
        <v>84</v>
      </c>
      <c r="V161" s="10"/>
      <c r="W161" s="7" t="str">
        <f t="shared" si="137"/>
        <v>text_Target_G_007</v>
      </c>
      <c r="X161" s="10"/>
      <c r="Y161" s="13"/>
      <c r="Z161" s="12" t="str">
        <f t="shared" si="138"/>
        <v>"text_Target_G_007": {"type": "text", "parameters": {"text": "{{coalesce(cell(BIG_TEST_9_II_007.result, 4, \"number_Target_Formatted\"), \"--\").asString()}}", "textAlignment": "center", "textColor": "{{coalesce(cell(BIG_TEST_9_II_007.result, 4, \"Text_Color_1\"), \"#FFFFFF\").asString()}}", "fontSize": 12}},</v>
      </c>
      <c r="AA161" s="17"/>
      <c r="AB161" s="13"/>
      <c r="AC161" s="13"/>
      <c r="AD161" s="12" t="str">
        <f t="shared" si="139"/>
        <v>{"colspan": 3, "column": 36, "name": "text_Target_G_007", "row": 73, "rowspan": 2, "widgetStyle": {"backgroundColor": "#FFFFFF", "borderColor": "#FFFFFF", "borderEdges": [], "borderRadius": 0, "borderWidth": 2}},</v>
      </c>
      <c r="AE161" s="17"/>
      <c r="AF161" s="13"/>
    </row>
    <row r="162" spans="1:32" s="4" customFormat="1" ht="72.599999999999994" thickBot="1" x14ac:dyDescent="0.35">
      <c r="A162" s="24">
        <v>16</v>
      </c>
      <c r="B162" s="14" t="s">
        <v>7</v>
      </c>
      <c r="C162" s="14" t="s">
        <v>34</v>
      </c>
      <c r="D162" s="14" t="s">
        <v>9</v>
      </c>
      <c r="E162" s="11" t="str">
        <f>CONCATENATE("_",TEXT(F162+1,"000"))</f>
        <v>_007</v>
      </c>
      <c r="F162" s="22">
        <f t="shared" si="158"/>
        <v>6</v>
      </c>
      <c r="G162" s="22" t="s">
        <v>91</v>
      </c>
      <c r="H162" s="22">
        <v>5</v>
      </c>
      <c r="I162" s="22" t="str">
        <f>CONCATENATE("BIG_TEST_9_II",E162)</f>
        <v>BIG_TEST_9_II_007</v>
      </c>
      <c r="J162" s="6" t="s">
        <v>12</v>
      </c>
      <c r="K162" s="5" t="s">
        <v>13</v>
      </c>
      <c r="L162" s="18" t="str">
        <f>CONCATENATE("{{coalesce(cell(",I162,".result, ", $H162,", \""Text_Color_1\""), \""#FFFFFF\"").asString()}}")</f>
        <v>{{coalesce(cell(BIG_TEST_9_II_007.result, 5, \"Text_Color_1\"), \"#FFFFFF\").asString()}}</v>
      </c>
      <c r="M162" s="8" t="s">
        <v>41</v>
      </c>
      <c r="N162" s="8" t="s">
        <v>21</v>
      </c>
      <c r="O162" s="18" t="str">
        <f>CONCATENATE("{{coalesce(cell(",I162,".result, ", $H162,", \""number_YTD_Formatted\""), \""--\"").asString()}}")</f>
        <v>{{coalesce(cell(BIG_TEST_9_II_007.result, 5, \"number_YTD_Formatted\"), \"--\").asString()}}</v>
      </c>
      <c r="P162" s="9" t="s">
        <v>28</v>
      </c>
      <c r="Q162" s="9" t="s">
        <v>100</v>
      </c>
      <c r="R162" s="9">
        <f>T162</f>
        <v>71</v>
      </c>
      <c r="S162" s="9" t="s">
        <v>32</v>
      </c>
      <c r="T162" s="22">
        <f t="shared" si="161"/>
        <v>71</v>
      </c>
      <c r="U162" s="16" t="s">
        <v>84</v>
      </c>
      <c r="V162" s="10"/>
      <c r="W162" s="7" t="str">
        <f t="shared" si="137"/>
        <v>text_YTD_H_007</v>
      </c>
      <c r="X162" s="10"/>
      <c r="Y162" s="13"/>
      <c r="Z162" s="12" t="str">
        <f t="shared" si="138"/>
        <v>"text_YTD_H_007": {"type": "text", "parameters": {"text": "{{coalesce(cell(BIG_TEST_9_II_007.result, 5, \"number_YTD_Formatted\"), \"--\").asString()}}", "textAlignment": "center", "textColor": "{{coalesce(cell(BIG_TEST_9_II_007.result, 5, \"Text_Color_1\"), \"#FFFFFF\").asString()}}", "fontSize": 12}},</v>
      </c>
      <c r="AA162" s="17"/>
      <c r="AB162" s="13"/>
      <c r="AC162" s="13"/>
      <c r="AD162" s="12" t="str">
        <f t="shared" si="139"/>
        <v>{"colspan": 3, "column": 39, "name": "text_YTD_H_007", "row": 71, "rowspan": 2, "widgetStyle": {"backgroundColor": "#FFFFFF", "borderColor": "#FFFFFF", "borderEdges": [], "borderRadius": 0, "borderWidth": 2}},</v>
      </c>
      <c r="AE162" s="17"/>
      <c r="AF162" s="13"/>
    </row>
    <row r="163" spans="1:32" s="4" customFormat="1" ht="115.8" thickBot="1" x14ac:dyDescent="0.35">
      <c r="A163" s="24">
        <v>17</v>
      </c>
      <c r="B163" s="14" t="s">
        <v>7</v>
      </c>
      <c r="C163" s="14" t="s">
        <v>34</v>
      </c>
      <c r="D163" s="14" t="s">
        <v>9</v>
      </c>
      <c r="E163" s="11" t="str">
        <f t="shared" ref="E163:E164" si="191">CONCATENATE("_",TEXT(F163+1,"000"))</f>
        <v>_007</v>
      </c>
      <c r="F163" s="22">
        <f t="shared" si="158"/>
        <v>6</v>
      </c>
      <c r="G163" s="22" t="s">
        <v>91</v>
      </c>
      <c r="H163" s="22">
        <v>5</v>
      </c>
      <c r="I163" s="22" t="str">
        <f t="shared" ref="I163:I164" si="192">CONCATENATE("BIG_TEST_9_II",E163)</f>
        <v>BIG_TEST_9_II_007</v>
      </c>
      <c r="J163" s="5" t="s">
        <v>11</v>
      </c>
      <c r="K163" s="5" t="s">
        <v>38</v>
      </c>
      <c r="L163" s="18" t="str">
        <f t="shared" ref="L163:L164" si="193">CONCATENATE("{{coalesce(cell(",I163,".result, ", $H163,", \""Text_Color_1\""), \""#FFFFFF\"").asString()}}")</f>
        <v>{{coalesce(cell(BIG_TEST_9_II_007.result, 5, \"Text_Color_1\"), \"#FFFFFF\").asString()}}</v>
      </c>
      <c r="M163" s="8" t="s">
        <v>41</v>
      </c>
      <c r="N163" s="8" t="s">
        <v>21</v>
      </c>
      <c r="O163" s="18" t="str">
        <f>CONCATENATE("{{coalesce(cell(",I163,".result, ", $H163,", \""number_YTD_A_Formatted\""), \""--\"").asString()}}")</f>
        <v>{{coalesce(cell(BIG_TEST_9_II_007.result, 5, \"number_YTD_A_Formatted\"), \"--\").asString()}}</v>
      </c>
      <c r="P163" s="9" t="s">
        <v>28</v>
      </c>
      <c r="Q163" s="9" t="s">
        <v>100</v>
      </c>
      <c r="R163" s="26">
        <f>T163+4</f>
        <v>75</v>
      </c>
      <c r="S163" s="9" t="s">
        <v>32</v>
      </c>
      <c r="T163" s="22">
        <f t="shared" si="161"/>
        <v>71</v>
      </c>
      <c r="U163" s="19" t="str">
        <f>CONCATENATE("{""backgroundColor"": ""{{coalesce(cell(",I163,".result, ",H163,", \""Colorization_Hex_Code\""), \""#FFFFFF\"").asString()}}"", ""borderColor"": ""#FFFFFF"", ""borderEdges"": [""left"", ""right"", ""bottom""], ""borderRadius"": 0, ""borderWidth"": 2}")</f>
        <v>{"backgroundColor": "{{coalesce(cell(BIG_TEST_9_II_007.result, 5, \"Colorization_Hex_Code\"), \"#FFFFFF\").asString()}}", "borderColor": "#FFFFFF", "borderEdges": ["left", "right", "bottom"], "borderRadius": 0, "borderWidth": 2}</v>
      </c>
      <c r="V163" s="10"/>
      <c r="W163" s="7" t="str">
        <f t="shared" si="137"/>
        <v>text_YTD_A_H_007</v>
      </c>
      <c r="X163" s="10"/>
      <c r="Y163" s="13"/>
      <c r="Z163" s="12" t="str">
        <f t="shared" si="138"/>
        <v>"text_YTD_A_H_007": {"type": "text", "parameters": {"text": "{{coalesce(cell(BIG_TEST_9_II_007.result, 5, \"number_YTD_A_Formatted\"), \"--\").asString()}}", "textAlignment": "center", "textColor": "{{coalesce(cell(BIG_TEST_9_II_007.result, 5, \"Text_Color_1\"), \"#FFFFFF\").asString()}}", "fontSize": 12}},</v>
      </c>
      <c r="AA163" s="17"/>
      <c r="AB163" s="13"/>
      <c r="AC163" s="13"/>
      <c r="AD163" s="12" t="str">
        <f t="shared" si="139"/>
        <v>{"colspan": 3, "column": 39, "name": "text_YTD_A_H_007", "row": 75, "rowspan": 2, "widgetStyle": {"backgroundColor": "{{coalesce(cell(BIG_TEST_9_II_007.result, 5, \"Colorization_Hex_Code\"), \"#FFFFFF\").asString()}}", "borderColor": "#FFFFFF", "borderEdges": ["left", "right", "bottom"], "borderRadius": 0, "borderWidth": 2}},</v>
      </c>
      <c r="AE163" s="17"/>
      <c r="AF163" s="13"/>
    </row>
    <row r="164" spans="1:32" s="4" customFormat="1" ht="72.599999999999994" thickBot="1" x14ac:dyDescent="0.35">
      <c r="A164" s="24">
        <v>18</v>
      </c>
      <c r="B164" s="14" t="s">
        <v>7</v>
      </c>
      <c r="C164" s="14" t="s">
        <v>34</v>
      </c>
      <c r="D164" s="14" t="s">
        <v>9</v>
      </c>
      <c r="E164" s="11" t="str">
        <f t="shared" si="191"/>
        <v>_007</v>
      </c>
      <c r="F164" s="22">
        <f t="shared" si="158"/>
        <v>6</v>
      </c>
      <c r="G164" s="22" t="s">
        <v>91</v>
      </c>
      <c r="H164" s="22">
        <v>5</v>
      </c>
      <c r="I164" s="22" t="str">
        <f t="shared" si="192"/>
        <v>BIG_TEST_9_II_007</v>
      </c>
      <c r="J164" s="5" t="s">
        <v>37</v>
      </c>
      <c r="K164" s="5" t="s">
        <v>39</v>
      </c>
      <c r="L164" s="18" t="str">
        <f t="shared" si="193"/>
        <v>{{coalesce(cell(BIG_TEST_9_II_007.result, 5, \"Text_Color_1\"), \"#FFFFFF\").asString()}}</v>
      </c>
      <c r="M164" s="8" t="s">
        <v>41</v>
      </c>
      <c r="N164" s="8" t="s">
        <v>21</v>
      </c>
      <c r="O164" s="18" t="str">
        <f>CONCATENATE("{{coalesce(cell(",I164,".result, ", $H164,", \""number_Target_Formatted\""), \""--\"").asString()}}")</f>
        <v>{{coalesce(cell(BIG_TEST_9_II_007.result, 5, \"number_Target_Formatted\"), \"--\").asString()}}</v>
      </c>
      <c r="P164" s="9" t="s">
        <v>28</v>
      </c>
      <c r="Q164" s="9" t="s">
        <v>100</v>
      </c>
      <c r="R164" s="26">
        <f>T164+2</f>
        <v>73</v>
      </c>
      <c r="S164" s="9" t="s">
        <v>32</v>
      </c>
      <c r="T164" s="22">
        <f t="shared" si="161"/>
        <v>71</v>
      </c>
      <c r="U164" s="16" t="s">
        <v>84</v>
      </c>
      <c r="V164" s="10"/>
      <c r="W164" s="7" t="str">
        <f t="shared" si="137"/>
        <v>text_Target_H_007</v>
      </c>
      <c r="X164" s="10"/>
      <c r="Y164" s="13"/>
      <c r="Z164" s="12" t="str">
        <f t="shared" si="138"/>
        <v>"text_Target_H_007": {"type": "text", "parameters": {"text": "{{coalesce(cell(BIG_TEST_9_II_007.result, 5, \"number_Target_Formatted\"), \"--\").asString()}}", "textAlignment": "center", "textColor": "{{coalesce(cell(BIG_TEST_9_II_007.result, 5, \"Text_Color_1\"), \"#FFFFFF\").asString()}}", "fontSize": 12}},</v>
      </c>
      <c r="AA164" s="17"/>
      <c r="AB164" s="13"/>
      <c r="AC164" s="13"/>
      <c r="AD164" s="12" t="str">
        <f t="shared" si="139"/>
        <v>{"colspan": 3, "column": 39, "name": "text_Target_H_007", "row": 73, "rowspan": 2, "widgetStyle": {"backgroundColor": "#FFFFFF", "borderColor": "#FFFFFF", "borderEdges": [], "borderRadius": 0, "borderWidth": 2}},</v>
      </c>
      <c r="AE164" s="17"/>
      <c r="AF164" s="13"/>
    </row>
    <row r="165" spans="1:32" s="4" customFormat="1" ht="72.599999999999994" thickBot="1" x14ac:dyDescent="0.35">
      <c r="A165" s="24">
        <v>19</v>
      </c>
      <c r="B165" s="14" t="s">
        <v>7</v>
      </c>
      <c r="C165" s="14" t="s">
        <v>34</v>
      </c>
      <c r="D165" s="14" t="s">
        <v>9</v>
      </c>
      <c r="E165" s="11" t="str">
        <f>CONCATENATE("_",TEXT(F165+1,"000"))</f>
        <v>_007</v>
      </c>
      <c r="F165" s="22">
        <f t="shared" si="158"/>
        <v>6</v>
      </c>
      <c r="G165" s="22" t="s">
        <v>92</v>
      </c>
      <c r="H165" s="22">
        <v>6</v>
      </c>
      <c r="I165" s="22" t="str">
        <f>CONCATENATE("BIG_TEST_9_II",E165)</f>
        <v>BIG_TEST_9_II_007</v>
      </c>
      <c r="J165" s="6" t="s">
        <v>12</v>
      </c>
      <c r="K165" s="5" t="s">
        <v>13</v>
      </c>
      <c r="L165" s="18" t="str">
        <f>CONCATENATE("{{coalesce(cell(",I165,".result, ", $H165,", \""Text_Color_1\""), \""#FFFFFF\"").asString()}}")</f>
        <v>{{coalesce(cell(BIG_TEST_9_II_007.result, 6, \"Text_Color_1\"), \"#FFFFFF\").asString()}}</v>
      </c>
      <c r="M165" s="8" t="s">
        <v>41</v>
      </c>
      <c r="N165" s="8" t="s">
        <v>21</v>
      </c>
      <c r="O165" s="18" t="str">
        <f>CONCATENATE("{{coalesce(cell(",I165,".result, ", $H165,", \""number_YTD_Formatted\""), \""--\"").asString()}}")</f>
        <v>{{coalesce(cell(BIG_TEST_9_II_007.result, 6, \"number_YTD_Formatted\"), \"--\").asString()}}</v>
      </c>
      <c r="P165" s="9" t="s">
        <v>28</v>
      </c>
      <c r="Q165" s="9" t="s">
        <v>101</v>
      </c>
      <c r="R165" s="9">
        <f>T165</f>
        <v>71</v>
      </c>
      <c r="S165" s="9" t="s">
        <v>32</v>
      </c>
      <c r="T165" s="22">
        <f t="shared" si="161"/>
        <v>71</v>
      </c>
      <c r="U165" s="16" t="s">
        <v>84</v>
      </c>
      <c r="V165" s="10"/>
      <c r="W165" s="7" t="str">
        <f t="shared" si="137"/>
        <v>text_YTD_I_007</v>
      </c>
      <c r="X165" s="10"/>
      <c r="Y165" s="13"/>
      <c r="Z165" s="12" t="str">
        <f t="shared" si="138"/>
        <v>"text_YTD_I_007": {"type": "text", "parameters": {"text": "{{coalesce(cell(BIG_TEST_9_II_007.result, 6, \"number_YTD_Formatted\"), \"--\").asString()}}", "textAlignment": "center", "textColor": "{{coalesce(cell(BIG_TEST_9_II_007.result, 6, \"Text_Color_1\"), \"#FFFFFF\").asString()}}", "fontSize": 12}},</v>
      </c>
      <c r="AA165" s="17"/>
      <c r="AB165" s="13"/>
      <c r="AC165" s="13"/>
      <c r="AD165" s="12" t="str">
        <f t="shared" si="139"/>
        <v>{"colspan": 3, "column": 42, "name": "text_YTD_I_007", "row": 71, "rowspan": 2, "widgetStyle": {"backgroundColor": "#FFFFFF", "borderColor": "#FFFFFF", "borderEdges": [], "borderRadius": 0, "borderWidth": 2}},</v>
      </c>
      <c r="AE165" s="17"/>
      <c r="AF165" s="13"/>
    </row>
    <row r="166" spans="1:32" s="4" customFormat="1" ht="115.8" thickBot="1" x14ac:dyDescent="0.35">
      <c r="A166" s="24">
        <v>20</v>
      </c>
      <c r="B166" s="14" t="s">
        <v>7</v>
      </c>
      <c r="C166" s="14" t="s">
        <v>34</v>
      </c>
      <c r="D166" s="14" t="s">
        <v>9</v>
      </c>
      <c r="E166" s="11" t="str">
        <f t="shared" ref="E166:E167" si="194">CONCATENATE("_",TEXT(F166+1,"000"))</f>
        <v>_007</v>
      </c>
      <c r="F166" s="22">
        <f t="shared" si="158"/>
        <v>6</v>
      </c>
      <c r="G166" s="22" t="s">
        <v>92</v>
      </c>
      <c r="H166" s="22">
        <v>6</v>
      </c>
      <c r="I166" s="22" t="str">
        <f t="shared" ref="I166:I167" si="195">CONCATENATE("BIG_TEST_9_II",E166)</f>
        <v>BIG_TEST_9_II_007</v>
      </c>
      <c r="J166" s="5" t="s">
        <v>11</v>
      </c>
      <c r="K166" s="5" t="s">
        <v>38</v>
      </c>
      <c r="L166" s="18" t="str">
        <f t="shared" ref="L166:L167" si="196">CONCATENATE("{{coalesce(cell(",I166,".result, ", $H166,", \""Text_Color_1\""), \""#FFFFFF\"").asString()}}")</f>
        <v>{{coalesce(cell(BIG_TEST_9_II_007.result, 6, \"Text_Color_1\"), \"#FFFFFF\").asString()}}</v>
      </c>
      <c r="M166" s="8" t="s">
        <v>41</v>
      </c>
      <c r="N166" s="8" t="s">
        <v>21</v>
      </c>
      <c r="O166" s="18" t="str">
        <f>CONCATENATE("{{coalesce(cell(",I166,".result, ", $H166,", \""number_YTD_A_Formatted\""), \""--\"").asString()}}")</f>
        <v>{{coalesce(cell(BIG_TEST_9_II_007.result, 6, \"number_YTD_A_Formatted\"), \"--\").asString()}}</v>
      </c>
      <c r="P166" s="9" t="s">
        <v>28</v>
      </c>
      <c r="Q166" s="9" t="s">
        <v>101</v>
      </c>
      <c r="R166" s="26">
        <f>T166+4</f>
        <v>75</v>
      </c>
      <c r="S166" s="9" t="s">
        <v>32</v>
      </c>
      <c r="T166" s="22">
        <f t="shared" si="161"/>
        <v>71</v>
      </c>
      <c r="U166" s="19" t="str">
        <f>CONCATENATE("{""backgroundColor"": ""{{coalesce(cell(",I166,".result, ",H166,", \""Colorization_Hex_Code\""), \""#FFFFFF\"").asString()}}"", ""borderColor"": ""#FFFFFF"", ""borderEdges"": [""left"", ""right"", ""bottom""], ""borderRadius"": 0, ""borderWidth"": 2}")</f>
        <v>{"backgroundColor": "{{coalesce(cell(BIG_TEST_9_II_007.result, 6, \"Colorization_Hex_Code\"), \"#FFFFFF\").asString()}}", "borderColor": "#FFFFFF", "borderEdges": ["left", "right", "bottom"], "borderRadius": 0, "borderWidth": 2}</v>
      </c>
      <c r="V166" s="10"/>
      <c r="W166" s="7" t="str">
        <f t="shared" si="137"/>
        <v>text_YTD_A_I_007</v>
      </c>
      <c r="X166" s="10"/>
      <c r="Y166" s="13"/>
      <c r="Z166" s="12" t="str">
        <f t="shared" si="138"/>
        <v>"text_YTD_A_I_007": {"type": "text", "parameters": {"text": "{{coalesce(cell(BIG_TEST_9_II_007.result, 6, \"number_YTD_A_Formatted\"), \"--\").asString()}}", "textAlignment": "center", "textColor": "{{coalesce(cell(BIG_TEST_9_II_007.result, 6, \"Text_Color_1\"), \"#FFFFFF\").asString()}}", "fontSize": 12}},</v>
      </c>
      <c r="AA166" s="17"/>
      <c r="AB166" s="13"/>
      <c r="AC166" s="13"/>
      <c r="AD166" s="12" t="str">
        <f t="shared" si="139"/>
        <v>{"colspan": 3, "column": 42, "name": "text_YTD_A_I_007", "row": 75, "rowspan": 2, "widgetStyle": {"backgroundColor": "{{coalesce(cell(BIG_TEST_9_II_007.result, 6, \"Colorization_Hex_Code\"), \"#FFFFFF\").asString()}}", "borderColor": "#FFFFFF", "borderEdges": ["left", "right", "bottom"], "borderRadius": 0, "borderWidth": 2}},</v>
      </c>
      <c r="AE166" s="17"/>
      <c r="AF166" s="13"/>
    </row>
    <row r="167" spans="1:32" s="4" customFormat="1" ht="72.599999999999994" thickBot="1" x14ac:dyDescent="0.35">
      <c r="A167" s="24">
        <v>21</v>
      </c>
      <c r="B167" s="14" t="s">
        <v>7</v>
      </c>
      <c r="C167" s="14" t="s">
        <v>34</v>
      </c>
      <c r="D167" s="14" t="s">
        <v>9</v>
      </c>
      <c r="E167" s="11" t="str">
        <f t="shared" si="194"/>
        <v>_007</v>
      </c>
      <c r="F167" s="22">
        <f t="shared" si="158"/>
        <v>6</v>
      </c>
      <c r="G167" s="22" t="s">
        <v>92</v>
      </c>
      <c r="H167" s="22">
        <v>6</v>
      </c>
      <c r="I167" s="22" t="str">
        <f t="shared" si="195"/>
        <v>BIG_TEST_9_II_007</v>
      </c>
      <c r="J167" s="5" t="s">
        <v>37</v>
      </c>
      <c r="K167" s="5" t="s">
        <v>39</v>
      </c>
      <c r="L167" s="18" t="str">
        <f t="shared" si="196"/>
        <v>{{coalesce(cell(BIG_TEST_9_II_007.result, 6, \"Text_Color_1\"), \"#FFFFFF\").asString()}}</v>
      </c>
      <c r="M167" s="8" t="s">
        <v>41</v>
      </c>
      <c r="N167" s="8" t="s">
        <v>21</v>
      </c>
      <c r="O167" s="18" t="str">
        <f>CONCATENATE("{{coalesce(cell(",I167,".result, ", $H167,", \""number_Target_Formatted\""), \""--\"").asString()}}")</f>
        <v>{{coalesce(cell(BIG_TEST_9_II_007.result, 6, \"number_Target_Formatted\"), \"--\").asString()}}</v>
      </c>
      <c r="P167" s="9" t="s">
        <v>28</v>
      </c>
      <c r="Q167" s="9" t="s">
        <v>101</v>
      </c>
      <c r="R167" s="26">
        <f>T167+2</f>
        <v>73</v>
      </c>
      <c r="S167" s="9" t="s">
        <v>32</v>
      </c>
      <c r="T167" s="22">
        <f t="shared" si="161"/>
        <v>71</v>
      </c>
      <c r="U167" s="16" t="s">
        <v>84</v>
      </c>
      <c r="V167" s="10"/>
      <c r="W167" s="7" t="str">
        <f t="shared" si="137"/>
        <v>text_Target_I_007</v>
      </c>
      <c r="X167" s="10"/>
      <c r="Y167" s="13"/>
      <c r="Z167" s="12" t="str">
        <f t="shared" si="138"/>
        <v>"text_Target_I_007": {"type": "text", "parameters": {"text": "{{coalesce(cell(BIG_TEST_9_II_007.result, 6, \"number_Target_Formatted\"), \"--\").asString()}}", "textAlignment": "center", "textColor": "{{coalesce(cell(BIG_TEST_9_II_007.result, 6, \"Text_Color_1\"), \"#FFFFFF\").asString()}}", "fontSize": 12}},</v>
      </c>
      <c r="AA167" s="17"/>
      <c r="AB167" s="13"/>
      <c r="AC167" s="13"/>
      <c r="AD167" s="12" t="str">
        <f t="shared" si="139"/>
        <v>{"colspan": 3, "column": 42, "name": "text_Target_I_007", "row": 73, "rowspan": 2, "widgetStyle": {"backgroundColor": "#FFFFFF", "borderColor": "#FFFFFF", "borderEdges": [], "borderRadius": 0, "borderWidth": 2}},</v>
      </c>
      <c r="AE167" s="17"/>
      <c r="AF167" s="13"/>
    </row>
    <row r="168" spans="1:32" s="4" customFormat="1" ht="72.599999999999994" thickBot="1" x14ac:dyDescent="0.35">
      <c r="A168" s="24">
        <v>22</v>
      </c>
      <c r="B168" s="14" t="s">
        <v>7</v>
      </c>
      <c r="C168" s="14" t="s">
        <v>34</v>
      </c>
      <c r="D168" s="14" t="s">
        <v>9</v>
      </c>
      <c r="E168" s="11" t="str">
        <f>CONCATENATE("_",TEXT(F168+1,"000"))</f>
        <v>_007</v>
      </c>
      <c r="F168" s="22">
        <f t="shared" si="158"/>
        <v>6</v>
      </c>
      <c r="G168" s="22" t="s">
        <v>93</v>
      </c>
      <c r="H168" s="22">
        <v>7</v>
      </c>
      <c r="I168" s="22" t="str">
        <f>CONCATENATE("BIG_TEST_9_II",E168)</f>
        <v>BIG_TEST_9_II_007</v>
      </c>
      <c r="J168" s="6" t="s">
        <v>12</v>
      </c>
      <c r="K168" s="5" t="s">
        <v>13</v>
      </c>
      <c r="L168" s="18" t="str">
        <f>CONCATENATE("{{coalesce(cell(",I168,".result, ", $H168,", \""Text_Color_1\""), \""#FFFFFF\"").asString()}}")</f>
        <v>{{coalesce(cell(BIG_TEST_9_II_007.result, 7, \"Text_Color_1\"), \"#FFFFFF\").asString()}}</v>
      </c>
      <c r="M168" s="8" t="s">
        <v>41</v>
      </c>
      <c r="N168" s="8" t="s">
        <v>21</v>
      </c>
      <c r="O168" s="18" t="str">
        <f>CONCATENATE("{{coalesce(cell(",I168,".result, ", $H168,", \""number_YTD_Formatted\""), \""--\"").asString()}}")</f>
        <v>{{coalesce(cell(BIG_TEST_9_II_007.result, 7, \"number_YTD_Formatted\"), \"--\").asString()}}</v>
      </c>
      <c r="P168" s="9" t="s">
        <v>28</v>
      </c>
      <c r="Q168" s="9" t="s">
        <v>102</v>
      </c>
      <c r="R168" s="9">
        <f>T168</f>
        <v>71</v>
      </c>
      <c r="S168" s="9" t="s">
        <v>32</v>
      </c>
      <c r="T168" s="22">
        <f t="shared" si="161"/>
        <v>71</v>
      </c>
      <c r="U168" s="16" t="s">
        <v>84</v>
      </c>
      <c r="V168" s="10"/>
      <c r="W168" s="7" t="str">
        <f t="shared" si="137"/>
        <v>text_YTD_J_007</v>
      </c>
      <c r="X168" s="10"/>
      <c r="Y168" s="13"/>
      <c r="Z168" s="12" t="str">
        <f t="shared" si="138"/>
        <v>"text_YTD_J_007": {"type": "text", "parameters": {"text": "{{coalesce(cell(BIG_TEST_9_II_007.result, 7, \"number_YTD_Formatted\"), \"--\").asString()}}", "textAlignment": "center", "textColor": "{{coalesce(cell(BIG_TEST_9_II_007.result, 7, \"Text_Color_1\"), \"#FFFFFF\").asString()}}", "fontSize": 12}},</v>
      </c>
      <c r="AA168" s="17"/>
      <c r="AB168" s="13"/>
      <c r="AC168" s="13"/>
      <c r="AD168" s="12" t="str">
        <f t="shared" si="139"/>
        <v>{"colspan": 3, "column": 45, "name": "text_YTD_J_007", "row": 71, "rowspan": 2, "widgetStyle": {"backgroundColor": "#FFFFFF", "borderColor": "#FFFFFF", "borderEdges": [], "borderRadius": 0, "borderWidth": 2}},</v>
      </c>
      <c r="AE168" s="17"/>
      <c r="AF168" s="13"/>
    </row>
    <row r="169" spans="1:32" s="4" customFormat="1" ht="115.8" thickBot="1" x14ac:dyDescent="0.35">
      <c r="A169" s="24">
        <v>23</v>
      </c>
      <c r="B169" s="14" t="s">
        <v>7</v>
      </c>
      <c r="C169" s="14" t="s">
        <v>34</v>
      </c>
      <c r="D169" s="14" t="s">
        <v>9</v>
      </c>
      <c r="E169" s="11" t="str">
        <f t="shared" ref="E169:E170" si="197">CONCATENATE("_",TEXT(F169+1,"000"))</f>
        <v>_007</v>
      </c>
      <c r="F169" s="22">
        <f t="shared" si="158"/>
        <v>6</v>
      </c>
      <c r="G169" s="22" t="s">
        <v>93</v>
      </c>
      <c r="H169" s="22">
        <v>7</v>
      </c>
      <c r="I169" s="22" t="str">
        <f t="shared" ref="I169:I170" si="198">CONCATENATE("BIG_TEST_9_II",E169)</f>
        <v>BIG_TEST_9_II_007</v>
      </c>
      <c r="J169" s="5" t="s">
        <v>11</v>
      </c>
      <c r="K169" s="5" t="s">
        <v>38</v>
      </c>
      <c r="L169" s="18" t="str">
        <f t="shared" ref="L169:L170" si="199">CONCATENATE("{{coalesce(cell(",I169,".result, ", $H169,", \""Text_Color_1\""), \""#FFFFFF\"").asString()}}")</f>
        <v>{{coalesce(cell(BIG_TEST_9_II_007.result, 7, \"Text_Color_1\"), \"#FFFFFF\").asString()}}</v>
      </c>
      <c r="M169" s="8" t="s">
        <v>41</v>
      </c>
      <c r="N169" s="8" t="s">
        <v>21</v>
      </c>
      <c r="O169" s="18" t="str">
        <f>CONCATENATE("{{coalesce(cell(",I169,".result, ", $H169,", \""number_YTD_A_Formatted\""), \""--\"").asString()}}")</f>
        <v>{{coalesce(cell(BIG_TEST_9_II_007.result, 7, \"number_YTD_A_Formatted\"), \"--\").asString()}}</v>
      </c>
      <c r="P169" s="9" t="s">
        <v>28</v>
      </c>
      <c r="Q169" s="9" t="s">
        <v>102</v>
      </c>
      <c r="R169" s="26">
        <f>T169+4</f>
        <v>75</v>
      </c>
      <c r="S169" s="9" t="s">
        <v>32</v>
      </c>
      <c r="T169" s="22">
        <f t="shared" si="161"/>
        <v>71</v>
      </c>
      <c r="U169" s="19" t="str">
        <f>CONCATENATE("{""backgroundColor"": ""{{coalesce(cell(",I169,".result, ",H169,", \""Colorization_Hex_Code\""), \""#FFFFFF\"").asString()}}"", ""borderColor"": ""#FFFFFF"", ""borderEdges"": [""left"", ""right"", ""bottom""], ""borderRadius"": 0, ""borderWidth"": 2}")</f>
        <v>{"backgroundColor": "{{coalesce(cell(BIG_TEST_9_II_007.result, 7, \"Colorization_Hex_Code\"), \"#FFFFFF\").asString()}}", "borderColor": "#FFFFFF", "borderEdges": ["left", "right", "bottom"], "borderRadius": 0, "borderWidth": 2}</v>
      </c>
      <c r="V169" s="10"/>
      <c r="W169" s="7" t="str">
        <f t="shared" si="137"/>
        <v>text_YTD_A_J_007</v>
      </c>
      <c r="X169" s="10"/>
      <c r="Y169" s="13"/>
      <c r="Z169" s="12" t="str">
        <f t="shared" si="138"/>
        <v>"text_YTD_A_J_007": {"type": "text", "parameters": {"text": "{{coalesce(cell(BIG_TEST_9_II_007.result, 7, \"number_YTD_A_Formatted\"), \"--\").asString()}}", "textAlignment": "center", "textColor": "{{coalesce(cell(BIG_TEST_9_II_007.result, 7, \"Text_Color_1\"), \"#FFFFFF\").asString()}}", "fontSize": 12}},</v>
      </c>
      <c r="AA169" s="17"/>
      <c r="AB169" s="13"/>
      <c r="AC169" s="13"/>
      <c r="AD169" s="12" t="str">
        <f t="shared" si="139"/>
        <v>{"colspan": 3, "column": 45, "name": "text_YTD_A_J_007", "row": 75, "rowspan": 2, "widgetStyle": {"backgroundColor": "{{coalesce(cell(BIG_TEST_9_II_007.result, 7, \"Colorization_Hex_Code\"), \"#FFFFFF\").asString()}}", "borderColor": "#FFFFFF", "borderEdges": ["left", "right", "bottom"], "borderRadius": 0, "borderWidth": 2}},</v>
      </c>
      <c r="AE169" s="17"/>
      <c r="AF169" s="13"/>
    </row>
    <row r="170" spans="1:32" s="4" customFormat="1" ht="72.599999999999994" thickBot="1" x14ac:dyDescent="0.35">
      <c r="A170" s="28">
        <v>24</v>
      </c>
      <c r="B170" s="14" t="s">
        <v>7</v>
      </c>
      <c r="C170" s="14" t="s">
        <v>34</v>
      </c>
      <c r="D170" s="14" t="s">
        <v>9</v>
      </c>
      <c r="E170" s="11" t="str">
        <f t="shared" si="197"/>
        <v>_007</v>
      </c>
      <c r="F170" s="22">
        <f t="shared" si="158"/>
        <v>6</v>
      </c>
      <c r="G170" s="22" t="s">
        <v>93</v>
      </c>
      <c r="H170" s="22">
        <v>7</v>
      </c>
      <c r="I170" s="22" t="str">
        <f t="shared" si="198"/>
        <v>BIG_TEST_9_II_007</v>
      </c>
      <c r="J170" s="5" t="s">
        <v>37</v>
      </c>
      <c r="K170" s="5" t="s">
        <v>39</v>
      </c>
      <c r="L170" s="18" t="str">
        <f t="shared" si="199"/>
        <v>{{coalesce(cell(BIG_TEST_9_II_007.result, 7, \"Text_Color_1\"), \"#FFFFFF\").asString()}}</v>
      </c>
      <c r="M170" s="8" t="s">
        <v>41</v>
      </c>
      <c r="N170" s="8" t="s">
        <v>21</v>
      </c>
      <c r="O170" s="18" t="str">
        <f>CONCATENATE("{{coalesce(cell(",I170,".result, ", $H170,", \""number_Target_Formatted\""), \""--\"").asString()}}")</f>
        <v>{{coalesce(cell(BIG_TEST_9_II_007.result, 7, \"number_Target_Formatted\"), \"--\").asString()}}</v>
      </c>
      <c r="P170" s="9" t="s">
        <v>28</v>
      </c>
      <c r="Q170" s="9" t="s">
        <v>102</v>
      </c>
      <c r="R170" s="26">
        <f>T170+2</f>
        <v>73</v>
      </c>
      <c r="S170" s="9" t="s">
        <v>32</v>
      </c>
      <c r="T170" s="22">
        <f t="shared" si="161"/>
        <v>71</v>
      </c>
      <c r="U170" s="16" t="s">
        <v>84</v>
      </c>
      <c r="V170" s="10"/>
      <c r="W170" s="7" t="str">
        <f t="shared" si="137"/>
        <v>text_Target_J_007</v>
      </c>
      <c r="X170" s="10"/>
      <c r="Y170" s="13"/>
      <c r="Z170" s="12" t="str">
        <f t="shared" si="138"/>
        <v>"text_Target_J_007": {"type": "text", "parameters": {"text": "{{coalesce(cell(BIG_TEST_9_II_007.result, 7, \"number_Target_Formatted\"), \"--\").asString()}}", "textAlignment": "center", "textColor": "{{coalesce(cell(BIG_TEST_9_II_007.result, 7, \"Text_Color_1\"), \"#FFFFFF\").asString()}}", "fontSize": 12}},</v>
      </c>
      <c r="AA170" s="17"/>
      <c r="AB170" s="13"/>
      <c r="AC170" s="13"/>
      <c r="AD170" s="12" t="str">
        <f t="shared" si="139"/>
        <v>{"colspan": 3, "column": 45, "name": "text_Target_J_007", "row": 73, "rowspan": 2, "widgetStyle": {"backgroundColor": "#FFFFFF", "borderColor": "#FFFFFF", "borderEdges": [], "borderRadius": 0, "borderWidth": 2}},</v>
      </c>
      <c r="AE170" s="17"/>
      <c r="AF170" s="13"/>
    </row>
    <row r="171" spans="1:32" s="4" customFormat="1" ht="72.599999999999994" thickBot="1" x14ac:dyDescent="0.35">
      <c r="A171" s="23">
        <v>1</v>
      </c>
      <c r="B171" s="14" t="s">
        <v>7</v>
      </c>
      <c r="C171" s="14" t="s">
        <v>34</v>
      </c>
      <c r="D171" s="14" t="s">
        <v>9</v>
      </c>
      <c r="E171" s="11" t="str">
        <f>CONCATENATE("_",TEXT(F171+1,"000"))</f>
        <v>_008</v>
      </c>
      <c r="F171" s="22">
        <f t="shared" si="158"/>
        <v>7</v>
      </c>
      <c r="G171" s="22" t="s">
        <v>76</v>
      </c>
      <c r="H171" s="22">
        <v>0</v>
      </c>
      <c r="I171" s="22" t="str">
        <f>CONCATENATE("BIG_TEST_9_II",E171)</f>
        <v>BIG_TEST_9_II_008</v>
      </c>
      <c r="J171" s="6" t="s">
        <v>12</v>
      </c>
      <c r="K171" s="5" t="s">
        <v>13</v>
      </c>
      <c r="L171" s="18" t="str">
        <f>CONCATENATE("{{coalesce(cell(",I171,".result, ", $H171,", \""Text_Color_1\""), \""#FFFFFF\"").asString()}}")</f>
        <v>{{coalesce(cell(BIG_TEST_9_II_008.result, 0, \"Text_Color_1\"), \"#FFFFFF\").asString()}}</v>
      </c>
      <c r="M171" s="8" t="s">
        <v>41</v>
      </c>
      <c r="N171" s="8" t="s">
        <v>21</v>
      </c>
      <c r="O171" s="18" t="str">
        <f>CONCATENATE("{{coalesce(cell(",I171,".result, ", $H171,", \""number_YTD_Formatted\""), \""--\"").asString()}}")</f>
        <v>{{coalesce(cell(BIG_TEST_9_II_008.result, 0, \"number_YTD_Formatted\"), \"--\").asString()}}</v>
      </c>
      <c r="P171" s="9" t="s">
        <v>28</v>
      </c>
      <c r="Q171" s="9" t="s">
        <v>20</v>
      </c>
      <c r="R171" s="9">
        <f>T171</f>
        <v>77</v>
      </c>
      <c r="S171" s="9" t="s">
        <v>32</v>
      </c>
      <c r="T171" s="22">
        <f t="shared" si="161"/>
        <v>77</v>
      </c>
      <c r="U171" s="16" t="s">
        <v>84</v>
      </c>
      <c r="V171" s="10"/>
      <c r="W171" s="7" t="str">
        <f t="shared" si="137"/>
        <v>text_YTD_C_008</v>
      </c>
      <c r="X171" s="10"/>
      <c r="Y171" s="13"/>
      <c r="Z171" s="12" t="str">
        <f t="shared" si="138"/>
        <v>"text_YTD_C_008": {"type": "text", "parameters": {"text": "{{coalesce(cell(BIG_TEST_9_II_008.result, 0, \"number_YTD_Formatted\"), \"--\").asString()}}", "textAlignment": "center", "textColor": "{{coalesce(cell(BIG_TEST_9_II_008.result, 0, \"Text_Color_1\"), \"#FFFFFF\").asString()}}", "fontSize": 12}},</v>
      </c>
      <c r="AA171" s="17" t="s">
        <v>81</v>
      </c>
      <c r="AB171" s="13" t="str">
        <f>IF(Z171=AA171,"PASS","FAIL")</f>
        <v>FAIL</v>
      </c>
      <c r="AC171" s="13"/>
      <c r="AD171" s="12" t="str">
        <f t="shared" si="139"/>
        <v>{"colspan": 3, "column": 24, "name": "text_YTD_C_008", "row": 77, "rowspan": 2, "widgetStyle": {"backgroundColor": "#FFFFFF", "borderColor": "#FFFFFF", "borderEdges": [], "borderRadius": 0, "borderWidth": 2}},</v>
      </c>
      <c r="AE171" s="17" t="s">
        <v>83</v>
      </c>
      <c r="AF171" s="13" t="str">
        <f>IF(AD171=AE171,"PASS","FAIL")</f>
        <v>FAIL</v>
      </c>
    </row>
    <row r="172" spans="1:32" s="4" customFormat="1" ht="115.8" thickBot="1" x14ac:dyDescent="0.35">
      <c r="A172" s="24">
        <v>2</v>
      </c>
      <c r="B172" s="14" t="s">
        <v>7</v>
      </c>
      <c r="C172" s="14" t="s">
        <v>34</v>
      </c>
      <c r="D172" s="14" t="s">
        <v>9</v>
      </c>
      <c r="E172" s="11" t="str">
        <f t="shared" ref="E172:E173" si="200">CONCATENATE("_",TEXT(F172+1,"000"))</f>
        <v>_008</v>
      </c>
      <c r="F172" s="22">
        <f t="shared" si="158"/>
        <v>7</v>
      </c>
      <c r="G172" s="22" t="s">
        <v>76</v>
      </c>
      <c r="H172" s="22">
        <v>0</v>
      </c>
      <c r="I172" s="22" t="str">
        <f t="shared" ref="I172:I173" si="201">CONCATENATE("BIG_TEST_9_II",E172)</f>
        <v>BIG_TEST_9_II_008</v>
      </c>
      <c r="J172" s="5" t="s">
        <v>11</v>
      </c>
      <c r="K172" s="5" t="s">
        <v>38</v>
      </c>
      <c r="L172" s="18" t="str">
        <f t="shared" ref="L172:L173" si="202">CONCATENATE("{{coalesce(cell(",I172,".result, ", $H172,", \""Text_Color_1\""), \""#FFFFFF\"").asString()}}")</f>
        <v>{{coalesce(cell(BIG_TEST_9_II_008.result, 0, \"Text_Color_1\"), \"#FFFFFF\").asString()}}</v>
      </c>
      <c r="M172" s="8" t="s">
        <v>41</v>
      </c>
      <c r="N172" s="8" t="s">
        <v>21</v>
      </c>
      <c r="O172" s="18" t="str">
        <f>CONCATENATE("{{coalesce(cell(",I172,".result, ", $H172,", \""number_YTD_A_Formatted\""), \""--\"").asString()}}")</f>
        <v>{{coalesce(cell(BIG_TEST_9_II_008.result, 0, \"number_YTD_A_Formatted\"), \"--\").asString()}}</v>
      </c>
      <c r="P172" s="9" t="s">
        <v>28</v>
      </c>
      <c r="Q172" s="9" t="s">
        <v>20</v>
      </c>
      <c r="R172" s="26">
        <f>T172+4</f>
        <v>81</v>
      </c>
      <c r="S172" s="9" t="s">
        <v>32</v>
      </c>
      <c r="T172" s="22">
        <f t="shared" si="161"/>
        <v>77</v>
      </c>
      <c r="U172" s="19" t="str">
        <f>CONCATENATE("{""backgroundColor"": ""{{coalesce(cell(",I172,".result, ",H172,", \""Colorization_Hex_Code\""), \""#FFFFFF\"").asString()}}"", ""borderColor"": ""#FFFFFF"", ""borderEdges"": [""left"", ""right"", ""bottom""], ""borderRadius"": 0, ""borderWidth"": 2}")</f>
        <v>{"backgroundColor": "{{coalesce(cell(BIG_TEST_9_II_008.result, 0, \"Colorization_Hex_Code\"), \"#FFFFFF\").asString()}}", "borderColor": "#FFFFFF", "borderEdges": ["left", "right", "bottom"], "borderRadius": 0, "borderWidth": 2}</v>
      </c>
      <c r="V172" s="10"/>
      <c r="W172" s="7" t="str">
        <f t="shared" si="137"/>
        <v>text_YTD_A_C_008</v>
      </c>
      <c r="X172" s="10"/>
      <c r="Y172" s="13"/>
      <c r="Z172" s="12" t="str">
        <f t="shared" si="138"/>
        <v>"text_YTD_A_C_008": {"type": "text", "parameters": {"text": "{{coalesce(cell(BIG_TEST_9_II_008.result, 0, \"number_YTD_A_Formatted\"), \"--\").asString()}}", "textAlignment": "center", "textColor": "{{coalesce(cell(BIG_TEST_9_II_008.result, 0, \"Text_Color_1\"), \"#FFFFFF\").asString()}}", "fontSize": 12}},</v>
      </c>
      <c r="AA172" s="17" t="s">
        <v>79</v>
      </c>
      <c r="AB172" s="13" t="str">
        <f t="shared" ref="AB172:AB173" si="203">IF(Z172=AA172,"PASS","FAIL")</f>
        <v>FAIL</v>
      </c>
      <c r="AC172" s="13"/>
      <c r="AD172" s="12" t="str">
        <f t="shared" si="139"/>
        <v>{"colspan": 3, "column": 24, "name": "text_YTD_A_C_008", "row": 81, "rowspan": 2, "widgetStyle": {"backgroundColor": "{{coalesce(cell(BIG_TEST_9_II_008.result, 0, \"Colorization_Hex_Code\"), \"#FFFFFF\").asString()}}", "borderColor": "#FFFFFF", "borderEdges": ["left", "right", "bottom"], "borderRadius": 0, "borderWidth": 2}},</v>
      </c>
      <c r="AE172" s="17" t="s">
        <v>85</v>
      </c>
      <c r="AF172" s="13" t="str">
        <f t="shared" ref="AF172:AF173" si="204">IF(AD172=AE172,"PASS","FAIL")</f>
        <v>FAIL</v>
      </c>
    </row>
    <row r="173" spans="1:32" s="4" customFormat="1" ht="72.599999999999994" thickBot="1" x14ac:dyDescent="0.35">
      <c r="A173" s="24">
        <v>3</v>
      </c>
      <c r="B173" s="14" t="s">
        <v>7</v>
      </c>
      <c r="C173" s="14" t="s">
        <v>34</v>
      </c>
      <c r="D173" s="14" t="s">
        <v>9</v>
      </c>
      <c r="E173" s="11" t="str">
        <f t="shared" si="200"/>
        <v>_008</v>
      </c>
      <c r="F173" s="22">
        <f t="shared" si="158"/>
        <v>7</v>
      </c>
      <c r="G173" s="22" t="s">
        <v>76</v>
      </c>
      <c r="H173" s="22">
        <v>0</v>
      </c>
      <c r="I173" s="22" t="str">
        <f t="shared" si="201"/>
        <v>BIG_TEST_9_II_008</v>
      </c>
      <c r="J173" s="5" t="s">
        <v>37</v>
      </c>
      <c r="K173" s="5" t="s">
        <v>39</v>
      </c>
      <c r="L173" s="18" t="str">
        <f t="shared" si="202"/>
        <v>{{coalesce(cell(BIG_TEST_9_II_008.result, 0, \"Text_Color_1\"), \"#FFFFFF\").asString()}}</v>
      </c>
      <c r="M173" s="8" t="s">
        <v>41</v>
      </c>
      <c r="N173" s="8" t="s">
        <v>21</v>
      </c>
      <c r="O173" s="18" t="str">
        <f>CONCATENATE("{{coalesce(cell(",I173,".result, ", $H173,", \""number_Target_Formatted\""), \""--\"").asString()}}")</f>
        <v>{{coalesce(cell(BIG_TEST_9_II_008.result, 0, \"number_Target_Formatted\"), \"--\").asString()}}</v>
      </c>
      <c r="P173" s="9" t="s">
        <v>28</v>
      </c>
      <c r="Q173" s="9" t="s">
        <v>20</v>
      </c>
      <c r="R173" s="26">
        <f>T173+2</f>
        <v>79</v>
      </c>
      <c r="S173" s="9" t="s">
        <v>32</v>
      </c>
      <c r="T173" s="22">
        <f t="shared" si="161"/>
        <v>77</v>
      </c>
      <c r="U173" s="16" t="s">
        <v>84</v>
      </c>
      <c r="V173" s="10"/>
      <c r="W173" s="7" t="str">
        <f t="shared" si="137"/>
        <v>text_Target_C_008</v>
      </c>
      <c r="X173" s="10"/>
      <c r="Y173" s="13"/>
      <c r="Z173" s="12" t="str">
        <f t="shared" si="138"/>
        <v>"text_Target_C_008": {"type": "text", "parameters": {"text": "{{coalesce(cell(BIG_TEST_9_II_008.result, 0, \"number_Target_Formatted\"), \"--\").asString()}}", "textAlignment": "center", "textColor": "{{coalesce(cell(BIG_TEST_9_II_008.result, 0, \"Text_Color_1\"), \"#FFFFFF\").asString()}}", "fontSize": 12}},</v>
      </c>
      <c r="AA173" s="17" t="s">
        <v>80</v>
      </c>
      <c r="AB173" s="13" t="str">
        <f t="shared" si="203"/>
        <v>FAIL</v>
      </c>
      <c r="AC173" s="13"/>
      <c r="AD173" s="12" t="str">
        <f t="shared" si="139"/>
        <v>{"colspan": 3, "column": 24, "name": "text_Target_C_008", "row": 79, "rowspan": 2, "widgetStyle": {"backgroundColor": "#FFFFFF", "borderColor": "#FFFFFF", "borderEdges": [], "borderRadius": 0, "borderWidth": 2}},</v>
      </c>
      <c r="AE173" s="17" t="s">
        <v>82</v>
      </c>
      <c r="AF173" s="13" t="str">
        <f t="shared" si="204"/>
        <v>FAIL</v>
      </c>
    </row>
    <row r="174" spans="1:32" s="4" customFormat="1" ht="72.599999999999994" thickBot="1" x14ac:dyDescent="0.35">
      <c r="A174" s="24">
        <v>4</v>
      </c>
      <c r="B174" s="14" t="s">
        <v>7</v>
      </c>
      <c r="C174" s="14" t="s">
        <v>34</v>
      </c>
      <c r="D174" s="14" t="s">
        <v>9</v>
      </c>
      <c r="E174" s="11" t="str">
        <f>CONCATENATE("_",TEXT(F174+1,"000"))</f>
        <v>_008</v>
      </c>
      <c r="F174" s="22">
        <f t="shared" si="158"/>
        <v>7</v>
      </c>
      <c r="G174" s="22" t="s">
        <v>86</v>
      </c>
      <c r="H174" s="22">
        <v>1</v>
      </c>
      <c r="I174" s="22" t="str">
        <f>CONCATENATE("BIG_TEST_9_II",E174)</f>
        <v>BIG_TEST_9_II_008</v>
      </c>
      <c r="J174" s="6" t="s">
        <v>12</v>
      </c>
      <c r="K174" s="5" t="s">
        <v>13</v>
      </c>
      <c r="L174" s="18" t="str">
        <f>CONCATENATE("{{coalesce(cell(",I174,".result, ", $H174,", \""Text_Color_1\""), \""#FFFFFF\"").asString()}}")</f>
        <v>{{coalesce(cell(BIG_TEST_9_II_008.result, 1, \"Text_Color_1\"), \"#FFFFFF\").asString()}}</v>
      </c>
      <c r="M174" s="8" t="s">
        <v>41</v>
      </c>
      <c r="N174" s="8" t="s">
        <v>21</v>
      </c>
      <c r="O174" s="18" t="str">
        <f>CONCATENATE("{{coalesce(cell(",I174,".result, ", $H174,", \""number_YTD_Formatted\""), \""--\"").asString()}}")</f>
        <v>{{coalesce(cell(BIG_TEST_9_II_008.result, 1, \"number_YTD_Formatted\"), \"--\").asString()}}</v>
      </c>
      <c r="P174" s="9" t="s">
        <v>28</v>
      </c>
      <c r="Q174" s="9" t="s">
        <v>87</v>
      </c>
      <c r="R174" s="9">
        <f>T174</f>
        <v>77</v>
      </c>
      <c r="S174" s="9" t="s">
        <v>32</v>
      </c>
      <c r="T174" s="22">
        <f t="shared" si="161"/>
        <v>77</v>
      </c>
      <c r="U174" s="16" t="s">
        <v>84</v>
      </c>
      <c r="V174" s="10"/>
      <c r="W174" s="7" t="str">
        <f t="shared" si="137"/>
        <v>text_YTD_D_008</v>
      </c>
      <c r="X174" s="10"/>
      <c r="Y174" s="13"/>
      <c r="Z174" s="12" t="str">
        <f t="shared" si="138"/>
        <v>"text_YTD_D_008": {"type": "text", "parameters": {"text": "{{coalesce(cell(BIG_TEST_9_II_008.result, 1, \"number_YTD_Formatted\"), \"--\").asString()}}", "textAlignment": "center", "textColor": "{{coalesce(cell(BIG_TEST_9_II_008.result, 1, \"Text_Color_1\"), \"#FFFFFF\").asString()}}", "fontSize": 12}},</v>
      </c>
      <c r="AA174" s="17"/>
      <c r="AB174" s="13"/>
      <c r="AC174" s="13"/>
      <c r="AD174" s="12" t="str">
        <f t="shared" si="139"/>
        <v>{"colspan": 3, "column": 27, "name": "text_YTD_D_008", "row": 77, "rowspan": 2, "widgetStyle": {"backgroundColor": "#FFFFFF", "borderColor": "#FFFFFF", "borderEdges": [], "borderRadius": 0, "borderWidth": 2}},</v>
      </c>
      <c r="AE174" s="17"/>
      <c r="AF174" s="13"/>
    </row>
    <row r="175" spans="1:32" s="4" customFormat="1" ht="115.8" thickBot="1" x14ac:dyDescent="0.35">
      <c r="A175" s="24">
        <v>5</v>
      </c>
      <c r="B175" s="14" t="s">
        <v>7</v>
      </c>
      <c r="C175" s="14" t="s">
        <v>34</v>
      </c>
      <c r="D175" s="14" t="s">
        <v>9</v>
      </c>
      <c r="E175" s="11" t="str">
        <f t="shared" ref="E175:E176" si="205">CONCATENATE("_",TEXT(F175+1,"000"))</f>
        <v>_008</v>
      </c>
      <c r="F175" s="22">
        <f t="shared" si="158"/>
        <v>7</v>
      </c>
      <c r="G175" s="22" t="s">
        <v>86</v>
      </c>
      <c r="H175" s="22">
        <v>1</v>
      </c>
      <c r="I175" s="22" t="str">
        <f t="shared" ref="I175:I176" si="206">CONCATENATE("BIG_TEST_9_II",E175)</f>
        <v>BIG_TEST_9_II_008</v>
      </c>
      <c r="J175" s="5" t="s">
        <v>11</v>
      </c>
      <c r="K175" s="5" t="s">
        <v>38</v>
      </c>
      <c r="L175" s="18" t="str">
        <f t="shared" ref="L175:L176" si="207">CONCATENATE("{{coalesce(cell(",I175,".result, ", $H175,", \""Text_Color_1\""), \""#FFFFFF\"").asString()}}")</f>
        <v>{{coalesce(cell(BIG_TEST_9_II_008.result, 1, \"Text_Color_1\"), \"#FFFFFF\").asString()}}</v>
      </c>
      <c r="M175" s="8" t="s">
        <v>41</v>
      </c>
      <c r="N175" s="8" t="s">
        <v>21</v>
      </c>
      <c r="O175" s="18" t="str">
        <f>CONCATENATE("{{coalesce(cell(",I175,".result, ", $H175,", \""number_YTD_A_Formatted\""), \""--\"").asString()}}")</f>
        <v>{{coalesce(cell(BIG_TEST_9_II_008.result, 1, \"number_YTD_A_Formatted\"), \"--\").asString()}}</v>
      </c>
      <c r="P175" s="9" t="s">
        <v>28</v>
      </c>
      <c r="Q175" s="9" t="s">
        <v>87</v>
      </c>
      <c r="R175" s="26">
        <f>T175+4</f>
        <v>81</v>
      </c>
      <c r="S175" s="9" t="s">
        <v>32</v>
      </c>
      <c r="T175" s="22">
        <f t="shared" si="161"/>
        <v>77</v>
      </c>
      <c r="U175" s="19" t="str">
        <f>CONCATENATE("{""backgroundColor"": ""{{coalesce(cell(",I175,".result, ",H175,", \""Colorization_Hex_Code\""), \""#FFFFFF\"").asString()}}"", ""borderColor"": ""#FFFFFF"", ""borderEdges"": [""left"", ""right"", ""bottom""], ""borderRadius"": 0, ""borderWidth"": 2}")</f>
        <v>{"backgroundColor": "{{coalesce(cell(BIG_TEST_9_II_008.result, 1, \"Colorization_Hex_Code\"), \"#FFFFFF\").asString()}}", "borderColor": "#FFFFFF", "borderEdges": ["left", "right", "bottom"], "borderRadius": 0, "borderWidth": 2}</v>
      </c>
      <c r="V175" s="10"/>
      <c r="W175" s="7" t="str">
        <f t="shared" si="137"/>
        <v>text_YTD_A_D_008</v>
      </c>
      <c r="X175" s="10"/>
      <c r="Y175" s="13"/>
      <c r="Z175" s="12" t="str">
        <f t="shared" si="138"/>
        <v>"text_YTD_A_D_008": {"type": "text", "parameters": {"text": "{{coalesce(cell(BIG_TEST_9_II_008.result, 1, \"number_YTD_A_Formatted\"), \"--\").asString()}}", "textAlignment": "center", "textColor": "{{coalesce(cell(BIG_TEST_9_II_008.result, 1, \"Text_Color_1\"), \"#FFFFFF\").asString()}}", "fontSize": 12}},</v>
      </c>
      <c r="AA175" s="17"/>
      <c r="AB175" s="13"/>
      <c r="AC175" s="13"/>
      <c r="AD175" s="12" t="str">
        <f t="shared" si="139"/>
        <v>{"colspan": 3, "column": 27, "name": "text_YTD_A_D_008", "row": 81, "rowspan": 2, "widgetStyle": {"backgroundColor": "{{coalesce(cell(BIG_TEST_9_II_008.result, 1, \"Colorization_Hex_Code\"), \"#FFFFFF\").asString()}}", "borderColor": "#FFFFFF", "borderEdges": ["left", "right", "bottom"], "borderRadius": 0, "borderWidth": 2}},</v>
      </c>
      <c r="AE175" s="17"/>
      <c r="AF175" s="13"/>
    </row>
    <row r="176" spans="1:32" s="4" customFormat="1" ht="72.599999999999994" thickBot="1" x14ac:dyDescent="0.35">
      <c r="A176" s="24">
        <v>6</v>
      </c>
      <c r="B176" s="14" t="s">
        <v>7</v>
      </c>
      <c r="C176" s="14" t="s">
        <v>34</v>
      </c>
      <c r="D176" s="14" t="s">
        <v>9</v>
      </c>
      <c r="E176" s="11" t="str">
        <f t="shared" si="205"/>
        <v>_008</v>
      </c>
      <c r="F176" s="22">
        <f t="shared" si="158"/>
        <v>7</v>
      </c>
      <c r="G176" s="22" t="s">
        <v>86</v>
      </c>
      <c r="H176" s="22">
        <v>1</v>
      </c>
      <c r="I176" s="22" t="str">
        <f t="shared" si="206"/>
        <v>BIG_TEST_9_II_008</v>
      </c>
      <c r="J176" s="5" t="s">
        <v>37</v>
      </c>
      <c r="K176" s="5" t="s">
        <v>39</v>
      </c>
      <c r="L176" s="18" t="str">
        <f t="shared" si="207"/>
        <v>{{coalesce(cell(BIG_TEST_9_II_008.result, 1, \"Text_Color_1\"), \"#FFFFFF\").asString()}}</v>
      </c>
      <c r="M176" s="8" t="s">
        <v>41</v>
      </c>
      <c r="N176" s="8" t="s">
        <v>21</v>
      </c>
      <c r="O176" s="18" t="str">
        <f>CONCATENATE("{{coalesce(cell(",I176,".result, ", $H176,", \""number_Target_Formatted\""), \""--\"").asString()}}")</f>
        <v>{{coalesce(cell(BIG_TEST_9_II_008.result, 1, \"number_Target_Formatted\"), \"--\").asString()}}</v>
      </c>
      <c r="P176" s="9" t="s">
        <v>28</v>
      </c>
      <c r="Q176" s="9" t="s">
        <v>87</v>
      </c>
      <c r="R176" s="26">
        <f>T176+2</f>
        <v>79</v>
      </c>
      <c r="S176" s="9" t="s">
        <v>32</v>
      </c>
      <c r="T176" s="22">
        <f t="shared" si="161"/>
        <v>77</v>
      </c>
      <c r="U176" s="16" t="s">
        <v>84</v>
      </c>
      <c r="V176" s="10"/>
      <c r="W176" s="7" t="str">
        <f t="shared" si="137"/>
        <v>text_Target_D_008</v>
      </c>
      <c r="X176" s="10"/>
      <c r="Y176" s="13"/>
      <c r="Z176" s="12" t="str">
        <f t="shared" si="138"/>
        <v>"text_Target_D_008": {"type": "text", "parameters": {"text": "{{coalesce(cell(BIG_TEST_9_II_008.result, 1, \"number_Target_Formatted\"), \"--\").asString()}}", "textAlignment": "center", "textColor": "{{coalesce(cell(BIG_TEST_9_II_008.result, 1, \"Text_Color_1\"), \"#FFFFFF\").asString()}}", "fontSize": 12}},</v>
      </c>
      <c r="AA176" s="17"/>
      <c r="AB176" s="13"/>
      <c r="AC176" s="13"/>
      <c r="AD176" s="12" t="str">
        <f t="shared" si="139"/>
        <v>{"colspan": 3, "column": 27, "name": "text_Target_D_008", "row": 79, "rowspan": 2, "widgetStyle": {"backgroundColor": "#FFFFFF", "borderColor": "#FFFFFF", "borderEdges": [], "borderRadius": 0, "borderWidth": 2}},</v>
      </c>
      <c r="AE176" s="17"/>
      <c r="AF176" s="13"/>
    </row>
    <row r="177" spans="1:32" s="4" customFormat="1" ht="72.599999999999994" thickBot="1" x14ac:dyDescent="0.35">
      <c r="A177" s="24">
        <v>7</v>
      </c>
      <c r="B177" s="14" t="s">
        <v>7</v>
      </c>
      <c r="C177" s="14" t="s">
        <v>34</v>
      </c>
      <c r="D177" s="14" t="s">
        <v>9</v>
      </c>
      <c r="E177" s="11" t="str">
        <f>CONCATENATE("_",TEXT(F177+1,"000"))</f>
        <v>_008</v>
      </c>
      <c r="F177" s="22">
        <f t="shared" si="158"/>
        <v>7</v>
      </c>
      <c r="G177" s="22" t="s">
        <v>88</v>
      </c>
      <c r="H177" s="22">
        <v>2</v>
      </c>
      <c r="I177" s="22" t="str">
        <f>CONCATENATE("BIG_TEST_9_II",E177)</f>
        <v>BIG_TEST_9_II_008</v>
      </c>
      <c r="J177" s="6" t="s">
        <v>12</v>
      </c>
      <c r="K177" s="5" t="s">
        <v>13</v>
      </c>
      <c r="L177" s="18" t="str">
        <f>CONCATENATE("{{coalesce(cell(",I177,".result, ", $H177,", \""Text_Color_1\""), \""#FFFFFF\"").asString()}}")</f>
        <v>{{coalesce(cell(BIG_TEST_9_II_008.result, 2, \"Text_Color_1\"), \"#FFFFFF\").asString()}}</v>
      </c>
      <c r="M177" s="8" t="s">
        <v>41</v>
      </c>
      <c r="N177" s="8" t="s">
        <v>21</v>
      </c>
      <c r="O177" s="18" t="str">
        <f>CONCATENATE("{{coalesce(cell(",I177,".result, ", $H177,", \""number_YTD_Formatted\""), \""--\"").asString()}}")</f>
        <v>{{coalesce(cell(BIG_TEST_9_II_008.result, 2, \"number_YTD_Formatted\"), \"--\").asString()}}</v>
      </c>
      <c r="P177" s="9" t="s">
        <v>28</v>
      </c>
      <c r="Q177" s="9" t="s">
        <v>97</v>
      </c>
      <c r="R177" s="9">
        <f>T177</f>
        <v>77</v>
      </c>
      <c r="S177" s="9" t="s">
        <v>32</v>
      </c>
      <c r="T177" s="22">
        <f t="shared" si="161"/>
        <v>77</v>
      </c>
      <c r="U177" s="16" t="s">
        <v>84</v>
      </c>
      <c r="V177" s="10"/>
      <c r="W177" s="7" t="str">
        <f t="shared" si="137"/>
        <v>text_YTD_E_008</v>
      </c>
      <c r="X177" s="10"/>
      <c r="Y177" s="13"/>
      <c r="Z177" s="12" t="str">
        <f t="shared" si="138"/>
        <v>"text_YTD_E_008": {"type": "text", "parameters": {"text": "{{coalesce(cell(BIG_TEST_9_II_008.result, 2, \"number_YTD_Formatted\"), \"--\").asString()}}", "textAlignment": "center", "textColor": "{{coalesce(cell(BIG_TEST_9_II_008.result, 2, \"Text_Color_1\"), \"#FFFFFF\").asString()}}", "fontSize": 12}},</v>
      </c>
      <c r="AA177" s="17"/>
      <c r="AB177" s="13"/>
      <c r="AC177" s="13"/>
      <c r="AD177" s="12" t="str">
        <f t="shared" si="139"/>
        <v>{"colspan": 3, "column": 30, "name": "text_YTD_E_008", "row": 77, "rowspan": 2, "widgetStyle": {"backgroundColor": "#FFFFFF", "borderColor": "#FFFFFF", "borderEdges": [], "borderRadius": 0, "borderWidth": 2}},</v>
      </c>
      <c r="AE177" s="17"/>
      <c r="AF177" s="13"/>
    </row>
    <row r="178" spans="1:32" s="4" customFormat="1" ht="115.8" thickBot="1" x14ac:dyDescent="0.35">
      <c r="A178" s="24">
        <v>8</v>
      </c>
      <c r="B178" s="14" t="s">
        <v>7</v>
      </c>
      <c r="C178" s="14" t="s">
        <v>34</v>
      </c>
      <c r="D178" s="14" t="s">
        <v>9</v>
      </c>
      <c r="E178" s="11" t="str">
        <f t="shared" ref="E178:E179" si="208">CONCATENATE("_",TEXT(F178+1,"000"))</f>
        <v>_008</v>
      </c>
      <c r="F178" s="22">
        <f t="shared" si="158"/>
        <v>7</v>
      </c>
      <c r="G178" s="22" t="s">
        <v>88</v>
      </c>
      <c r="H178" s="22">
        <v>2</v>
      </c>
      <c r="I178" s="22" t="str">
        <f t="shared" ref="I178:I179" si="209">CONCATENATE("BIG_TEST_9_II",E178)</f>
        <v>BIG_TEST_9_II_008</v>
      </c>
      <c r="J178" s="5" t="s">
        <v>11</v>
      </c>
      <c r="K178" s="5" t="s">
        <v>38</v>
      </c>
      <c r="L178" s="18" t="str">
        <f t="shared" ref="L178:L179" si="210">CONCATENATE("{{coalesce(cell(",I178,".result, ", $H178,", \""Text_Color_1\""), \""#FFFFFF\"").asString()}}")</f>
        <v>{{coalesce(cell(BIG_TEST_9_II_008.result, 2, \"Text_Color_1\"), \"#FFFFFF\").asString()}}</v>
      </c>
      <c r="M178" s="8" t="s">
        <v>41</v>
      </c>
      <c r="N178" s="8" t="s">
        <v>21</v>
      </c>
      <c r="O178" s="18" t="str">
        <f>CONCATENATE("{{coalesce(cell(",I178,".result, ", $H178,", \""number_YTD_A_Formatted\""), \""--\"").asString()}}")</f>
        <v>{{coalesce(cell(BIG_TEST_9_II_008.result, 2, \"number_YTD_A_Formatted\"), \"--\").asString()}}</v>
      </c>
      <c r="P178" s="9" t="s">
        <v>28</v>
      </c>
      <c r="Q178" s="9" t="s">
        <v>97</v>
      </c>
      <c r="R178" s="26">
        <f>T178+4</f>
        <v>81</v>
      </c>
      <c r="S178" s="9" t="s">
        <v>32</v>
      </c>
      <c r="T178" s="22">
        <f t="shared" si="161"/>
        <v>77</v>
      </c>
      <c r="U178" s="19" t="str">
        <f>CONCATENATE("{""backgroundColor"": ""{{coalesce(cell(",I178,".result, ",H178,", \""Colorization_Hex_Code\""), \""#FFFFFF\"").asString()}}"", ""borderColor"": ""#FFFFFF"", ""borderEdges"": [""left"", ""right"", ""bottom""], ""borderRadius"": 0, ""borderWidth"": 2}")</f>
        <v>{"backgroundColor": "{{coalesce(cell(BIG_TEST_9_II_008.result, 2, \"Colorization_Hex_Code\"), \"#FFFFFF\").asString()}}", "borderColor": "#FFFFFF", "borderEdges": ["left", "right", "bottom"], "borderRadius": 0, "borderWidth": 2}</v>
      </c>
      <c r="V178" s="10"/>
      <c r="W178" s="7" t="str">
        <f t="shared" si="137"/>
        <v>text_YTD_A_E_008</v>
      </c>
      <c r="X178" s="10"/>
      <c r="Y178" s="13"/>
      <c r="Z178" s="12" t="str">
        <f t="shared" si="138"/>
        <v>"text_YTD_A_E_008": {"type": "text", "parameters": {"text": "{{coalesce(cell(BIG_TEST_9_II_008.result, 2, \"number_YTD_A_Formatted\"), \"--\").asString()}}", "textAlignment": "center", "textColor": "{{coalesce(cell(BIG_TEST_9_II_008.result, 2, \"Text_Color_1\"), \"#FFFFFF\").asString()}}", "fontSize": 12}},</v>
      </c>
      <c r="AA178" s="17"/>
      <c r="AB178" s="13"/>
      <c r="AC178" s="13"/>
      <c r="AD178" s="12" t="str">
        <f t="shared" si="139"/>
        <v>{"colspan": 3, "column": 30, "name": "text_YTD_A_E_008", "row": 81, "rowspan": 2, "widgetStyle": {"backgroundColor": "{{coalesce(cell(BIG_TEST_9_II_008.result, 2, \"Colorization_Hex_Code\"), \"#FFFFFF\").asString()}}", "borderColor": "#FFFFFF", "borderEdges": ["left", "right", "bottom"], "borderRadius": 0, "borderWidth": 2}},</v>
      </c>
      <c r="AE178" s="17"/>
      <c r="AF178" s="13"/>
    </row>
    <row r="179" spans="1:32" s="4" customFormat="1" ht="72.599999999999994" thickBot="1" x14ac:dyDescent="0.35">
      <c r="A179" s="24">
        <v>9</v>
      </c>
      <c r="B179" s="14" t="s">
        <v>7</v>
      </c>
      <c r="C179" s="14" t="s">
        <v>34</v>
      </c>
      <c r="D179" s="14" t="s">
        <v>9</v>
      </c>
      <c r="E179" s="11" t="str">
        <f t="shared" si="208"/>
        <v>_008</v>
      </c>
      <c r="F179" s="22">
        <f t="shared" si="158"/>
        <v>7</v>
      </c>
      <c r="G179" s="22" t="s">
        <v>88</v>
      </c>
      <c r="H179" s="22">
        <v>2</v>
      </c>
      <c r="I179" s="22" t="str">
        <f t="shared" si="209"/>
        <v>BIG_TEST_9_II_008</v>
      </c>
      <c r="J179" s="5" t="s">
        <v>37</v>
      </c>
      <c r="K179" s="5" t="s">
        <v>39</v>
      </c>
      <c r="L179" s="18" t="str">
        <f t="shared" si="210"/>
        <v>{{coalesce(cell(BIG_TEST_9_II_008.result, 2, \"Text_Color_1\"), \"#FFFFFF\").asString()}}</v>
      </c>
      <c r="M179" s="8" t="s">
        <v>41</v>
      </c>
      <c r="N179" s="8" t="s">
        <v>21</v>
      </c>
      <c r="O179" s="18" t="str">
        <f>CONCATENATE("{{coalesce(cell(",I179,".result, ", $H179,", \""number_Target_Formatted\""), \""--\"").asString()}}")</f>
        <v>{{coalesce(cell(BIG_TEST_9_II_008.result, 2, \"number_Target_Formatted\"), \"--\").asString()}}</v>
      </c>
      <c r="P179" s="9" t="s">
        <v>28</v>
      </c>
      <c r="Q179" s="9" t="s">
        <v>97</v>
      </c>
      <c r="R179" s="26">
        <f>T179+2</f>
        <v>79</v>
      </c>
      <c r="S179" s="9" t="s">
        <v>32</v>
      </c>
      <c r="T179" s="22">
        <f t="shared" si="161"/>
        <v>77</v>
      </c>
      <c r="U179" s="16" t="s">
        <v>84</v>
      </c>
      <c r="V179" s="10"/>
      <c r="W179" s="7" t="str">
        <f t="shared" ref="W179:W242" si="211">CONCATENATE("text_",K179,"_",G179,E179)</f>
        <v>text_Target_E_008</v>
      </c>
      <c r="X179" s="10"/>
      <c r="Y179" s="13"/>
      <c r="Z179" s="12" t="str">
        <f t="shared" ref="Z179:Z242" si="212">CONCATENATE("""",W179,""": {""type"": ""text"", ""parameters"": {""text"": """, O179, """, ""textAlignment"": """, N179, """, ""textColor"": """, L179, """, ""fontSize"": ",M179,"}},")</f>
        <v>"text_Target_E_008": {"type": "text", "parameters": {"text": "{{coalesce(cell(BIG_TEST_9_II_008.result, 2, \"number_Target_Formatted\"), \"--\").asString()}}", "textAlignment": "center", "textColor": "{{coalesce(cell(BIG_TEST_9_II_008.result, 2, \"Text_Color_1\"), \"#FFFFFF\").asString()}}", "fontSize": 12}},</v>
      </c>
      <c r="AA179" s="17"/>
      <c r="AB179" s="13"/>
      <c r="AC179" s="13"/>
      <c r="AD179" s="12" t="str">
        <f t="shared" ref="AD179:AD242" si="213">CONCATENATE("{""colspan"": ",P179,", ""column"": ",Q179,", ""name"": """,W179,""", ""row"": ",R179,", ""rowspan"": ",S179,", ""widgetStyle"": ",U179,"},")</f>
        <v>{"colspan": 3, "column": 30, "name": "text_Target_E_008", "row": 79, "rowspan": 2, "widgetStyle": {"backgroundColor": "#FFFFFF", "borderColor": "#FFFFFF", "borderEdges": [], "borderRadius": 0, "borderWidth": 2}},</v>
      </c>
      <c r="AE179" s="17"/>
      <c r="AF179" s="13"/>
    </row>
    <row r="180" spans="1:32" s="4" customFormat="1" ht="72.599999999999994" thickBot="1" x14ac:dyDescent="0.35">
      <c r="A180" s="24">
        <v>10</v>
      </c>
      <c r="B180" s="14" t="s">
        <v>7</v>
      </c>
      <c r="C180" s="14" t="s">
        <v>34</v>
      </c>
      <c r="D180" s="14" t="s">
        <v>9</v>
      </c>
      <c r="E180" s="11" t="str">
        <f>CONCATENATE("_",TEXT(F180+1,"000"))</f>
        <v>_008</v>
      </c>
      <c r="F180" s="22">
        <f t="shared" si="158"/>
        <v>7</v>
      </c>
      <c r="G180" s="22" t="s">
        <v>89</v>
      </c>
      <c r="H180" s="22">
        <v>3</v>
      </c>
      <c r="I180" s="22" t="str">
        <f>CONCATENATE("BIG_TEST_9_II",E180)</f>
        <v>BIG_TEST_9_II_008</v>
      </c>
      <c r="J180" s="6" t="s">
        <v>12</v>
      </c>
      <c r="K180" s="5" t="s">
        <v>13</v>
      </c>
      <c r="L180" s="18" t="str">
        <f>CONCATENATE("{{coalesce(cell(",I180,".result, ", $H180,", \""Text_Color_1\""), \""#FFFFFF\"").asString()}}")</f>
        <v>{{coalesce(cell(BIG_TEST_9_II_008.result, 3, \"Text_Color_1\"), \"#FFFFFF\").asString()}}</v>
      </c>
      <c r="M180" s="8" t="s">
        <v>41</v>
      </c>
      <c r="N180" s="8" t="s">
        <v>21</v>
      </c>
      <c r="O180" s="18" t="str">
        <f>CONCATENATE("{{coalesce(cell(",I180,".result, ", $H180,", \""number_YTD_Formatted\""), \""--\"").asString()}}")</f>
        <v>{{coalesce(cell(BIG_TEST_9_II_008.result, 3, \"number_YTD_Formatted\"), \"--\").asString()}}</v>
      </c>
      <c r="P180" s="9" t="s">
        <v>28</v>
      </c>
      <c r="Q180" s="9" t="s">
        <v>98</v>
      </c>
      <c r="R180" s="9">
        <f>T180</f>
        <v>77</v>
      </c>
      <c r="S180" s="9" t="s">
        <v>32</v>
      </c>
      <c r="T180" s="22">
        <f t="shared" si="161"/>
        <v>77</v>
      </c>
      <c r="U180" s="16" t="s">
        <v>84</v>
      </c>
      <c r="V180" s="10"/>
      <c r="W180" s="7" t="str">
        <f t="shared" si="211"/>
        <v>text_YTD_F_008</v>
      </c>
      <c r="X180" s="10"/>
      <c r="Y180" s="13"/>
      <c r="Z180" s="12" t="str">
        <f t="shared" si="212"/>
        <v>"text_YTD_F_008": {"type": "text", "parameters": {"text": "{{coalesce(cell(BIG_TEST_9_II_008.result, 3, \"number_YTD_Formatted\"), \"--\").asString()}}", "textAlignment": "center", "textColor": "{{coalesce(cell(BIG_TEST_9_II_008.result, 3, \"Text_Color_1\"), \"#FFFFFF\").asString()}}", "fontSize": 12}},</v>
      </c>
      <c r="AA180" s="17"/>
      <c r="AB180" s="13"/>
      <c r="AC180" s="13"/>
      <c r="AD180" s="12" t="str">
        <f t="shared" si="213"/>
        <v>{"colspan": 3, "column": 33, "name": "text_YTD_F_008", "row": 77, "rowspan": 2, "widgetStyle": {"backgroundColor": "#FFFFFF", "borderColor": "#FFFFFF", "borderEdges": [], "borderRadius": 0, "borderWidth": 2}},</v>
      </c>
      <c r="AE180" s="17"/>
      <c r="AF180" s="13"/>
    </row>
    <row r="181" spans="1:32" s="4" customFormat="1" ht="115.8" thickBot="1" x14ac:dyDescent="0.35">
      <c r="A181" s="24">
        <v>11</v>
      </c>
      <c r="B181" s="14" t="s">
        <v>7</v>
      </c>
      <c r="C181" s="14" t="s">
        <v>34</v>
      </c>
      <c r="D181" s="14" t="s">
        <v>9</v>
      </c>
      <c r="E181" s="11" t="str">
        <f t="shared" ref="E181:E182" si="214">CONCATENATE("_",TEXT(F181+1,"000"))</f>
        <v>_008</v>
      </c>
      <c r="F181" s="22">
        <f t="shared" si="158"/>
        <v>7</v>
      </c>
      <c r="G181" s="22" t="s">
        <v>89</v>
      </c>
      <c r="H181" s="22">
        <v>3</v>
      </c>
      <c r="I181" s="22" t="str">
        <f t="shared" ref="I181:I182" si="215">CONCATENATE("BIG_TEST_9_II",E181)</f>
        <v>BIG_TEST_9_II_008</v>
      </c>
      <c r="J181" s="5" t="s">
        <v>11</v>
      </c>
      <c r="K181" s="5" t="s">
        <v>38</v>
      </c>
      <c r="L181" s="18" t="str">
        <f t="shared" ref="L181:L182" si="216">CONCATENATE("{{coalesce(cell(",I181,".result, ", $H181,", \""Text_Color_1\""), \""#FFFFFF\"").asString()}}")</f>
        <v>{{coalesce(cell(BIG_TEST_9_II_008.result, 3, \"Text_Color_1\"), \"#FFFFFF\").asString()}}</v>
      </c>
      <c r="M181" s="8" t="s">
        <v>41</v>
      </c>
      <c r="N181" s="8" t="s">
        <v>21</v>
      </c>
      <c r="O181" s="18" t="str">
        <f>CONCATENATE("{{coalesce(cell(",I181,".result, ", $H181,", \""number_YTD_A_Formatted\""), \""--\"").asString()}}")</f>
        <v>{{coalesce(cell(BIG_TEST_9_II_008.result, 3, \"number_YTD_A_Formatted\"), \"--\").asString()}}</v>
      </c>
      <c r="P181" s="9" t="s">
        <v>28</v>
      </c>
      <c r="Q181" s="9" t="s">
        <v>98</v>
      </c>
      <c r="R181" s="26">
        <f>T181+4</f>
        <v>81</v>
      </c>
      <c r="S181" s="9" t="s">
        <v>32</v>
      </c>
      <c r="T181" s="22">
        <f t="shared" si="161"/>
        <v>77</v>
      </c>
      <c r="U181" s="19" t="str">
        <f>CONCATENATE("{""backgroundColor"": ""{{coalesce(cell(",I181,".result, ",H181,", \""Colorization_Hex_Code\""), \""#FFFFFF\"").asString()}}"", ""borderColor"": ""#FFFFFF"", ""borderEdges"": [""left"", ""right"", ""bottom""], ""borderRadius"": 0, ""borderWidth"": 2}")</f>
        <v>{"backgroundColor": "{{coalesce(cell(BIG_TEST_9_II_008.result, 3, \"Colorization_Hex_Code\"), \"#FFFFFF\").asString()}}", "borderColor": "#FFFFFF", "borderEdges": ["left", "right", "bottom"], "borderRadius": 0, "borderWidth": 2}</v>
      </c>
      <c r="V181" s="10"/>
      <c r="W181" s="7" t="str">
        <f t="shared" si="211"/>
        <v>text_YTD_A_F_008</v>
      </c>
      <c r="X181" s="10"/>
      <c r="Y181" s="13"/>
      <c r="Z181" s="12" t="str">
        <f t="shared" si="212"/>
        <v>"text_YTD_A_F_008": {"type": "text", "parameters": {"text": "{{coalesce(cell(BIG_TEST_9_II_008.result, 3, \"number_YTD_A_Formatted\"), \"--\").asString()}}", "textAlignment": "center", "textColor": "{{coalesce(cell(BIG_TEST_9_II_008.result, 3, \"Text_Color_1\"), \"#FFFFFF\").asString()}}", "fontSize": 12}},</v>
      </c>
      <c r="AA181" s="17"/>
      <c r="AB181" s="13"/>
      <c r="AC181" s="13"/>
      <c r="AD181" s="12" t="str">
        <f t="shared" si="213"/>
        <v>{"colspan": 3, "column": 33, "name": "text_YTD_A_F_008", "row": 81, "rowspan": 2, "widgetStyle": {"backgroundColor": "{{coalesce(cell(BIG_TEST_9_II_008.result, 3, \"Colorization_Hex_Code\"), \"#FFFFFF\").asString()}}", "borderColor": "#FFFFFF", "borderEdges": ["left", "right", "bottom"], "borderRadius": 0, "borderWidth": 2}},</v>
      </c>
      <c r="AE181" s="17"/>
      <c r="AF181" s="13"/>
    </row>
    <row r="182" spans="1:32" s="4" customFormat="1" ht="72.599999999999994" thickBot="1" x14ac:dyDescent="0.35">
      <c r="A182" s="24">
        <v>12</v>
      </c>
      <c r="B182" s="14" t="s">
        <v>7</v>
      </c>
      <c r="C182" s="14" t="s">
        <v>34</v>
      </c>
      <c r="D182" s="14" t="s">
        <v>9</v>
      </c>
      <c r="E182" s="11" t="str">
        <f t="shared" si="214"/>
        <v>_008</v>
      </c>
      <c r="F182" s="22">
        <f t="shared" si="158"/>
        <v>7</v>
      </c>
      <c r="G182" s="22" t="s">
        <v>89</v>
      </c>
      <c r="H182" s="22">
        <v>3</v>
      </c>
      <c r="I182" s="22" t="str">
        <f t="shared" si="215"/>
        <v>BIG_TEST_9_II_008</v>
      </c>
      <c r="J182" s="5" t="s">
        <v>37</v>
      </c>
      <c r="K182" s="5" t="s">
        <v>39</v>
      </c>
      <c r="L182" s="18" t="str">
        <f t="shared" si="216"/>
        <v>{{coalesce(cell(BIG_TEST_9_II_008.result, 3, \"Text_Color_1\"), \"#FFFFFF\").asString()}}</v>
      </c>
      <c r="M182" s="8" t="s">
        <v>41</v>
      </c>
      <c r="N182" s="8" t="s">
        <v>21</v>
      </c>
      <c r="O182" s="18" t="str">
        <f>CONCATENATE("{{coalesce(cell(",I182,".result, ", $H182,", \""number_Target_Formatted\""), \""--\"").asString()}}")</f>
        <v>{{coalesce(cell(BIG_TEST_9_II_008.result, 3, \"number_Target_Formatted\"), \"--\").asString()}}</v>
      </c>
      <c r="P182" s="9" t="s">
        <v>28</v>
      </c>
      <c r="Q182" s="9" t="s">
        <v>98</v>
      </c>
      <c r="R182" s="26">
        <f>T182+2</f>
        <v>79</v>
      </c>
      <c r="S182" s="9" t="s">
        <v>32</v>
      </c>
      <c r="T182" s="22">
        <f t="shared" si="161"/>
        <v>77</v>
      </c>
      <c r="U182" s="16" t="s">
        <v>84</v>
      </c>
      <c r="V182" s="10"/>
      <c r="W182" s="7" t="str">
        <f t="shared" si="211"/>
        <v>text_Target_F_008</v>
      </c>
      <c r="X182" s="10"/>
      <c r="Y182" s="13"/>
      <c r="Z182" s="12" t="str">
        <f t="shared" si="212"/>
        <v>"text_Target_F_008": {"type": "text", "parameters": {"text": "{{coalesce(cell(BIG_TEST_9_II_008.result, 3, \"number_Target_Formatted\"), \"--\").asString()}}", "textAlignment": "center", "textColor": "{{coalesce(cell(BIG_TEST_9_II_008.result, 3, \"Text_Color_1\"), \"#FFFFFF\").asString()}}", "fontSize": 12}},</v>
      </c>
      <c r="AA182" s="17"/>
      <c r="AB182" s="13"/>
      <c r="AC182" s="13"/>
      <c r="AD182" s="12" t="str">
        <f t="shared" si="213"/>
        <v>{"colspan": 3, "column": 33, "name": "text_Target_F_008", "row": 79, "rowspan": 2, "widgetStyle": {"backgroundColor": "#FFFFFF", "borderColor": "#FFFFFF", "borderEdges": [], "borderRadius": 0, "borderWidth": 2}},</v>
      </c>
      <c r="AE182" s="17"/>
      <c r="AF182" s="13"/>
    </row>
    <row r="183" spans="1:32" s="4" customFormat="1" ht="72.599999999999994" thickBot="1" x14ac:dyDescent="0.35">
      <c r="A183" s="24">
        <v>13</v>
      </c>
      <c r="B183" s="14" t="s">
        <v>7</v>
      </c>
      <c r="C183" s="14" t="s">
        <v>34</v>
      </c>
      <c r="D183" s="14" t="s">
        <v>9</v>
      </c>
      <c r="E183" s="11" t="str">
        <f>CONCATENATE("_",TEXT(F183+1,"000"))</f>
        <v>_008</v>
      </c>
      <c r="F183" s="22">
        <f t="shared" si="158"/>
        <v>7</v>
      </c>
      <c r="G183" s="22" t="s">
        <v>90</v>
      </c>
      <c r="H183" s="22">
        <v>4</v>
      </c>
      <c r="I183" s="22" t="str">
        <f>CONCATENATE("BIG_TEST_9_II",E183)</f>
        <v>BIG_TEST_9_II_008</v>
      </c>
      <c r="J183" s="6" t="s">
        <v>12</v>
      </c>
      <c r="K183" s="5" t="s">
        <v>13</v>
      </c>
      <c r="L183" s="18" t="str">
        <f>CONCATENATE("{{coalesce(cell(",I183,".result, ", $H183,", \""Text_Color_1\""), \""#FFFFFF\"").asString()}}")</f>
        <v>{{coalesce(cell(BIG_TEST_9_II_008.result, 4, \"Text_Color_1\"), \"#FFFFFF\").asString()}}</v>
      </c>
      <c r="M183" s="8" t="s">
        <v>41</v>
      </c>
      <c r="N183" s="8" t="s">
        <v>21</v>
      </c>
      <c r="O183" s="18" t="str">
        <f>CONCATENATE("{{coalesce(cell(",I183,".result, ", $H183,", \""number_YTD_Formatted\""), \""--\"").asString()}}")</f>
        <v>{{coalesce(cell(BIG_TEST_9_II_008.result, 4, \"number_YTD_Formatted\"), \"--\").asString()}}</v>
      </c>
      <c r="P183" s="9" t="s">
        <v>28</v>
      </c>
      <c r="Q183" s="9" t="s">
        <v>99</v>
      </c>
      <c r="R183" s="9">
        <f>T183</f>
        <v>77</v>
      </c>
      <c r="S183" s="9" t="s">
        <v>32</v>
      </c>
      <c r="T183" s="22">
        <f t="shared" si="161"/>
        <v>77</v>
      </c>
      <c r="U183" s="16" t="s">
        <v>84</v>
      </c>
      <c r="V183" s="10"/>
      <c r="W183" s="7" t="str">
        <f t="shared" si="211"/>
        <v>text_YTD_G_008</v>
      </c>
      <c r="X183" s="10"/>
      <c r="Y183" s="13"/>
      <c r="Z183" s="12" t="str">
        <f t="shared" si="212"/>
        <v>"text_YTD_G_008": {"type": "text", "parameters": {"text": "{{coalesce(cell(BIG_TEST_9_II_008.result, 4, \"number_YTD_Formatted\"), \"--\").asString()}}", "textAlignment": "center", "textColor": "{{coalesce(cell(BIG_TEST_9_II_008.result, 4, \"Text_Color_1\"), \"#FFFFFF\").asString()}}", "fontSize": 12}},</v>
      </c>
      <c r="AA183" s="17"/>
      <c r="AB183" s="13"/>
      <c r="AC183" s="13"/>
      <c r="AD183" s="12" t="str">
        <f t="shared" si="213"/>
        <v>{"colspan": 3, "column": 36, "name": "text_YTD_G_008", "row": 77, "rowspan": 2, "widgetStyle": {"backgroundColor": "#FFFFFF", "borderColor": "#FFFFFF", "borderEdges": [], "borderRadius": 0, "borderWidth": 2}},</v>
      </c>
      <c r="AE183" s="17"/>
      <c r="AF183" s="13"/>
    </row>
    <row r="184" spans="1:32" s="4" customFormat="1" ht="115.8" thickBot="1" x14ac:dyDescent="0.35">
      <c r="A184" s="24">
        <v>14</v>
      </c>
      <c r="B184" s="14" t="s">
        <v>7</v>
      </c>
      <c r="C184" s="14" t="s">
        <v>34</v>
      </c>
      <c r="D184" s="14" t="s">
        <v>9</v>
      </c>
      <c r="E184" s="11" t="str">
        <f t="shared" ref="E184:E185" si="217">CONCATENATE("_",TEXT(F184+1,"000"))</f>
        <v>_008</v>
      </c>
      <c r="F184" s="22">
        <f t="shared" si="158"/>
        <v>7</v>
      </c>
      <c r="G184" s="22" t="s">
        <v>90</v>
      </c>
      <c r="H184" s="22">
        <v>4</v>
      </c>
      <c r="I184" s="22" t="str">
        <f t="shared" ref="I184:I185" si="218">CONCATENATE("BIG_TEST_9_II",E184)</f>
        <v>BIG_TEST_9_II_008</v>
      </c>
      <c r="J184" s="5" t="s">
        <v>11</v>
      </c>
      <c r="K184" s="5" t="s">
        <v>38</v>
      </c>
      <c r="L184" s="18" t="str">
        <f t="shared" ref="L184:L185" si="219">CONCATENATE("{{coalesce(cell(",I184,".result, ", $H184,", \""Text_Color_1\""), \""#FFFFFF\"").asString()}}")</f>
        <v>{{coalesce(cell(BIG_TEST_9_II_008.result, 4, \"Text_Color_1\"), \"#FFFFFF\").asString()}}</v>
      </c>
      <c r="M184" s="8" t="s">
        <v>41</v>
      </c>
      <c r="N184" s="8" t="s">
        <v>21</v>
      </c>
      <c r="O184" s="18" t="str">
        <f>CONCATENATE("{{coalesce(cell(",I184,".result, ", $H184,", \""number_YTD_A_Formatted\""), \""--\"").asString()}}")</f>
        <v>{{coalesce(cell(BIG_TEST_9_II_008.result, 4, \"number_YTD_A_Formatted\"), \"--\").asString()}}</v>
      </c>
      <c r="P184" s="9" t="s">
        <v>28</v>
      </c>
      <c r="Q184" s="9" t="s">
        <v>99</v>
      </c>
      <c r="R184" s="26">
        <f>T184+4</f>
        <v>81</v>
      </c>
      <c r="S184" s="9" t="s">
        <v>32</v>
      </c>
      <c r="T184" s="22">
        <f t="shared" si="161"/>
        <v>77</v>
      </c>
      <c r="U184" s="19" t="str">
        <f>CONCATENATE("{""backgroundColor"": ""{{coalesce(cell(",I184,".result, ",H184,", \""Colorization_Hex_Code\""), \""#FFFFFF\"").asString()}}"", ""borderColor"": ""#FFFFFF"", ""borderEdges"": [""left"", ""right"", ""bottom""], ""borderRadius"": 0, ""borderWidth"": 2}")</f>
        <v>{"backgroundColor": "{{coalesce(cell(BIG_TEST_9_II_008.result, 4, \"Colorization_Hex_Code\"), \"#FFFFFF\").asString()}}", "borderColor": "#FFFFFF", "borderEdges": ["left", "right", "bottom"], "borderRadius": 0, "borderWidth": 2}</v>
      </c>
      <c r="V184" s="10"/>
      <c r="W184" s="7" t="str">
        <f t="shared" si="211"/>
        <v>text_YTD_A_G_008</v>
      </c>
      <c r="X184" s="10"/>
      <c r="Y184" s="13"/>
      <c r="Z184" s="12" t="str">
        <f t="shared" si="212"/>
        <v>"text_YTD_A_G_008": {"type": "text", "parameters": {"text": "{{coalesce(cell(BIG_TEST_9_II_008.result, 4, \"number_YTD_A_Formatted\"), \"--\").asString()}}", "textAlignment": "center", "textColor": "{{coalesce(cell(BIG_TEST_9_II_008.result, 4, \"Text_Color_1\"), \"#FFFFFF\").asString()}}", "fontSize": 12}},</v>
      </c>
      <c r="AA184" s="17"/>
      <c r="AB184" s="13"/>
      <c r="AC184" s="13"/>
      <c r="AD184" s="12" t="str">
        <f t="shared" si="213"/>
        <v>{"colspan": 3, "column": 36, "name": "text_YTD_A_G_008", "row": 81, "rowspan": 2, "widgetStyle": {"backgroundColor": "{{coalesce(cell(BIG_TEST_9_II_008.result, 4, \"Colorization_Hex_Code\"), \"#FFFFFF\").asString()}}", "borderColor": "#FFFFFF", "borderEdges": ["left", "right", "bottom"], "borderRadius": 0, "borderWidth": 2}},</v>
      </c>
      <c r="AE184" s="17"/>
      <c r="AF184" s="13"/>
    </row>
    <row r="185" spans="1:32" s="4" customFormat="1" ht="72.599999999999994" thickBot="1" x14ac:dyDescent="0.35">
      <c r="A185" s="24">
        <v>15</v>
      </c>
      <c r="B185" s="14" t="s">
        <v>7</v>
      </c>
      <c r="C185" s="14" t="s">
        <v>34</v>
      </c>
      <c r="D185" s="14" t="s">
        <v>9</v>
      </c>
      <c r="E185" s="11" t="str">
        <f t="shared" si="217"/>
        <v>_008</v>
      </c>
      <c r="F185" s="22">
        <f t="shared" si="158"/>
        <v>7</v>
      </c>
      <c r="G185" s="22" t="s">
        <v>90</v>
      </c>
      <c r="H185" s="22">
        <v>4</v>
      </c>
      <c r="I185" s="22" t="str">
        <f t="shared" si="218"/>
        <v>BIG_TEST_9_II_008</v>
      </c>
      <c r="J185" s="5" t="s">
        <v>37</v>
      </c>
      <c r="K185" s="5" t="s">
        <v>39</v>
      </c>
      <c r="L185" s="18" t="str">
        <f t="shared" si="219"/>
        <v>{{coalesce(cell(BIG_TEST_9_II_008.result, 4, \"Text_Color_1\"), \"#FFFFFF\").asString()}}</v>
      </c>
      <c r="M185" s="8" t="s">
        <v>41</v>
      </c>
      <c r="N185" s="8" t="s">
        <v>21</v>
      </c>
      <c r="O185" s="18" t="str">
        <f>CONCATENATE("{{coalesce(cell(",I185,".result, ", $H185,", \""number_Target_Formatted\""), \""--\"").asString()}}")</f>
        <v>{{coalesce(cell(BIG_TEST_9_II_008.result, 4, \"number_Target_Formatted\"), \"--\").asString()}}</v>
      </c>
      <c r="P185" s="9" t="s">
        <v>28</v>
      </c>
      <c r="Q185" s="9" t="s">
        <v>99</v>
      </c>
      <c r="R185" s="26">
        <f>T185+2</f>
        <v>79</v>
      </c>
      <c r="S185" s="9" t="s">
        <v>32</v>
      </c>
      <c r="T185" s="22">
        <f t="shared" si="161"/>
        <v>77</v>
      </c>
      <c r="U185" s="16" t="s">
        <v>84</v>
      </c>
      <c r="V185" s="10"/>
      <c r="W185" s="7" t="str">
        <f t="shared" si="211"/>
        <v>text_Target_G_008</v>
      </c>
      <c r="X185" s="10"/>
      <c r="Y185" s="13"/>
      <c r="Z185" s="12" t="str">
        <f t="shared" si="212"/>
        <v>"text_Target_G_008": {"type": "text", "parameters": {"text": "{{coalesce(cell(BIG_TEST_9_II_008.result, 4, \"number_Target_Formatted\"), \"--\").asString()}}", "textAlignment": "center", "textColor": "{{coalesce(cell(BIG_TEST_9_II_008.result, 4, \"Text_Color_1\"), \"#FFFFFF\").asString()}}", "fontSize": 12}},</v>
      </c>
      <c r="AA185" s="17"/>
      <c r="AB185" s="13"/>
      <c r="AC185" s="13"/>
      <c r="AD185" s="12" t="str">
        <f t="shared" si="213"/>
        <v>{"colspan": 3, "column": 36, "name": "text_Target_G_008", "row": 79, "rowspan": 2, "widgetStyle": {"backgroundColor": "#FFFFFF", "borderColor": "#FFFFFF", "borderEdges": [], "borderRadius": 0, "borderWidth": 2}},</v>
      </c>
      <c r="AE185" s="17"/>
      <c r="AF185" s="13"/>
    </row>
    <row r="186" spans="1:32" s="4" customFormat="1" ht="72.599999999999994" thickBot="1" x14ac:dyDescent="0.35">
      <c r="A186" s="24">
        <v>16</v>
      </c>
      <c r="B186" s="14" t="s">
        <v>7</v>
      </c>
      <c r="C186" s="14" t="s">
        <v>34</v>
      </c>
      <c r="D186" s="14" t="s">
        <v>9</v>
      </c>
      <c r="E186" s="11" t="str">
        <f>CONCATENATE("_",TEXT(F186+1,"000"))</f>
        <v>_008</v>
      </c>
      <c r="F186" s="22">
        <f t="shared" si="158"/>
        <v>7</v>
      </c>
      <c r="G186" s="22" t="s">
        <v>91</v>
      </c>
      <c r="H186" s="22">
        <v>5</v>
      </c>
      <c r="I186" s="22" t="str">
        <f>CONCATENATE("BIG_TEST_9_II",E186)</f>
        <v>BIG_TEST_9_II_008</v>
      </c>
      <c r="J186" s="6" t="s">
        <v>12</v>
      </c>
      <c r="K186" s="5" t="s">
        <v>13</v>
      </c>
      <c r="L186" s="18" t="str">
        <f>CONCATENATE("{{coalesce(cell(",I186,".result, ", $H186,", \""Text_Color_1\""), \""#FFFFFF\"").asString()}}")</f>
        <v>{{coalesce(cell(BIG_TEST_9_II_008.result, 5, \"Text_Color_1\"), \"#FFFFFF\").asString()}}</v>
      </c>
      <c r="M186" s="8" t="s">
        <v>41</v>
      </c>
      <c r="N186" s="8" t="s">
        <v>21</v>
      </c>
      <c r="O186" s="18" t="str">
        <f>CONCATENATE("{{coalesce(cell(",I186,".result, ", $H186,", \""number_YTD_Formatted\""), \""--\"").asString()}}")</f>
        <v>{{coalesce(cell(BIG_TEST_9_II_008.result, 5, \"number_YTD_Formatted\"), \"--\").asString()}}</v>
      </c>
      <c r="P186" s="9" t="s">
        <v>28</v>
      </c>
      <c r="Q186" s="9" t="s">
        <v>100</v>
      </c>
      <c r="R186" s="9">
        <f>T186</f>
        <v>77</v>
      </c>
      <c r="S186" s="9" t="s">
        <v>32</v>
      </c>
      <c r="T186" s="22">
        <f t="shared" si="161"/>
        <v>77</v>
      </c>
      <c r="U186" s="16" t="s">
        <v>84</v>
      </c>
      <c r="V186" s="10"/>
      <c r="W186" s="7" t="str">
        <f t="shared" si="211"/>
        <v>text_YTD_H_008</v>
      </c>
      <c r="X186" s="10"/>
      <c r="Y186" s="13"/>
      <c r="Z186" s="12" t="str">
        <f t="shared" si="212"/>
        <v>"text_YTD_H_008": {"type": "text", "parameters": {"text": "{{coalesce(cell(BIG_TEST_9_II_008.result, 5, \"number_YTD_Formatted\"), \"--\").asString()}}", "textAlignment": "center", "textColor": "{{coalesce(cell(BIG_TEST_9_II_008.result, 5, \"Text_Color_1\"), \"#FFFFFF\").asString()}}", "fontSize": 12}},</v>
      </c>
      <c r="AA186" s="17"/>
      <c r="AB186" s="13"/>
      <c r="AC186" s="13"/>
      <c r="AD186" s="12" t="str">
        <f t="shared" si="213"/>
        <v>{"colspan": 3, "column": 39, "name": "text_YTD_H_008", "row": 77, "rowspan": 2, "widgetStyle": {"backgroundColor": "#FFFFFF", "borderColor": "#FFFFFF", "borderEdges": [], "borderRadius": 0, "borderWidth": 2}},</v>
      </c>
      <c r="AE186" s="17"/>
      <c r="AF186" s="13"/>
    </row>
    <row r="187" spans="1:32" s="4" customFormat="1" ht="115.8" thickBot="1" x14ac:dyDescent="0.35">
      <c r="A187" s="24">
        <v>17</v>
      </c>
      <c r="B187" s="14" t="s">
        <v>7</v>
      </c>
      <c r="C187" s="14" t="s">
        <v>34</v>
      </c>
      <c r="D187" s="14" t="s">
        <v>9</v>
      </c>
      <c r="E187" s="11" t="str">
        <f t="shared" ref="E187:E188" si="220">CONCATENATE("_",TEXT(F187+1,"000"))</f>
        <v>_008</v>
      </c>
      <c r="F187" s="22">
        <f t="shared" si="158"/>
        <v>7</v>
      </c>
      <c r="G187" s="22" t="s">
        <v>91</v>
      </c>
      <c r="H187" s="22">
        <v>5</v>
      </c>
      <c r="I187" s="22" t="str">
        <f t="shared" ref="I187:I188" si="221">CONCATENATE("BIG_TEST_9_II",E187)</f>
        <v>BIG_TEST_9_II_008</v>
      </c>
      <c r="J187" s="5" t="s">
        <v>11</v>
      </c>
      <c r="K187" s="5" t="s">
        <v>38</v>
      </c>
      <c r="L187" s="18" t="str">
        <f t="shared" ref="L187:L188" si="222">CONCATENATE("{{coalesce(cell(",I187,".result, ", $H187,", \""Text_Color_1\""), \""#FFFFFF\"").asString()}}")</f>
        <v>{{coalesce(cell(BIG_TEST_9_II_008.result, 5, \"Text_Color_1\"), \"#FFFFFF\").asString()}}</v>
      </c>
      <c r="M187" s="8" t="s">
        <v>41</v>
      </c>
      <c r="N187" s="8" t="s">
        <v>21</v>
      </c>
      <c r="O187" s="18" t="str">
        <f>CONCATENATE("{{coalesce(cell(",I187,".result, ", $H187,", \""number_YTD_A_Formatted\""), \""--\"").asString()}}")</f>
        <v>{{coalesce(cell(BIG_TEST_9_II_008.result, 5, \"number_YTD_A_Formatted\"), \"--\").asString()}}</v>
      </c>
      <c r="P187" s="9" t="s">
        <v>28</v>
      </c>
      <c r="Q187" s="9" t="s">
        <v>100</v>
      </c>
      <c r="R187" s="26">
        <f>T187+4</f>
        <v>81</v>
      </c>
      <c r="S187" s="9" t="s">
        <v>32</v>
      </c>
      <c r="T187" s="22">
        <f t="shared" si="161"/>
        <v>77</v>
      </c>
      <c r="U187" s="19" t="str">
        <f>CONCATENATE("{""backgroundColor"": ""{{coalesce(cell(",I187,".result, ",H187,", \""Colorization_Hex_Code\""), \""#FFFFFF\"").asString()}}"", ""borderColor"": ""#FFFFFF"", ""borderEdges"": [""left"", ""right"", ""bottom""], ""borderRadius"": 0, ""borderWidth"": 2}")</f>
        <v>{"backgroundColor": "{{coalesce(cell(BIG_TEST_9_II_008.result, 5, \"Colorization_Hex_Code\"), \"#FFFFFF\").asString()}}", "borderColor": "#FFFFFF", "borderEdges": ["left", "right", "bottom"], "borderRadius": 0, "borderWidth": 2}</v>
      </c>
      <c r="V187" s="10"/>
      <c r="W187" s="7" t="str">
        <f t="shared" si="211"/>
        <v>text_YTD_A_H_008</v>
      </c>
      <c r="X187" s="10"/>
      <c r="Y187" s="13"/>
      <c r="Z187" s="12" t="str">
        <f t="shared" si="212"/>
        <v>"text_YTD_A_H_008": {"type": "text", "parameters": {"text": "{{coalesce(cell(BIG_TEST_9_II_008.result, 5, \"number_YTD_A_Formatted\"), \"--\").asString()}}", "textAlignment": "center", "textColor": "{{coalesce(cell(BIG_TEST_9_II_008.result, 5, \"Text_Color_1\"), \"#FFFFFF\").asString()}}", "fontSize": 12}},</v>
      </c>
      <c r="AA187" s="17"/>
      <c r="AB187" s="13"/>
      <c r="AC187" s="13"/>
      <c r="AD187" s="12" t="str">
        <f t="shared" si="213"/>
        <v>{"colspan": 3, "column": 39, "name": "text_YTD_A_H_008", "row": 81, "rowspan": 2, "widgetStyle": {"backgroundColor": "{{coalesce(cell(BIG_TEST_9_II_008.result, 5, \"Colorization_Hex_Code\"), \"#FFFFFF\").asString()}}", "borderColor": "#FFFFFF", "borderEdges": ["left", "right", "bottom"], "borderRadius": 0, "borderWidth": 2}},</v>
      </c>
      <c r="AE187" s="17"/>
      <c r="AF187" s="13"/>
    </row>
    <row r="188" spans="1:32" s="4" customFormat="1" ht="72.599999999999994" thickBot="1" x14ac:dyDescent="0.35">
      <c r="A188" s="24">
        <v>18</v>
      </c>
      <c r="B188" s="14" t="s">
        <v>7</v>
      </c>
      <c r="C188" s="14" t="s">
        <v>34</v>
      </c>
      <c r="D188" s="14" t="s">
        <v>9</v>
      </c>
      <c r="E188" s="11" t="str">
        <f t="shared" si="220"/>
        <v>_008</v>
      </c>
      <c r="F188" s="22">
        <f t="shared" si="158"/>
        <v>7</v>
      </c>
      <c r="G188" s="22" t="s">
        <v>91</v>
      </c>
      <c r="H188" s="22">
        <v>5</v>
      </c>
      <c r="I188" s="22" t="str">
        <f t="shared" si="221"/>
        <v>BIG_TEST_9_II_008</v>
      </c>
      <c r="J188" s="5" t="s">
        <v>37</v>
      </c>
      <c r="K188" s="5" t="s">
        <v>39</v>
      </c>
      <c r="L188" s="18" t="str">
        <f t="shared" si="222"/>
        <v>{{coalesce(cell(BIG_TEST_9_II_008.result, 5, \"Text_Color_1\"), \"#FFFFFF\").asString()}}</v>
      </c>
      <c r="M188" s="8" t="s">
        <v>41</v>
      </c>
      <c r="N188" s="8" t="s">
        <v>21</v>
      </c>
      <c r="O188" s="18" t="str">
        <f>CONCATENATE("{{coalesce(cell(",I188,".result, ", $H188,", \""number_Target_Formatted\""), \""--\"").asString()}}")</f>
        <v>{{coalesce(cell(BIG_TEST_9_II_008.result, 5, \"number_Target_Formatted\"), \"--\").asString()}}</v>
      </c>
      <c r="P188" s="9" t="s">
        <v>28</v>
      </c>
      <c r="Q188" s="9" t="s">
        <v>100</v>
      </c>
      <c r="R188" s="26">
        <f>T188+2</f>
        <v>79</v>
      </c>
      <c r="S188" s="9" t="s">
        <v>32</v>
      </c>
      <c r="T188" s="22">
        <f t="shared" si="161"/>
        <v>77</v>
      </c>
      <c r="U188" s="16" t="s">
        <v>84</v>
      </c>
      <c r="V188" s="10"/>
      <c r="W188" s="7" t="str">
        <f t="shared" si="211"/>
        <v>text_Target_H_008</v>
      </c>
      <c r="X188" s="10"/>
      <c r="Y188" s="13"/>
      <c r="Z188" s="12" t="str">
        <f t="shared" si="212"/>
        <v>"text_Target_H_008": {"type": "text", "parameters": {"text": "{{coalesce(cell(BIG_TEST_9_II_008.result, 5, \"number_Target_Formatted\"), \"--\").asString()}}", "textAlignment": "center", "textColor": "{{coalesce(cell(BIG_TEST_9_II_008.result, 5, \"Text_Color_1\"), \"#FFFFFF\").asString()}}", "fontSize": 12}},</v>
      </c>
      <c r="AA188" s="17"/>
      <c r="AB188" s="13"/>
      <c r="AC188" s="13"/>
      <c r="AD188" s="12" t="str">
        <f t="shared" si="213"/>
        <v>{"colspan": 3, "column": 39, "name": "text_Target_H_008", "row": 79, "rowspan": 2, "widgetStyle": {"backgroundColor": "#FFFFFF", "borderColor": "#FFFFFF", "borderEdges": [], "borderRadius": 0, "borderWidth": 2}},</v>
      </c>
      <c r="AE188" s="17"/>
      <c r="AF188" s="13"/>
    </row>
    <row r="189" spans="1:32" s="4" customFormat="1" ht="72.599999999999994" thickBot="1" x14ac:dyDescent="0.35">
      <c r="A189" s="24">
        <v>19</v>
      </c>
      <c r="B189" s="14" t="s">
        <v>7</v>
      </c>
      <c r="C189" s="14" t="s">
        <v>34</v>
      </c>
      <c r="D189" s="14" t="s">
        <v>9</v>
      </c>
      <c r="E189" s="11" t="str">
        <f>CONCATENATE("_",TEXT(F189+1,"000"))</f>
        <v>_008</v>
      </c>
      <c r="F189" s="22">
        <f t="shared" si="158"/>
        <v>7</v>
      </c>
      <c r="G189" s="22" t="s">
        <v>92</v>
      </c>
      <c r="H189" s="22">
        <v>6</v>
      </c>
      <c r="I189" s="22" t="str">
        <f>CONCATENATE("BIG_TEST_9_II",E189)</f>
        <v>BIG_TEST_9_II_008</v>
      </c>
      <c r="J189" s="6" t="s">
        <v>12</v>
      </c>
      <c r="K189" s="5" t="s">
        <v>13</v>
      </c>
      <c r="L189" s="18" t="str">
        <f>CONCATENATE("{{coalesce(cell(",I189,".result, ", $H189,", \""Text_Color_1\""), \""#FFFFFF\"").asString()}}")</f>
        <v>{{coalesce(cell(BIG_TEST_9_II_008.result, 6, \"Text_Color_1\"), \"#FFFFFF\").asString()}}</v>
      </c>
      <c r="M189" s="8" t="s">
        <v>41</v>
      </c>
      <c r="N189" s="8" t="s">
        <v>21</v>
      </c>
      <c r="O189" s="18" t="str">
        <f>CONCATENATE("{{coalesce(cell(",I189,".result, ", $H189,", \""number_YTD_Formatted\""), \""--\"").asString()}}")</f>
        <v>{{coalesce(cell(BIG_TEST_9_II_008.result, 6, \"number_YTD_Formatted\"), \"--\").asString()}}</v>
      </c>
      <c r="P189" s="9" t="s">
        <v>28</v>
      </c>
      <c r="Q189" s="9" t="s">
        <v>101</v>
      </c>
      <c r="R189" s="9">
        <f>T189</f>
        <v>77</v>
      </c>
      <c r="S189" s="9" t="s">
        <v>32</v>
      </c>
      <c r="T189" s="22">
        <f t="shared" si="161"/>
        <v>77</v>
      </c>
      <c r="U189" s="16" t="s">
        <v>84</v>
      </c>
      <c r="V189" s="10"/>
      <c r="W189" s="7" t="str">
        <f t="shared" si="211"/>
        <v>text_YTD_I_008</v>
      </c>
      <c r="X189" s="10"/>
      <c r="Y189" s="13"/>
      <c r="Z189" s="12" t="str">
        <f t="shared" si="212"/>
        <v>"text_YTD_I_008": {"type": "text", "parameters": {"text": "{{coalesce(cell(BIG_TEST_9_II_008.result, 6, \"number_YTD_Formatted\"), \"--\").asString()}}", "textAlignment": "center", "textColor": "{{coalesce(cell(BIG_TEST_9_II_008.result, 6, \"Text_Color_1\"), \"#FFFFFF\").asString()}}", "fontSize": 12}},</v>
      </c>
      <c r="AA189" s="17"/>
      <c r="AB189" s="13"/>
      <c r="AC189" s="13"/>
      <c r="AD189" s="12" t="str">
        <f t="shared" si="213"/>
        <v>{"colspan": 3, "column": 42, "name": "text_YTD_I_008", "row": 77, "rowspan": 2, "widgetStyle": {"backgroundColor": "#FFFFFF", "borderColor": "#FFFFFF", "borderEdges": [], "borderRadius": 0, "borderWidth": 2}},</v>
      </c>
      <c r="AE189" s="17"/>
      <c r="AF189" s="13"/>
    </row>
    <row r="190" spans="1:32" s="4" customFormat="1" ht="115.8" thickBot="1" x14ac:dyDescent="0.35">
      <c r="A190" s="24">
        <v>20</v>
      </c>
      <c r="B190" s="14" t="s">
        <v>7</v>
      </c>
      <c r="C190" s="14" t="s">
        <v>34</v>
      </c>
      <c r="D190" s="14" t="s">
        <v>9</v>
      </c>
      <c r="E190" s="11" t="str">
        <f t="shared" ref="E190:E191" si="223">CONCATENATE("_",TEXT(F190+1,"000"))</f>
        <v>_008</v>
      </c>
      <c r="F190" s="22">
        <f t="shared" si="158"/>
        <v>7</v>
      </c>
      <c r="G190" s="22" t="s">
        <v>92</v>
      </c>
      <c r="H190" s="22">
        <v>6</v>
      </c>
      <c r="I190" s="22" t="str">
        <f t="shared" ref="I190:I191" si="224">CONCATENATE("BIG_TEST_9_II",E190)</f>
        <v>BIG_TEST_9_II_008</v>
      </c>
      <c r="J190" s="5" t="s">
        <v>11</v>
      </c>
      <c r="K190" s="5" t="s">
        <v>38</v>
      </c>
      <c r="L190" s="18" t="str">
        <f t="shared" ref="L190:L191" si="225">CONCATENATE("{{coalesce(cell(",I190,".result, ", $H190,", \""Text_Color_1\""), \""#FFFFFF\"").asString()}}")</f>
        <v>{{coalesce(cell(BIG_TEST_9_II_008.result, 6, \"Text_Color_1\"), \"#FFFFFF\").asString()}}</v>
      </c>
      <c r="M190" s="8" t="s">
        <v>41</v>
      </c>
      <c r="N190" s="8" t="s">
        <v>21</v>
      </c>
      <c r="O190" s="18" t="str">
        <f>CONCATENATE("{{coalesce(cell(",I190,".result, ", $H190,", \""number_YTD_A_Formatted\""), \""--\"").asString()}}")</f>
        <v>{{coalesce(cell(BIG_TEST_9_II_008.result, 6, \"number_YTD_A_Formatted\"), \"--\").asString()}}</v>
      </c>
      <c r="P190" s="9" t="s">
        <v>28</v>
      </c>
      <c r="Q190" s="9" t="s">
        <v>101</v>
      </c>
      <c r="R190" s="26">
        <f>T190+4</f>
        <v>81</v>
      </c>
      <c r="S190" s="9" t="s">
        <v>32</v>
      </c>
      <c r="T190" s="22">
        <f t="shared" si="161"/>
        <v>77</v>
      </c>
      <c r="U190" s="19" t="str">
        <f>CONCATENATE("{""backgroundColor"": ""{{coalesce(cell(",I190,".result, ",H190,", \""Colorization_Hex_Code\""), \""#FFFFFF\"").asString()}}"", ""borderColor"": ""#FFFFFF"", ""borderEdges"": [""left"", ""right"", ""bottom""], ""borderRadius"": 0, ""borderWidth"": 2}")</f>
        <v>{"backgroundColor": "{{coalesce(cell(BIG_TEST_9_II_008.result, 6, \"Colorization_Hex_Code\"), \"#FFFFFF\").asString()}}", "borderColor": "#FFFFFF", "borderEdges": ["left", "right", "bottom"], "borderRadius": 0, "borderWidth": 2}</v>
      </c>
      <c r="V190" s="10"/>
      <c r="W190" s="7" t="str">
        <f t="shared" si="211"/>
        <v>text_YTD_A_I_008</v>
      </c>
      <c r="X190" s="10"/>
      <c r="Y190" s="13"/>
      <c r="Z190" s="12" t="str">
        <f t="shared" si="212"/>
        <v>"text_YTD_A_I_008": {"type": "text", "parameters": {"text": "{{coalesce(cell(BIG_TEST_9_II_008.result, 6, \"number_YTD_A_Formatted\"), \"--\").asString()}}", "textAlignment": "center", "textColor": "{{coalesce(cell(BIG_TEST_9_II_008.result, 6, \"Text_Color_1\"), \"#FFFFFF\").asString()}}", "fontSize": 12}},</v>
      </c>
      <c r="AA190" s="17"/>
      <c r="AB190" s="13"/>
      <c r="AC190" s="13"/>
      <c r="AD190" s="12" t="str">
        <f t="shared" si="213"/>
        <v>{"colspan": 3, "column": 42, "name": "text_YTD_A_I_008", "row": 81, "rowspan": 2, "widgetStyle": {"backgroundColor": "{{coalesce(cell(BIG_TEST_9_II_008.result, 6, \"Colorization_Hex_Code\"), \"#FFFFFF\").asString()}}", "borderColor": "#FFFFFF", "borderEdges": ["left", "right", "bottom"], "borderRadius": 0, "borderWidth": 2}},</v>
      </c>
      <c r="AE190" s="17"/>
      <c r="AF190" s="13"/>
    </row>
    <row r="191" spans="1:32" s="4" customFormat="1" ht="72.599999999999994" thickBot="1" x14ac:dyDescent="0.35">
      <c r="A191" s="24">
        <v>21</v>
      </c>
      <c r="B191" s="14" t="s">
        <v>7</v>
      </c>
      <c r="C191" s="14" t="s">
        <v>34</v>
      </c>
      <c r="D191" s="14" t="s">
        <v>9</v>
      </c>
      <c r="E191" s="11" t="str">
        <f t="shared" si="223"/>
        <v>_008</v>
      </c>
      <c r="F191" s="22">
        <f t="shared" si="158"/>
        <v>7</v>
      </c>
      <c r="G191" s="22" t="s">
        <v>92</v>
      </c>
      <c r="H191" s="22">
        <v>6</v>
      </c>
      <c r="I191" s="22" t="str">
        <f t="shared" si="224"/>
        <v>BIG_TEST_9_II_008</v>
      </c>
      <c r="J191" s="5" t="s">
        <v>37</v>
      </c>
      <c r="K191" s="5" t="s">
        <v>39</v>
      </c>
      <c r="L191" s="18" t="str">
        <f t="shared" si="225"/>
        <v>{{coalesce(cell(BIG_TEST_9_II_008.result, 6, \"Text_Color_1\"), \"#FFFFFF\").asString()}}</v>
      </c>
      <c r="M191" s="8" t="s">
        <v>41</v>
      </c>
      <c r="N191" s="8" t="s">
        <v>21</v>
      </c>
      <c r="O191" s="18" t="str">
        <f>CONCATENATE("{{coalesce(cell(",I191,".result, ", $H191,", \""number_Target_Formatted\""), \""--\"").asString()}}")</f>
        <v>{{coalesce(cell(BIG_TEST_9_II_008.result, 6, \"number_Target_Formatted\"), \"--\").asString()}}</v>
      </c>
      <c r="P191" s="9" t="s">
        <v>28</v>
      </c>
      <c r="Q191" s="9" t="s">
        <v>101</v>
      </c>
      <c r="R191" s="26">
        <f>T191+2</f>
        <v>79</v>
      </c>
      <c r="S191" s="9" t="s">
        <v>32</v>
      </c>
      <c r="T191" s="22">
        <f t="shared" si="161"/>
        <v>77</v>
      </c>
      <c r="U191" s="16" t="s">
        <v>84</v>
      </c>
      <c r="V191" s="10"/>
      <c r="W191" s="7" t="str">
        <f t="shared" si="211"/>
        <v>text_Target_I_008</v>
      </c>
      <c r="X191" s="10"/>
      <c r="Y191" s="13"/>
      <c r="Z191" s="12" t="str">
        <f t="shared" si="212"/>
        <v>"text_Target_I_008": {"type": "text", "parameters": {"text": "{{coalesce(cell(BIG_TEST_9_II_008.result, 6, \"number_Target_Formatted\"), \"--\").asString()}}", "textAlignment": "center", "textColor": "{{coalesce(cell(BIG_TEST_9_II_008.result, 6, \"Text_Color_1\"), \"#FFFFFF\").asString()}}", "fontSize": 12}},</v>
      </c>
      <c r="AA191" s="17"/>
      <c r="AB191" s="13"/>
      <c r="AC191" s="13"/>
      <c r="AD191" s="12" t="str">
        <f t="shared" si="213"/>
        <v>{"colspan": 3, "column": 42, "name": "text_Target_I_008", "row": 79, "rowspan": 2, "widgetStyle": {"backgroundColor": "#FFFFFF", "borderColor": "#FFFFFF", "borderEdges": [], "borderRadius": 0, "borderWidth": 2}},</v>
      </c>
      <c r="AE191" s="17"/>
      <c r="AF191" s="13"/>
    </row>
    <row r="192" spans="1:32" s="4" customFormat="1" ht="72.599999999999994" thickBot="1" x14ac:dyDescent="0.35">
      <c r="A192" s="24">
        <v>22</v>
      </c>
      <c r="B192" s="14" t="s">
        <v>7</v>
      </c>
      <c r="C192" s="14" t="s">
        <v>34</v>
      </c>
      <c r="D192" s="14" t="s">
        <v>9</v>
      </c>
      <c r="E192" s="11" t="str">
        <f>CONCATENATE("_",TEXT(F192+1,"000"))</f>
        <v>_008</v>
      </c>
      <c r="F192" s="22">
        <f t="shared" si="158"/>
        <v>7</v>
      </c>
      <c r="G192" s="22" t="s">
        <v>93</v>
      </c>
      <c r="H192" s="22">
        <v>7</v>
      </c>
      <c r="I192" s="22" t="str">
        <f>CONCATENATE("BIG_TEST_9_II",E192)</f>
        <v>BIG_TEST_9_II_008</v>
      </c>
      <c r="J192" s="6" t="s">
        <v>12</v>
      </c>
      <c r="K192" s="5" t="s">
        <v>13</v>
      </c>
      <c r="L192" s="18" t="str">
        <f>CONCATENATE("{{coalesce(cell(",I192,".result, ", $H192,", \""Text_Color_1\""), \""#FFFFFF\"").asString()}}")</f>
        <v>{{coalesce(cell(BIG_TEST_9_II_008.result, 7, \"Text_Color_1\"), \"#FFFFFF\").asString()}}</v>
      </c>
      <c r="M192" s="8" t="s">
        <v>41</v>
      </c>
      <c r="N192" s="8" t="s">
        <v>21</v>
      </c>
      <c r="O192" s="18" t="str">
        <f>CONCATENATE("{{coalesce(cell(",I192,".result, ", $H192,", \""number_YTD_Formatted\""), \""--\"").asString()}}")</f>
        <v>{{coalesce(cell(BIG_TEST_9_II_008.result, 7, \"number_YTD_Formatted\"), \"--\").asString()}}</v>
      </c>
      <c r="P192" s="9" t="s">
        <v>28</v>
      </c>
      <c r="Q192" s="9" t="s">
        <v>102</v>
      </c>
      <c r="R192" s="9">
        <f>T192</f>
        <v>77</v>
      </c>
      <c r="S192" s="9" t="s">
        <v>32</v>
      </c>
      <c r="T192" s="22">
        <f t="shared" si="161"/>
        <v>77</v>
      </c>
      <c r="U192" s="16" t="s">
        <v>84</v>
      </c>
      <c r="V192" s="10"/>
      <c r="W192" s="7" t="str">
        <f t="shared" si="211"/>
        <v>text_YTD_J_008</v>
      </c>
      <c r="X192" s="10"/>
      <c r="Y192" s="13"/>
      <c r="Z192" s="12" t="str">
        <f t="shared" si="212"/>
        <v>"text_YTD_J_008": {"type": "text", "parameters": {"text": "{{coalesce(cell(BIG_TEST_9_II_008.result, 7, \"number_YTD_Formatted\"), \"--\").asString()}}", "textAlignment": "center", "textColor": "{{coalesce(cell(BIG_TEST_9_II_008.result, 7, \"Text_Color_1\"), \"#FFFFFF\").asString()}}", "fontSize": 12}},</v>
      </c>
      <c r="AA192" s="17"/>
      <c r="AB192" s="13"/>
      <c r="AC192" s="13"/>
      <c r="AD192" s="12" t="str">
        <f t="shared" si="213"/>
        <v>{"colspan": 3, "column": 45, "name": "text_YTD_J_008", "row": 77, "rowspan": 2, "widgetStyle": {"backgroundColor": "#FFFFFF", "borderColor": "#FFFFFF", "borderEdges": [], "borderRadius": 0, "borderWidth": 2}},</v>
      </c>
      <c r="AE192" s="17"/>
      <c r="AF192" s="13"/>
    </row>
    <row r="193" spans="1:32" s="4" customFormat="1" ht="115.8" thickBot="1" x14ac:dyDescent="0.35">
      <c r="A193" s="24">
        <v>23</v>
      </c>
      <c r="B193" s="14" t="s">
        <v>7</v>
      </c>
      <c r="C193" s="14" t="s">
        <v>34</v>
      </c>
      <c r="D193" s="14" t="s">
        <v>9</v>
      </c>
      <c r="E193" s="11" t="str">
        <f t="shared" ref="E193:E194" si="226">CONCATENATE("_",TEXT(F193+1,"000"))</f>
        <v>_008</v>
      </c>
      <c r="F193" s="22">
        <f t="shared" si="158"/>
        <v>7</v>
      </c>
      <c r="G193" s="22" t="s">
        <v>93</v>
      </c>
      <c r="H193" s="22">
        <v>7</v>
      </c>
      <c r="I193" s="22" t="str">
        <f t="shared" ref="I193:I194" si="227">CONCATENATE("BIG_TEST_9_II",E193)</f>
        <v>BIG_TEST_9_II_008</v>
      </c>
      <c r="J193" s="5" t="s">
        <v>11</v>
      </c>
      <c r="K193" s="5" t="s">
        <v>38</v>
      </c>
      <c r="L193" s="18" t="str">
        <f t="shared" ref="L193:L194" si="228">CONCATENATE("{{coalesce(cell(",I193,".result, ", $H193,", \""Text_Color_1\""), \""#FFFFFF\"").asString()}}")</f>
        <v>{{coalesce(cell(BIG_TEST_9_II_008.result, 7, \"Text_Color_1\"), \"#FFFFFF\").asString()}}</v>
      </c>
      <c r="M193" s="8" t="s">
        <v>41</v>
      </c>
      <c r="N193" s="8" t="s">
        <v>21</v>
      </c>
      <c r="O193" s="18" t="str">
        <f>CONCATENATE("{{coalesce(cell(",I193,".result, ", $H193,", \""number_YTD_A_Formatted\""), \""--\"").asString()}}")</f>
        <v>{{coalesce(cell(BIG_TEST_9_II_008.result, 7, \"number_YTD_A_Formatted\"), \"--\").asString()}}</v>
      </c>
      <c r="P193" s="9" t="s">
        <v>28</v>
      </c>
      <c r="Q193" s="9" t="s">
        <v>102</v>
      </c>
      <c r="R193" s="26">
        <f>T193+4</f>
        <v>81</v>
      </c>
      <c r="S193" s="9" t="s">
        <v>32</v>
      </c>
      <c r="T193" s="22">
        <f t="shared" si="161"/>
        <v>77</v>
      </c>
      <c r="U193" s="19" t="str">
        <f>CONCATENATE("{""backgroundColor"": ""{{coalesce(cell(",I193,".result, ",H193,", \""Colorization_Hex_Code\""), \""#FFFFFF\"").asString()}}"", ""borderColor"": ""#FFFFFF"", ""borderEdges"": [""left"", ""right"", ""bottom""], ""borderRadius"": 0, ""borderWidth"": 2}")</f>
        <v>{"backgroundColor": "{{coalesce(cell(BIG_TEST_9_II_008.result, 7, \"Colorization_Hex_Code\"), \"#FFFFFF\").asString()}}", "borderColor": "#FFFFFF", "borderEdges": ["left", "right", "bottom"], "borderRadius": 0, "borderWidth": 2}</v>
      </c>
      <c r="V193" s="10"/>
      <c r="W193" s="7" t="str">
        <f t="shared" si="211"/>
        <v>text_YTD_A_J_008</v>
      </c>
      <c r="X193" s="10"/>
      <c r="Y193" s="13"/>
      <c r="Z193" s="12" t="str">
        <f t="shared" si="212"/>
        <v>"text_YTD_A_J_008": {"type": "text", "parameters": {"text": "{{coalesce(cell(BIG_TEST_9_II_008.result, 7, \"number_YTD_A_Formatted\"), \"--\").asString()}}", "textAlignment": "center", "textColor": "{{coalesce(cell(BIG_TEST_9_II_008.result, 7, \"Text_Color_1\"), \"#FFFFFF\").asString()}}", "fontSize": 12}},</v>
      </c>
      <c r="AA193" s="17"/>
      <c r="AB193" s="13"/>
      <c r="AC193" s="13"/>
      <c r="AD193" s="12" t="str">
        <f t="shared" si="213"/>
        <v>{"colspan": 3, "column": 45, "name": "text_YTD_A_J_008", "row": 81, "rowspan": 2, "widgetStyle": {"backgroundColor": "{{coalesce(cell(BIG_TEST_9_II_008.result, 7, \"Colorization_Hex_Code\"), \"#FFFFFF\").asString()}}", "borderColor": "#FFFFFF", "borderEdges": ["left", "right", "bottom"], "borderRadius": 0, "borderWidth": 2}},</v>
      </c>
      <c r="AE193" s="17"/>
      <c r="AF193" s="13"/>
    </row>
    <row r="194" spans="1:32" s="4" customFormat="1" ht="72.599999999999994" thickBot="1" x14ac:dyDescent="0.35">
      <c r="A194" s="28">
        <v>24</v>
      </c>
      <c r="B194" s="14" t="s">
        <v>7</v>
      </c>
      <c r="C194" s="14" t="s">
        <v>34</v>
      </c>
      <c r="D194" s="14" t="s">
        <v>9</v>
      </c>
      <c r="E194" s="11" t="str">
        <f t="shared" si="226"/>
        <v>_008</v>
      </c>
      <c r="F194" s="22">
        <f t="shared" si="158"/>
        <v>7</v>
      </c>
      <c r="G194" s="22" t="s">
        <v>93</v>
      </c>
      <c r="H194" s="22">
        <v>7</v>
      </c>
      <c r="I194" s="22" t="str">
        <f t="shared" si="227"/>
        <v>BIG_TEST_9_II_008</v>
      </c>
      <c r="J194" s="5" t="s">
        <v>37</v>
      </c>
      <c r="K194" s="5" t="s">
        <v>39</v>
      </c>
      <c r="L194" s="18" t="str">
        <f t="shared" si="228"/>
        <v>{{coalesce(cell(BIG_TEST_9_II_008.result, 7, \"Text_Color_1\"), \"#FFFFFF\").asString()}}</v>
      </c>
      <c r="M194" s="8" t="s">
        <v>41</v>
      </c>
      <c r="N194" s="8" t="s">
        <v>21</v>
      </c>
      <c r="O194" s="18" t="str">
        <f>CONCATENATE("{{coalesce(cell(",I194,".result, ", $H194,", \""number_Target_Formatted\""), \""--\"").asString()}}")</f>
        <v>{{coalesce(cell(BIG_TEST_9_II_008.result, 7, \"number_Target_Formatted\"), \"--\").asString()}}</v>
      </c>
      <c r="P194" s="9" t="s">
        <v>28</v>
      </c>
      <c r="Q194" s="9" t="s">
        <v>102</v>
      </c>
      <c r="R194" s="26">
        <f>T194+2</f>
        <v>79</v>
      </c>
      <c r="S194" s="9" t="s">
        <v>32</v>
      </c>
      <c r="T194" s="22">
        <f t="shared" si="161"/>
        <v>77</v>
      </c>
      <c r="U194" s="16" t="s">
        <v>84</v>
      </c>
      <c r="V194" s="10"/>
      <c r="W194" s="7" t="str">
        <f t="shared" si="211"/>
        <v>text_Target_J_008</v>
      </c>
      <c r="X194" s="10"/>
      <c r="Y194" s="13"/>
      <c r="Z194" s="12" t="str">
        <f t="shared" si="212"/>
        <v>"text_Target_J_008": {"type": "text", "parameters": {"text": "{{coalesce(cell(BIG_TEST_9_II_008.result, 7, \"number_Target_Formatted\"), \"--\").asString()}}", "textAlignment": "center", "textColor": "{{coalesce(cell(BIG_TEST_9_II_008.result, 7, \"Text_Color_1\"), \"#FFFFFF\").asString()}}", "fontSize": 12}},</v>
      </c>
      <c r="AA194" s="17"/>
      <c r="AB194" s="13"/>
      <c r="AC194" s="13"/>
      <c r="AD194" s="12" t="str">
        <f t="shared" si="213"/>
        <v>{"colspan": 3, "column": 45, "name": "text_Target_J_008", "row": 79, "rowspan": 2, "widgetStyle": {"backgroundColor": "#FFFFFF", "borderColor": "#FFFFFF", "borderEdges": [], "borderRadius": 0, "borderWidth": 2}},</v>
      </c>
      <c r="AE194" s="17"/>
      <c r="AF194" s="13"/>
    </row>
    <row r="195" spans="1:32" s="4" customFormat="1" ht="72.599999999999994" thickBot="1" x14ac:dyDescent="0.35">
      <c r="A195" s="23">
        <v>1</v>
      </c>
      <c r="B195" s="14" t="s">
        <v>7</v>
      </c>
      <c r="C195" s="14" t="s">
        <v>34</v>
      </c>
      <c r="D195" s="14" t="s">
        <v>9</v>
      </c>
      <c r="E195" s="11" t="str">
        <f>CONCATENATE("_",TEXT(F195+1,"000"))</f>
        <v>_009</v>
      </c>
      <c r="F195" s="22">
        <f t="shared" si="158"/>
        <v>8</v>
      </c>
      <c r="G195" s="22" t="s">
        <v>76</v>
      </c>
      <c r="H195" s="22">
        <v>0</v>
      </c>
      <c r="I195" s="22" t="str">
        <f>CONCATENATE("BIG_TEST_9_II",E195)</f>
        <v>BIG_TEST_9_II_009</v>
      </c>
      <c r="J195" s="6" t="s">
        <v>12</v>
      </c>
      <c r="K195" s="5" t="s">
        <v>13</v>
      </c>
      <c r="L195" s="18" t="str">
        <f>CONCATENATE("{{coalesce(cell(",I195,".result, ", $H195,", \""Text_Color_1\""), \""#FFFFFF\"").asString()}}")</f>
        <v>{{coalesce(cell(BIG_TEST_9_II_009.result, 0, \"Text_Color_1\"), \"#FFFFFF\").asString()}}</v>
      </c>
      <c r="M195" s="8" t="s">
        <v>41</v>
      </c>
      <c r="N195" s="8" t="s">
        <v>21</v>
      </c>
      <c r="O195" s="18" t="str">
        <f>CONCATENATE("{{coalesce(cell(",I195,".result, ", $H195,", \""number_YTD_Formatted\""), \""--\"").asString()}}")</f>
        <v>{{coalesce(cell(BIG_TEST_9_II_009.result, 0, \"number_YTD_Formatted\"), \"--\").asString()}}</v>
      </c>
      <c r="P195" s="9" t="s">
        <v>28</v>
      </c>
      <c r="Q195" s="9" t="s">
        <v>20</v>
      </c>
      <c r="R195" s="9">
        <f>T195</f>
        <v>83</v>
      </c>
      <c r="S195" s="9" t="s">
        <v>32</v>
      </c>
      <c r="T195" s="22">
        <f t="shared" si="161"/>
        <v>83</v>
      </c>
      <c r="U195" s="16" t="s">
        <v>84</v>
      </c>
      <c r="V195" s="10"/>
      <c r="W195" s="7" t="str">
        <f t="shared" si="211"/>
        <v>text_YTD_C_009</v>
      </c>
      <c r="X195" s="10"/>
      <c r="Y195" s="13"/>
      <c r="Z195" s="12" t="str">
        <f t="shared" si="212"/>
        <v>"text_YTD_C_009": {"type": "text", "parameters": {"text": "{{coalesce(cell(BIG_TEST_9_II_009.result, 0, \"number_YTD_Formatted\"), \"--\").asString()}}", "textAlignment": "center", "textColor": "{{coalesce(cell(BIG_TEST_9_II_009.result, 0, \"Text_Color_1\"), \"#FFFFFF\").asString()}}", "fontSize": 12}},</v>
      </c>
      <c r="AA195" s="17" t="s">
        <v>81</v>
      </c>
      <c r="AB195" s="13" t="str">
        <f>IF(Z195=AA195,"PASS","FAIL")</f>
        <v>FAIL</v>
      </c>
      <c r="AC195" s="13"/>
      <c r="AD195" s="12" t="str">
        <f t="shared" si="213"/>
        <v>{"colspan": 3, "column": 24, "name": "text_YTD_C_009", "row": 83, "rowspan": 2, "widgetStyle": {"backgroundColor": "#FFFFFF", "borderColor": "#FFFFFF", "borderEdges": [], "borderRadius": 0, "borderWidth": 2}},</v>
      </c>
      <c r="AE195" s="17" t="s">
        <v>83</v>
      </c>
      <c r="AF195" s="13" t="str">
        <f>IF(AD195=AE195,"PASS","FAIL")</f>
        <v>FAIL</v>
      </c>
    </row>
    <row r="196" spans="1:32" s="4" customFormat="1" ht="115.8" thickBot="1" x14ac:dyDescent="0.35">
      <c r="A196" s="24">
        <v>2</v>
      </c>
      <c r="B196" s="14" t="s">
        <v>7</v>
      </c>
      <c r="C196" s="14" t="s">
        <v>34</v>
      </c>
      <c r="D196" s="14" t="s">
        <v>9</v>
      </c>
      <c r="E196" s="11" t="str">
        <f t="shared" ref="E196:E197" si="229">CONCATENATE("_",TEXT(F196+1,"000"))</f>
        <v>_009</v>
      </c>
      <c r="F196" s="22">
        <f t="shared" si="158"/>
        <v>8</v>
      </c>
      <c r="G196" s="22" t="s">
        <v>76</v>
      </c>
      <c r="H196" s="22">
        <v>0</v>
      </c>
      <c r="I196" s="22" t="str">
        <f t="shared" ref="I196:I197" si="230">CONCATENATE("BIG_TEST_9_II",E196)</f>
        <v>BIG_TEST_9_II_009</v>
      </c>
      <c r="J196" s="5" t="s">
        <v>11</v>
      </c>
      <c r="K196" s="5" t="s">
        <v>38</v>
      </c>
      <c r="L196" s="18" t="str">
        <f t="shared" ref="L196:L197" si="231">CONCATENATE("{{coalesce(cell(",I196,".result, ", $H196,", \""Text_Color_1\""), \""#FFFFFF\"").asString()}}")</f>
        <v>{{coalesce(cell(BIG_TEST_9_II_009.result, 0, \"Text_Color_1\"), \"#FFFFFF\").asString()}}</v>
      </c>
      <c r="M196" s="8" t="s">
        <v>41</v>
      </c>
      <c r="N196" s="8" t="s">
        <v>21</v>
      </c>
      <c r="O196" s="18" t="str">
        <f>CONCATENATE("{{coalesce(cell(",I196,".result, ", $H196,", \""number_YTD_A_Formatted\""), \""--\"").asString()}}")</f>
        <v>{{coalesce(cell(BIG_TEST_9_II_009.result, 0, \"number_YTD_A_Formatted\"), \"--\").asString()}}</v>
      </c>
      <c r="P196" s="9" t="s">
        <v>28</v>
      </c>
      <c r="Q196" s="9" t="s">
        <v>20</v>
      </c>
      <c r="R196" s="26">
        <f>T196+4</f>
        <v>87</v>
      </c>
      <c r="S196" s="9" t="s">
        <v>32</v>
      </c>
      <c r="T196" s="22">
        <f t="shared" si="161"/>
        <v>83</v>
      </c>
      <c r="U196" s="19" t="str">
        <f>CONCATENATE("{""backgroundColor"": ""{{coalesce(cell(",I196,".result, ",H196,", \""Colorization_Hex_Code\""), \""#FFFFFF\"").asString()}}"", ""borderColor"": ""#FFFFFF"", ""borderEdges"": [""left"", ""right"", ""bottom""], ""borderRadius"": 0, ""borderWidth"": 2}")</f>
        <v>{"backgroundColor": "{{coalesce(cell(BIG_TEST_9_II_009.result, 0, \"Colorization_Hex_Code\"), \"#FFFFFF\").asString()}}", "borderColor": "#FFFFFF", "borderEdges": ["left", "right", "bottom"], "borderRadius": 0, "borderWidth": 2}</v>
      </c>
      <c r="V196" s="10"/>
      <c r="W196" s="7" t="str">
        <f t="shared" si="211"/>
        <v>text_YTD_A_C_009</v>
      </c>
      <c r="X196" s="10"/>
      <c r="Y196" s="13"/>
      <c r="Z196" s="12" t="str">
        <f t="shared" si="212"/>
        <v>"text_YTD_A_C_009": {"type": "text", "parameters": {"text": "{{coalesce(cell(BIG_TEST_9_II_009.result, 0, \"number_YTD_A_Formatted\"), \"--\").asString()}}", "textAlignment": "center", "textColor": "{{coalesce(cell(BIG_TEST_9_II_009.result, 0, \"Text_Color_1\"), \"#FFFFFF\").asString()}}", "fontSize": 12}},</v>
      </c>
      <c r="AA196" s="17" t="s">
        <v>79</v>
      </c>
      <c r="AB196" s="13" t="str">
        <f t="shared" ref="AB196:AB197" si="232">IF(Z196=AA196,"PASS","FAIL")</f>
        <v>FAIL</v>
      </c>
      <c r="AC196" s="13"/>
      <c r="AD196" s="12" t="str">
        <f t="shared" si="213"/>
        <v>{"colspan": 3, "column": 24, "name": "text_YTD_A_C_009", "row": 87, "rowspan": 2, "widgetStyle": {"backgroundColor": "{{coalesce(cell(BIG_TEST_9_II_009.result, 0, \"Colorization_Hex_Code\"), \"#FFFFFF\").asString()}}", "borderColor": "#FFFFFF", "borderEdges": ["left", "right", "bottom"], "borderRadius": 0, "borderWidth": 2}},</v>
      </c>
      <c r="AE196" s="17" t="s">
        <v>85</v>
      </c>
      <c r="AF196" s="13" t="str">
        <f t="shared" ref="AF196:AF197" si="233">IF(AD196=AE196,"PASS","FAIL")</f>
        <v>FAIL</v>
      </c>
    </row>
    <row r="197" spans="1:32" s="4" customFormat="1" ht="72.599999999999994" thickBot="1" x14ac:dyDescent="0.35">
      <c r="A197" s="24">
        <v>3</v>
      </c>
      <c r="B197" s="14" t="s">
        <v>7</v>
      </c>
      <c r="C197" s="14" t="s">
        <v>34</v>
      </c>
      <c r="D197" s="14" t="s">
        <v>9</v>
      </c>
      <c r="E197" s="11" t="str">
        <f t="shared" si="229"/>
        <v>_009</v>
      </c>
      <c r="F197" s="22">
        <f t="shared" ref="F197:F260" si="234">IF($A196=24,F196+1,F196)</f>
        <v>8</v>
      </c>
      <c r="G197" s="22" t="s">
        <v>76</v>
      </c>
      <c r="H197" s="22">
        <v>0</v>
      </c>
      <c r="I197" s="22" t="str">
        <f t="shared" si="230"/>
        <v>BIG_TEST_9_II_009</v>
      </c>
      <c r="J197" s="5" t="s">
        <v>37</v>
      </c>
      <c r="K197" s="5" t="s">
        <v>39</v>
      </c>
      <c r="L197" s="18" t="str">
        <f t="shared" si="231"/>
        <v>{{coalesce(cell(BIG_TEST_9_II_009.result, 0, \"Text_Color_1\"), \"#FFFFFF\").asString()}}</v>
      </c>
      <c r="M197" s="8" t="s">
        <v>41</v>
      </c>
      <c r="N197" s="8" t="s">
        <v>21</v>
      </c>
      <c r="O197" s="18" t="str">
        <f>CONCATENATE("{{coalesce(cell(",I197,".result, ", $H197,", \""number_Target_Formatted\""), \""--\"").asString()}}")</f>
        <v>{{coalesce(cell(BIG_TEST_9_II_009.result, 0, \"number_Target_Formatted\"), \"--\").asString()}}</v>
      </c>
      <c r="P197" s="9" t="s">
        <v>28</v>
      </c>
      <c r="Q197" s="9" t="s">
        <v>20</v>
      </c>
      <c r="R197" s="26">
        <f>T197+2</f>
        <v>85</v>
      </c>
      <c r="S197" s="9" t="s">
        <v>32</v>
      </c>
      <c r="T197" s="22">
        <f t="shared" ref="T197:T260" si="235">IF($A196=24,T196+6,T196)</f>
        <v>83</v>
      </c>
      <c r="U197" s="16" t="s">
        <v>84</v>
      </c>
      <c r="V197" s="10"/>
      <c r="W197" s="7" t="str">
        <f t="shared" si="211"/>
        <v>text_Target_C_009</v>
      </c>
      <c r="X197" s="10"/>
      <c r="Y197" s="13"/>
      <c r="Z197" s="12" t="str">
        <f t="shared" si="212"/>
        <v>"text_Target_C_009": {"type": "text", "parameters": {"text": "{{coalesce(cell(BIG_TEST_9_II_009.result, 0, \"number_Target_Formatted\"), \"--\").asString()}}", "textAlignment": "center", "textColor": "{{coalesce(cell(BIG_TEST_9_II_009.result, 0, \"Text_Color_1\"), \"#FFFFFF\").asString()}}", "fontSize": 12}},</v>
      </c>
      <c r="AA197" s="17" t="s">
        <v>80</v>
      </c>
      <c r="AB197" s="13" t="str">
        <f t="shared" si="232"/>
        <v>FAIL</v>
      </c>
      <c r="AC197" s="13"/>
      <c r="AD197" s="12" t="str">
        <f t="shared" si="213"/>
        <v>{"colspan": 3, "column": 24, "name": "text_Target_C_009", "row": 85, "rowspan": 2, "widgetStyle": {"backgroundColor": "#FFFFFF", "borderColor": "#FFFFFF", "borderEdges": [], "borderRadius": 0, "borderWidth": 2}},</v>
      </c>
      <c r="AE197" s="17" t="s">
        <v>82</v>
      </c>
      <c r="AF197" s="13" t="str">
        <f t="shared" si="233"/>
        <v>FAIL</v>
      </c>
    </row>
    <row r="198" spans="1:32" s="4" customFormat="1" ht="72.599999999999994" thickBot="1" x14ac:dyDescent="0.35">
      <c r="A198" s="24">
        <v>4</v>
      </c>
      <c r="B198" s="14" t="s">
        <v>7</v>
      </c>
      <c r="C198" s="14" t="s">
        <v>34</v>
      </c>
      <c r="D198" s="14" t="s">
        <v>9</v>
      </c>
      <c r="E198" s="11" t="str">
        <f>CONCATENATE("_",TEXT(F198+1,"000"))</f>
        <v>_009</v>
      </c>
      <c r="F198" s="22">
        <f t="shared" si="234"/>
        <v>8</v>
      </c>
      <c r="G198" s="22" t="s">
        <v>86</v>
      </c>
      <c r="H198" s="22">
        <v>1</v>
      </c>
      <c r="I198" s="22" t="str">
        <f>CONCATENATE("BIG_TEST_9_II",E198)</f>
        <v>BIG_TEST_9_II_009</v>
      </c>
      <c r="J198" s="6" t="s">
        <v>12</v>
      </c>
      <c r="K198" s="5" t="s">
        <v>13</v>
      </c>
      <c r="L198" s="18" t="str">
        <f>CONCATENATE("{{coalesce(cell(",I198,".result, ", $H198,", \""Text_Color_1\""), \""#FFFFFF\"").asString()}}")</f>
        <v>{{coalesce(cell(BIG_TEST_9_II_009.result, 1, \"Text_Color_1\"), \"#FFFFFF\").asString()}}</v>
      </c>
      <c r="M198" s="8" t="s">
        <v>41</v>
      </c>
      <c r="N198" s="8" t="s">
        <v>21</v>
      </c>
      <c r="O198" s="18" t="str">
        <f>CONCATENATE("{{coalesce(cell(",I198,".result, ", $H198,", \""number_YTD_Formatted\""), \""--\"").asString()}}")</f>
        <v>{{coalesce(cell(BIG_TEST_9_II_009.result, 1, \"number_YTD_Formatted\"), \"--\").asString()}}</v>
      </c>
      <c r="P198" s="9" t="s">
        <v>28</v>
      </c>
      <c r="Q198" s="9" t="s">
        <v>87</v>
      </c>
      <c r="R198" s="9">
        <f>T198</f>
        <v>83</v>
      </c>
      <c r="S198" s="9" t="s">
        <v>32</v>
      </c>
      <c r="T198" s="22">
        <f t="shared" si="235"/>
        <v>83</v>
      </c>
      <c r="U198" s="16" t="s">
        <v>84</v>
      </c>
      <c r="V198" s="10"/>
      <c r="W198" s="7" t="str">
        <f t="shared" si="211"/>
        <v>text_YTD_D_009</v>
      </c>
      <c r="X198" s="10"/>
      <c r="Y198" s="13"/>
      <c r="Z198" s="12" t="str">
        <f t="shared" si="212"/>
        <v>"text_YTD_D_009": {"type": "text", "parameters": {"text": "{{coalesce(cell(BIG_TEST_9_II_009.result, 1, \"number_YTD_Formatted\"), \"--\").asString()}}", "textAlignment": "center", "textColor": "{{coalesce(cell(BIG_TEST_9_II_009.result, 1, \"Text_Color_1\"), \"#FFFFFF\").asString()}}", "fontSize": 12}},</v>
      </c>
      <c r="AA198" s="17"/>
      <c r="AB198" s="13"/>
      <c r="AC198" s="13"/>
      <c r="AD198" s="12" t="str">
        <f t="shared" si="213"/>
        <v>{"colspan": 3, "column": 27, "name": "text_YTD_D_009", "row": 83, "rowspan": 2, "widgetStyle": {"backgroundColor": "#FFFFFF", "borderColor": "#FFFFFF", "borderEdges": [], "borderRadius": 0, "borderWidth": 2}},</v>
      </c>
      <c r="AE198" s="17"/>
      <c r="AF198" s="13"/>
    </row>
    <row r="199" spans="1:32" s="4" customFormat="1" ht="115.8" thickBot="1" x14ac:dyDescent="0.35">
      <c r="A199" s="24">
        <v>5</v>
      </c>
      <c r="B199" s="14" t="s">
        <v>7</v>
      </c>
      <c r="C199" s="14" t="s">
        <v>34</v>
      </c>
      <c r="D199" s="14" t="s">
        <v>9</v>
      </c>
      <c r="E199" s="11" t="str">
        <f t="shared" ref="E199:E200" si="236">CONCATENATE("_",TEXT(F199+1,"000"))</f>
        <v>_009</v>
      </c>
      <c r="F199" s="22">
        <f t="shared" si="234"/>
        <v>8</v>
      </c>
      <c r="G199" s="22" t="s">
        <v>86</v>
      </c>
      <c r="H199" s="22">
        <v>1</v>
      </c>
      <c r="I199" s="22" t="str">
        <f t="shared" ref="I199:I200" si="237">CONCATENATE("BIG_TEST_9_II",E199)</f>
        <v>BIG_TEST_9_II_009</v>
      </c>
      <c r="J199" s="5" t="s">
        <v>11</v>
      </c>
      <c r="K199" s="5" t="s">
        <v>38</v>
      </c>
      <c r="L199" s="18" t="str">
        <f t="shared" ref="L199:L200" si="238">CONCATENATE("{{coalesce(cell(",I199,".result, ", $H199,", \""Text_Color_1\""), \""#FFFFFF\"").asString()}}")</f>
        <v>{{coalesce(cell(BIG_TEST_9_II_009.result, 1, \"Text_Color_1\"), \"#FFFFFF\").asString()}}</v>
      </c>
      <c r="M199" s="8" t="s">
        <v>41</v>
      </c>
      <c r="N199" s="8" t="s">
        <v>21</v>
      </c>
      <c r="O199" s="18" t="str">
        <f>CONCATENATE("{{coalesce(cell(",I199,".result, ", $H199,", \""number_YTD_A_Formatted\""), \""--\"").asString()}}")</f>
        <v>{{coalesce(cell(BIG_TEST_9_II_009.result, 1, \"number_YTD_A_Formatted\"), \"--\").asString()}}</v>
      </c>
      <c r="P199" s="9" t="s">
        <v>28</v>
      </c>
      <c r="Q199" s="9" t="s">
        <v>87</v>
      </c>
      <c r="R199" s="26">
        <f>T199+4</f>
        <v>87</v>
      </c>
      <c r="S199" s="9" t="s">
        <v>32</v>
      </c>
      <c r="T199" s="22">
        <f t="shared" si="235"/>
        <v>83</v>
      </c>
      <c r="U199" s="19" t="str">
        <f>CONCATENATE("{""backgroundColor"": ""{{coalesce(cell(",I199,".result, ",H199,", \""Colorization_Hex_Code\""), \""#FFFFFF\"").asString()}}"", ""borderColor"": ""#FFFFFF"", ""borderEdges"": [""left"", ""right"", ""bottom""], ""borderRadius"": 0, ""borderWidth"": 2}")</f>
        <v>{"backgroundColor": "{{coalesce(cell(BIG_TEST_9_II_009.result, 1, \"Colorization_Hex_Code\"), \"#FFFFFF\").asString()}}", "borderColor": "#FFFFFF", "borderEdges": ["left", "right", "bottom"], "borderRadius": 0, "borderWidth": 2}</v>
      </c>
      <c r="V199" s="10"/>
      <c r="W199" s="7" t="str">
        <f t="shared" si="211"/>
        <v>text_YTD_A_D_009</v>
      </c>
      <c r="X199" s="10"/>
      <c r="Y199" s="13"/>
      <c r="Z199" s="12" t="str">
        <f t="shared" si="212"/>
        <v>"text_YTD_A_D_009": {"type": "text", "parameters": {"text": "{{coalesce(cell(BIG_TEST_9_II_009.result, 1, \"number_YTD_A_Formatted\"), \"--\").asString()}}", "textAlignment": "center", "textColor": "{{coalesce(cell(BIG_TEST_9_II_009.result, 1, \"Text_Color_1\"), \"#FFFFFF\").asString()}}", "fontSize": 12}},</v>
      </c>
      <c r="AA199" s="17"/>
      <c r="AB199" s="13"/>
      <c r="AC199" s="13"/>
      <c r="AD199" s="12" t="str">
        <f t="shared" si="213"/>
        <v>{"colspan": 3, "column": 27, "name": "text_YTD_A_D_009", "row": 87, "rowspan": 2, "widgetStyle": {"backgroundColor": "{{coalesce(cell(BIG_TEST_9_II_009.result, 1, \"Colorization_Hex_Code\"), \"#FFFFFF\").asString()}}", "borderColor": "#FFFFFF", "borderEdges": ["left", "right", "bottom"], "borderRadius": 0, "borderWidth": 2}},</v>
      </c>
      <c r="AE199" s="17"/>
      <c r="AF199" s="13"/>
    </row>
    <row r="200" spans="1:32" s="4" customFormat="1" ht="72.599999999999994" thickBot="1" x14ac:dyDescent="0.35">
      <c r="A200" s="24">
        <v>6</v>
      </c>
      <c r="B200" s="14" t="s">
        <v>7</v>
      </c>
      <c r="C200" s="14" t="s">
        <v>34</v>
      </c>
      <c r="D200" s="14" t="s">
        <v>9</v>
      </c>
      <c r="E200" s="11" t="str">
        <f t="shared" si="236"/>
        <v>_009</v>
      </c>
      <c r="F200" s="22">
        <f t="shared" si="234"/>
        <v>8</v>
      </c>
      <c r="G200" s="22" t="s">
        <v>86</v>
      </c>
      <c r="H200" s="22">
        <v>1</v>
      </c>
      <c r="I200" s="22" t="str">
        <f t="shared" si="237"/>
        <v>BIG_TEST_9_II_009</v>
      </c>
      <c r="J200" s="5" t="s">
        <v>37</v>
      </c>
      <c r="K200" s="5" t="s">
        <v>39</v>
      </c>
      <c r="L200" s="18" t="str">
        <f t="shared" si="238"/>
        <v>{{coalesce(cell(BIG_TEST_9_II_009.result, 1, \"Text_Color_1\"), \"#FFFFFF\").asString()}}</v>
      </c>
      <c r="M200" s="8" t="s">
        <v>41</v>
      </c>
      <c r="N200" s="8" t="s">
        <v>21</v>
      </c>
      <c r="O200" s="18" t="str">
        <f>CONCATENATE("{{coalesce(cell(",I200,".result, ", $H200,", \""number_Target_Formatted\""), \""--\"").asString()}}")</f>
        <v>{{coalesce(cell(BIG_TEST_9_II_009.result, 1, \"number_Target_Formatted\"), \"--\").asString()}}</v>
      </c>
      <c r="P200" s="9" t="s">
        <v>28</v>
      </c>
      <c r="Q200" s="9" t="s">
        <v>87</v>
      </c>
      <c r="R200" s="26">
        <f>T200+2</f>
        <v>85</v>
      </c>
      <c r="S200" s="9" t="s">
        <v>32</v>
      </c>
      <c r="T200" s="22">
        <f t="shared" si="235"/>
        <v>83</v>
      </c>
      <c r="U200" s="16" t="s">
        <v>84</v>
      </c>
      <c r="V200" s="10"/>
      <c r="W200" s="7" t="str">
        <f t="shared" si="211"/>
        <v>text_Target_D_009</v>
      </c>
      <c r="X200" s="10"/>
      <c r="Y200" s="13"/>
      <c r="Z200" s="12" t="str">
        <f t="shared" si="212"/>
        <v>"text_Target_D_009": {"type": "text", "parameters": {"text": "{{coalesce(cell(BIG_TEST_9_II_009.result, 1, \"number_Target_Formatted\"), \"--\").asString()}}", "textAlignment": "center", "textColor": "{{coalesce(cell(BIG_TEST_9_II_009.result, 1, \"Text_Color_1\"), \"#FFFFFF\").asString()}}", "fontSize": 12}},</v>
      </c>
      <c r="AA200" s="17"/>
      <c r="AB200" s="13"/>
      <c r="AC200" s="13"/>
      <c r="AD200" s="12" t="str">
        <f t="shared" si="213"/>
        <v>{"colspan": 3, "column": 27, "name": "text_Target_D_009", "row": 85, "rowspan": 2, "widgetStyle": {"backgroundColor": "#FFFFFF", "borderColor": "#FFFFFF", "borderEdges": [], "borderRadius": 0, "borderWidth": 2}},</v>
      </c>
      <c r="AE200" s="17"/>
      <c r="AF200" s="13"/>
    </row>
    <row r="201" spans="1:32" s="4" customFormat="1" ht="72.599999999999994" thickBot="1" x14ac:dyDescent="0.35">
      <c r="A201" s="24">
        <v>7</v>
      </c>
      <c r="B201" s="14" t="s">
        <v>7</v>
      </c>
      <c r="C201" s="14" t="s">
        <v>34</v>
      </c>
      <c r="D201" s="14" t="s">
        <v>9</v>
      </c>
      <c r="E201" s="11" t="str">
        <f>CONCATENATE("_",TEXT(F201+1,"000"))</f>
        <v>_009</v>
      </c>
      <c r="F201" s="22">
        <f t="shared" si="234"/>
        <v>8</v>
      </c>
      <c r="G201" s="22" t="s">
        <v>88</v>
      </c>
      <c r="H201" s="22">
        <v>2</v>
      </c>
      <c r="I201" s="22" t="str">
        <f>CONCATENATE("BIG_TEST_9_II",E201)</f>
        <v>BIG_TEST_9_II_009</v>
      </c>
      <c r="J201" s="6" t="s">
        <v>12</v>
      </c>
      <c r="K201" s="5" t="s">
        <v>13</v>
      </c>
      <c r="L201" s="18" t="str">
        <f>CONCATENATE("{{coalesce(cell(",I201,".result, ", $H201,", \""Text_Color_1\""), \""#FFFFFF\"").asString()}}")</f>
        <v>{{coalesce(cell(BIG_TEST_9_II_009.result, 2, \"Text_Color_1\"), \"#FFFFFF\").asString()}}</v>
      </c>
      <c r="M201" s="8" t="s">
        <v>41</v>
      </c>
      <c r="N201" s="8" t="s">
        <v>21</v>
      </c>
      <c r="O201" s="18" t="str">
        <f>CONCATENATE("{{coalesce(cell(",I201,".result, ", $H201,", \""number_YTD_Formatted\""), \""--\"").asString()}}")</f>
        <v>{{coalesce(cell(BIG_TEST_9_II_009.result, 2, \"number_YTD_Formatted\"), \"--\").asString()}}</v>
      </c>
      <c r="P201" s="9" t="s">
        <v>28</v>
      </c>
      <c r="Q201" s="9" t="s">
        <v>97</v>
      </c>
      <c r="R201" s="9">
        <f>T201</f>
        <v>83</v>
      </c>
      <c r="S201" s="9" t="s">
        <v>32</v>
      </c>
      <c r="T201" s="22">
        <f t="shared" si="235"/>
        <v>83</v>
      </c>
      <c r="U201" s="16" t="s">
        <v>84</v>
      </c>
      <c r="V201" s="10"/>
      <c r="W201" s="7" t="str">
        <f t="shared" si="211"/>
        <v>text_YTD_E_009</v>
      </c>
      <c r="X201" s="10"/>
      <c r="Y201" s="13"/>
      <c r="Z201" s="12" t="str">
        <f t="shared" si="212"/>
        <v>"text_YTD_E_009": {"type": "text", "parameters": {"text": "{{coalesce(cell(BIG_TEST_9_II_009.result, 2, \"number_YTD_Formatted\"), \"--\").asString()}}", "textAlignment": "center", "textColor": "{{coalesce(cell(BIG_TEST_9_II_009.result, 2, \"Text_Color_1\"), \"#FFFFFF\").asString()}}", "fontSize": 12}},</v>
      </c>
      <c r="AA201" s="17"/>
      <c r="AB201" s="13"/>
      <c r="AC201" s="13"/>
      <c r="AD201" s="12" t="str">
        <f t="shared" si="213"/>
        <v>{"colspan": 3, "column": 30, "name": "text_YTD_E_009", "row": 83, "rowspan": 2, "widgetStyle": {"backgroundColor": "#FFFFFF", "borderColor": "#FFFFFF", "borderEdges": [], "borderRadius": 0, "borderWidth": 2}},</v>
      </c>
      <c r="AE201" s="17"/>
      <c r="AF201" s="13"/>
    </row>
    <row r="202" spans="1:32" s="4" customFormat="1" ht="115.8" thickBot="1" x14ac:dyDescent="0.35">
      <c r="A202" s="24">
        <v>8</v>
      </c>
      <c r="B202" s="14" t="s">
        <v>7</v>
      </c>
      <c r="C202" s="14" t="s">
        <v>34</v>
      </c>
      <c r="D202" s="14" t="s">
        <v>9</v>
      </c>
      <c r="E202" s="11" t="str">
        <f t="shared" ref="E202:E203" si="239">CONCATENATE("_",TEXT(F202+1,"000"))</f>
        <v>_009</v>
      </c>
      <c r="F202" s="22">
        <f t="shared" si="234"/>
        <v>8</v>
      </c>
      <c r="G202" s="22" t="s">
        <v>88</v>
      </c>
      <c r="H202" s="22">
        <v>2</v>
      </c>
      <c r="I202" s="22" t="str">
        <f t="shared" ref="I202:I203" si="240">CONCATENATE("BIG_TEST_9_II",E202)</f>
        <v>BIG_TEST_9_II_009</v>
      </c>
      <c r="J202" s="5" t="s">
        <v>11</v>
      </c>
      <c r="K202" s="5" t="s">
        <v>38</v>
      </c>
      <c r="L202" s="18" t="str">
        <f t="shared" ref="L202:L203" si="241">CONCATENATE("{{coalesce(cell(",I202,".result, ", $H202,", \""Text_Color_1\""), \""#FFFFFF\"").asString()}}")</f>
        <v>{{coalesce(cell(BIG_TEST_9_II_009.result, 2, \"Text_Color_1\"), \"#FFFFFF\").asString()}}</v>
      </c>
      <c r="M202" s="8" t="s">
        <v>41</v>
      </c>
      <c r="N202" s="8" t="s">
        <v>21</v>
      </c>
      <c r="O202" s="18" t="str">
        <f>CONCATENATE("{{coalesce(cell(",I202,".result, ", $H202,", \""number_YTD_A_Formatted\""), \""--\"").asString()}}")</f>
        <v>{{coalesce(cell(BIG_TEST_9_II_009.result, 2, \"number_YTD_A_Formatted\"), \"--\").asString()}}</v>
      </c>
      <c r="P202" s="9" t="s">
        <v>28</v>
      </c>
      <c r="Q202" s="9" t="s">
        <v>97</v>
      </c>
      <c r="R202" s="26">
        <f>T202+4</f>
        <v>87</v>
      </c>
      <c r="S202" s="9" t="s">
        <v>32</v>
      </c>
      <c r="T202" s="22">
        <f t="shared" si="235"/>
        <v>83</v>
      </c>
      <c r="U202" s="19" t="str">
        <f>CONCATENATE("{""backgroundColor"": ""{{coalesce(cell(",I202,".result, ",H202,", \""Colorization_Hex_Code\""), \""#FFFFFF\"").asString()}}"", ""borderColor"": ""#FFFFFF"", ""borderEdges"": [""left"", ""right"", ""bottom""], ""borderRadius"": 0, ""borderWidth"": 2}")</f>
        <v>{"backgroundColor": "{{coalesce(cell(BIG_TEST_9_II_009.result, 2, \"Colorization_Hex_Code\"), \"#FFFFFF\").asString()}}", "borderColor": "#FFFFFF", "borderEdges": ["left", "right", "bottom"], "borderRadius": 0, "borderWidth": 2}</v>
      </c>
      <c r="V202" s="10"/>
      <c r="W202" s="7" t="str">
        <f t="shared" si="211"/>
        <v>text_YTD_A_E_009</v>
      </c>
      <c r="X202" s="10"/>
      <c r="Y202" s="13"/>
      <c r="Z202" s="12" t="str">
        <f t="shared" si="212"/>
        <v>"text_YTD_A_E_009": {"type": "text", "parameters": {"text": "{{coalesce(cell(BIG_TEST_9_II_009.result, 2, \"number_YTD_A_Formatted\"), \"--\").asString()}}", "textAlignment": "center", "textColor": "{{coalesce(cell(BIG_TEST_9_II_009.result, 2, \"Text_Color_1\"), \"#FFFFFF\").asString()}}", "fontSize": 12}},</v>
      </c>
      <c r="AA202" s="17"/>
      <c r="AB202" s="13"/>
      <c r="AC202" s="13"/>
      <c r="AD202" s="12" t="str">
        <f t="shared" si="213"/>
        <v>{"colspan": 3, "column": 30, "name": "text_YTD_A_E_009", "row": 87, "rowspan": 2, "widgetStyle": {"backgroundColor": "{{coalesce(cell(BIG_TEST_9_II_009.result, 2, \"Colorization_Hex_Code\"), \"#FFFFFF\").asString()}}", "borderColor": "#FFFFFF", "borderEdges": ["left", "right", "bottom"], "borderRadius": 0, "borderWidth": 2}},</v>
      </c>
      <c r="AE202" s="17"/>
      <c r="AF202" s="13"/>
    </row>
    <row r="203" spans="1:32" s="4" customFormat="1" ht="72.599999999999994" thickBot="1" x14ac:dyDescent="0.35">
      <c r="A203" s="24">
        <v>9</v>
      </c>
      <c r="B203" s="14" t="s">
        <v>7</v>
      </c>
      <c r="C203" s="14" t="s">
        <v>34</v>
      </c>
      <c r="D203" s="14" t="s">
        <v>9</v>
      </c>
      <c r="E203" s="11" t="str">
        <f t="shared" si="239"/>
        <v>_009</v>
      </c>
      <c r="F203" s="22">
        <f t="shared" si="234"/>
        <v>8</v>
      </c>
      <c r="G203" s="22" t="s">
        <v>88</v>
      </c>
      <c r="H203" s="22">
        <v>2</v>
      </c>
      <c r="I203" s="22" t="str">
        <f t="shared" si="240"/>
        <v>BIG_TEST_9_II_009</v>
      </c>
      <c r="J203" s="5" t="s">
        <v>37</v>
      </c>
      <c r="K203" s="5" t="s">
        <v>39</v>
      </c>
      <c r="L203" s="18" t="str">
        <f t="shared" si="241"/>
        <v>{{coalesce(cell(BIG_TEST_9_II_009.result, 2, \"Text_Color_1\"), \"#FFFFFF\").asString()}}</v>
      </c>
      <c r="M203" s="8" t="s">
        <v>41</v>
      </c>
      <c r="N203" s="8" t="s">
        <v>21</v>
      </c>
      <c r="O203" s="18" t="str">
        <f>CONCATENATE("{{coalesce(cell(",I203,".result, ", $H203,", \""number_Target_Formatted\""), \""--\"").asString()}}")</f>
        <v>{{coalesce(cell(BIG_TEST_9_II_009.result, 2, \"number_Target_Formatted\"), \"--\").asString()}}</v>
      </c>
      <c r="P203" s="9" t="s">
        <v>28</v>
      </c>
      <c r="Q203" s="9" t="s">
        <v>97</v>
      </c>
      <c r="R203" s="26">
        <f>T203+2</f>
        <v>85</v>
      </c>
      <c r="S203" s="9" t="s">
        <v>32</v>
      </c>
      <c r="T203" s="22">
        <f t="shared" si="235"/>
        <v>83</v>
      </c>
      <c r="U203" s="16" t="s">
        <v>84</v>
      </c>
      <c r="V203" s="10"/>
      <c r="W203" s="7" t="str">
        <f t="shared" si="211"/>
        <v>text_Target_E_009</v>
      </c>
      <c r="X203" s="10"/>
      <c r="Y203" s="13"/>
      <c r="Z203" s="12" t="str">
        <f t="shared" si="212"/>
        <v>"text_Target_E_009": {"type": "text", "parameters": {"text": "{{coalesce(cell(BIG_TEST_9_II_009.result, 2, \"number_Target_Formatted\"), \"--\").asString()}}", "textAlignment": "center", "textColor": "{{coalesce(cell(BIG_TEST_9_II_009.result, 2, \"Text_Color_1\"), \"#FFFFFF\").asString()}}", "fontSize": 12}},</v>
      </c>
      <c r="AA203" s="17"/>
      <c r="AB203" s="13"/>
      <c r="AC203" s="13"/>
      <c r="AD203" s="12" t="str">
        <f t="shared" si="213"/>
        <v>{"colspan": 3, "column": 30, "name": "text_Target_E_009", "row": 85, "rowspan": 2, "widgetStyle": {"backgroundColor": "#FFFFFF", "borderColor": "#FFFFFF", "borderEdges": [], "borderRadius": 0, "borderWidth": 2}},</v>
      </c>
      <c r="AE203" s="17"/>
      <c r="AF203" s="13"/>
    </row>
    <row r="204" spans="1:32" s="4" customFormat="1" ht="72.599999999999994" thickBot="1" x14ac:dyDescent="0.35">
      <c r="A204" s="24">
        <v>10</v>
      </c>
      <c r="B204" s="14" t="s">
        <v>7</v>
      </c>
      <c r="C204" s="14" t="s">
        <v>34</v>
      </c>
      <c r="D204" s="14" t="s">
        <v>9</v>
      </c>
      <c r="E204" s="11" t="str">
        <f>CONCATENATE("_",TEXT(F204+1,"000"))</f>
        <v>_009</v>
      </c>
      <c r="F204" s="22">
        <f t="shared" si="234"/>
        <v>8</v>
      </c>
      <c r="G204" s="22" t="s">
        <v>89</v>
      </c>
      <c r="H204" s="22">
        <v>3</v>
      </c>
      <c r="I204" s="22" t="str">
        <f>CONCATENATE("BIG_TEST_9_II",E204)</f>
        <v>BIG_TEST_9_II_009</v>
      </c>
      <c r="J204" s="6" t="s">
        <v>12</v>
      </c>
      <c r="K204" s="5" t="s">
        <v>13</v>
      </c>
      <c r="L204" s="18" t="str">
        <f>CONCATENATE("{{coalesce(cell(",I204,".result, ", $H204,", \""Text_Color_1\""), \""#FFFFFF\"").asString()}}")</f>
        <v>{{coalesce(cell(BIG_TEST_9_II_009.result, 3, \"Text_Color_1\"), \"#FFFFFF\").asString()}}</v>
      </c>
      <c r="M204" s="8" t="s">
        <v>41</v>
      </c>
      <c r="N204" s="8" t="s">
        <v>21</v>
      </c>
      <c r="O204" s="18" t="str">
        <f>CONCATENATE("{{coalesce(cell(",I204,".result, ", $H204,", \""number_YTD_Formatted\""), \""--\"").asString()}}")</f>
        <v>{{coalesce(cell(BIG_TEST_9_II_009.result, 3, \"number_YTD_Formatted\"), \"--\").asString()}}</v>
      </c>
      <c r="P204" s="9" t="s">
        <v>28</v>
      </c>
      <c r="Q204" s="9" t="s">
        <v>98</v>
      </c>
      <c r="R204" s="9">
        <f>T204</f>
        <v>83</v>
      </c>
      <c r="S204" s="9" t="s">
        <v>32</v>
      </c>
      <c r="T204" s="22">
        <f t="shared" si="235"/>
        <v>83</v>
      </c>
      <c r="U204" s="16" t="s">
        <v>84</v>
      </c>
      <c r="V204" s="10"/>
      <c r="W204" s="7" t="str">
        <f t="shared" si="211"/>
        <v>text_YTD_F_009</v>
      </c>
      <c r="X204" s="10"/>
      <c r="Y204" s="13"/>
      <c r="Z204" s="12" t="str">
        <f t="shared" si="212"/>
        <v>"text_YTD_F_009": {"type": "text", "parameters": {"text": "{{coalesce(cell(BIG_TEST_9_II_009.result, 3, \"number_YTD_Formatted\"), \"--\").asString()}}", "textAlignment": "center", "textColor": "{{coalesce(cell(BIG_TEST_9_II_009.result, 3, \"Text_Color_1\"), \"#FFFFFF\").asString()}}", "fontSize": 12}},</v>
      </c>
      <c r="AA204" s="17"/>
      <c r="AB204" s="13"/>
      <c r="AC204" s="13"/>
      <c r="AD204" s="12" t="str">
        <f t="shared" si="213"/>
        <v>{"colspan": 3, "column": 33, "name": "text_YTD_F_009", "row": 83, "rowspan": 2, "widgetStyle": {"backgroundColor": "#FFFFFF", "borderColor": "#FFFFFF", "borderEdges": [], "borderRadius": 0, "borderWidth": 2}},</v>
      </c>
      <c r="AE204" s="17"/>
      <c r="AF204" s="13"/>
    </row>
    <row r="205" spans="1:32" s="4" customFormat="1" ht="115.8" thickBot="1" x14ac:dyDescent="0.35">
      <c r="A205" s="24">
        <v>11</v>
      </c>
      <c r="B205" s="14" t="s">
        <v>7</v>
      </c>
      <c r="C205" s="14" t="s">
        <v>34</v>
      </c>
      <c r="D205" s="14" t="s">
        <v>9</v>
      </c>
      <c r="E205" s="11" t="str">
        <f t="shared" ref="E205:E206" si="242">CONCATENATE("_",TEXT(F205+1,"000"))</f>
        <v>_009</v>
      </c>
      <c r="F205" s="22">
        <f t="shared" si="234"/>
        <v>8</v>
      </c>
      <c r="G205" s="22" t="s">
        <v>89</v>
      </c>
      <c r="H205" s="22">
        <v>3</v>
      </c>
      <c r="I205" s="22" t="str">
        <f t="shared" ref="I205:I206" si="243">CONCATENATE("BIG_TEST_9_II",E205)</f>
        <v>BIG_TEST_9_II_009</v>
      </c>
      <c r="J205" s="5" t="s">
        <v>11</v>
      </c>
      <c r="K205" s="5" t="s">
        <v>38</v>
      </c>
      <c r="L205" s="18" t="str">
        <f t="shared" ref="L205:L206" si="244">CONCATENATE("{{coalesce(cell(",I205,".result, ", $H205,", \""Text_Color_1\""), \""#FFFFFF\"").asString()}}")</f>
        <v>{{coalesce(cell(BIG_TEST_9_II_009.result, 3, \"Text_Color_1\"), \"#FFFFFF\").asString()}}</v>
      </c>
      <c r="M205" s="8" t="s">
        <v>41</v>
      </c>
      <c r="N205" s="8" t="s">
        <v>21</v>
      </c>
      <c r="O205" s="18" t="str">
        <f>CONCATENATE("{{coalesce(cell(",I205,".result, ", $H205,", \""number_YTD_A_Formatted\""), \""--\"").asString()}}")</f>
        <v>{{coalesce(cell(BIG_TEST_9_II_009.result, 3, \"number_YTD_A_Formatted\"), \"--\").asString()}}</v>
      </c>
      <c r="P205" s="9" t="s">
        <v>28</v>
      </c>
      <c r="Q205" s="9" t="s">
        <v>98</v>
      </c>
      <c r="R205" s="26">
        <f>T205+4</f>
        <v>87</v>
      </c>
      <c r="S205" s="9" t="s">
        <v>32</v>
      </c>
      <c r="T205" s="22">
        <f t="shared" si="235"/>
        <v>83</v>
      </c>
      <c r="U205" s="19" t="str">
        <f>CONCATENATE("{""backgroundColor"": ""{{coalesce(cell(",I205,".result, ",H205,", \""Colorization_Hex_Code\""), \""#FFFFFF\"").asString()}}"", ""borderColor"": ""#FFFFFF"", ""borderEdges"": [""left"", ""right"", ""bottom""], ""borderRadius"": 0, ""borderWidth"": 2}")</f>
        <v>{"backgroundColor": "{{coalesce(cell(BIG_TEST_9_II_009.result, 3, \"Colorization_Hex_Code\"), \"#FFFFFF\").asString()}}", "borderColor": "#FFFFFF", "borderEdges": ["left", "right", "bottom"], "borderRadius": 0, "borderWidth": 2}</v>
      </c>
      <c r="V205" s="10"/>
      <c r="W205" s="7" t="str">
        <f t="shared" si="211"/>
        <v>text_YTD_A_F_009</v>
      </c>
      <c r="X205" s="10"/>
      <c r="Y205" s="13"/>
      <c r="Z205" s="12" t="str">
        <f t="shared" si="212"/>
        <v>"text_YTD_A_F_009": {"type": "text", "parameters": {"text": "{{coalesce(cell(BIG_TEST_9_II_009.result, 3, \"number_YTD_A_Formatted\"), \"--\").asString()}}", "textAlignment": "center", "textColor": "{{coalesce(cell(BIG_TEST_9_II_009.result, 3, \"Text_Color_1\"), \"#FFFFFF\").asString()}}", "fontSize": 12}},</v>
      </c>
      <c r="AA205" s="17"/>
      <c r="AB205" s="13"/>
      <c r="AC205" s="13"/>
      <c r="AD205" s="12" t="str">
        <f t="shared" si="213"/>
        <v>{"colspan": 3, "column": 33, "name": "text_YTD_A_F_009", "row": 87, "rowspan": 2, "widgetStyle": {"backgroundColor": "{{coalesce(cell(BIG_TEST_9_II_009.result, 3, \"Colorization_Hex_Code\"), \"#FFFFFF\").asString()}}", "borderColor": "#FFFFFF", "borderEdges": ["left", "right", "bottom"], "borderRadius": 0, "borderWidth": 2}},</v>
      </c>
      <c r="AE205" s="17"/>
      <c r="AF205" s="13"/>
    </row>
    <row r="206" spans="1:32" s="4" customFormat="1" ht="72.599999999999994" thickBot="1" x14ac:dyDescent="0.35">
      <c r="A206" s="24">
        <v>12</v>
      </c>
      <c r="B206" s="14" t="s">
        <v>7</v>
      </c>
      <c r="C206" s="14" t="s">
        <v>34</v>
      </c>
      <c r="D206" s="14" t="s">
        <v>9</v>
      </c>
      <c r="E206" s="11" t="str">
        <f t="shared" si="242"/>
        <v>_009</v>
      </c>
      <c r="F206" s="22">
        <f t="shared" si="234"/>
        <v>8</v>
      </c>
      <c r="G206" s="22" t="s">
        <v>89</v>
      </c>
      <c r="H206" s="22">
        <v>3</v>
      </c>
      <c r="I206" s="22" t="str">
        <f t="shared" si="243"/>
        <v>BIG_TEST_9_II_009</v>
      </c>
      <c r="J206" s="5" t="s">
        <v>37</v>
      </c>
      <c r="K206" s="5" t="s">
        <v>39</v>
      </c>
      <c r="L206" s="18" t="str">
        <f t="shared" si="244"/>
        <v>{{coalesce(cell(BIG_TEST_9_II_009.result, 3, \"Text_Color_1\"), \"#FFFFFF\").asString()}}</v>
      </c>
      <c r="M206" s="8" t="s">
        <v>41</v>
      </c>
      <c r="N206" s="8" t="s">
        <v>21</v>
      </c>
      <c r="O206" s="18" t="str">
        <f>CONCATENATE("{{coalesce(cell(",I206,".result, ", $H206,", \""number_Target_Formatted\""), \""--\"").asString()}}")</f>
        <v>{{coalesce(cell(BIG_TEST_9_II_009.result, 3, \"number_Target_Formatted\"), \"--\").asString()}}</v>
      </c>
      <c r="P206" s="9" t="s">
        <v>28</v>
      </c>
      <c r="Q206" s="9" t="s">
        <v>98</v>
      </c>
      <c r="R206" s="26">
        <f>T206+2</f>
        <v>85</v>
      </c>
      <c r="S206" s="9" t="s">
        <v>32</v>
      </c>
      <c r="T206" s="22">
        <f t="shared" si="235"/>
        <v>83</v>
      </c>
      <c r="U206" s="16" t="s">
        <v>84</v>
      </c>
      <c r="V206" s="10"/>
      <c r="W206" s="7" t="str">
        <f t="shared" si="211"/>
        <v>text_Target_F_009</v>
      </c>
      <c r="X206" s="10"/>
      <c r="Y206" s="13"/>
      <c r="Z206" s="12" t="str">
        <f t="shared" si="212"/>
        <v>"text_Target_F_009": {"type": "text", "parameters": {"text": "{{coalesce(cell(BIG_TEST_9_II_009.result, 3, \"number_Target_Formatted\"), \"--\").asString()}}", "textAlignment": "center", "textColor": "{{coalesce(cell(BIG_TEST_9_II_009.result, 3, \"Text_Color_1\"), \"#FFFFFF\").asString()}}", "fontSize": 12}},</v>
      </c>
      <c r="AA206" s="17"/>
      <c r="AB206" s="13"/>
      <c r="AC206" s="13"/>
      <c r="AD206" s="12" t="str">
        <f t="shared" si="213"/>
        <v>{"colspan": 3, "column": 33, "name": "text_Target_F_009", "row": 85, "rowspan": 2, "widgetStyle": {"backgroundColor": "#FFFFFF", "borderColor": "#FFFFFF", "borderEdges": [], "borderRadius": 0, "borderWidth": 2}},</v>
      </c>
      <c r="AE206" s="17"/>
      <c r="AF206" s="13"/>
    </row>
    <row r="207" spans="1:32" s="4" customFormat="1" ht="72.599999999999994" thickBot="1" x14ac:dyDescent="0.35">
      <c r="A207" s="24">
        <v>13</v>
      </c>
      <c r="B207" s="14" t="s">
        <v>7</v>
      </c>
      <c r="C207" s="14" t="s">
        <v>34</v>
      </c>
      <c r="D207" s="14" t="s">
        <v>9</v>
      </c>
      <c r="E207" s="11" t="str">
        <f>CONCATENATE("_",TEXT(F207+1,"000"))</f>
        <v>_009</v>
      </c>
      <c r="F207" s="22">
        <f t="shared" si="234"/>
        <v>8</v>
      </c>
      <c r="G207" s="22" t="s">
        <v>90</v>
      </c>
      <c r="H207" s="22">
        <v>4</v>
      </c>
      <c r="I207" s="22" t="str">
        <f>CONCATENATE("BIG_TEST_9_II",E207)</f>
        <v>BIG_TEST_9_II_009</v>
      </c>
      <c r="J207" s="6" t="s">
        <v>12</v>
      </c>
      <c r="K207" s="5" t="s">
        <v>13</v>
      </c>
      <c r="L207" s="18" t="str">
        <f>CONCATENATE("{{coalesce(cell(",I207,".result, ", $H207,", \""Text_Color_1\""), \""#FFFFFF\"").asString()}}")</f>
        <v>{{coalesce(cell(BIG_TEST_9_II_009.result, 4, \"Text_Color_1\"), \"#FFFFFF\").asString()}}</v>
      </c>
      <c r="M207" s="8" t="s">
        <v>41</v>
      </c>
      <c r="N207" s="8" t="s">
        <v>21</v>
      </c>
      <c r="O207" s="18" t="str">
        <f>CONCATENATE("{{coalesce(cell(",I207,".result, ", $H207,", \""number_YTD_Formatted\""), \""--\"").asString()}}")</f>
        <v>{{coalesce(cell(BIG_TEST_9_II_009.result, 4, \"number_YTD_Formatted\"), \"--\").asString()}}</v>
      </c>
      <c r="P207" s="9" t="s">
        <v>28</v>
      </c>
      <c r="Q207" s="9" t="s">
        <v>99</v>
      </c>
      <c r="R207" s="9">
        <f>T207</f>
        <v>83</v>
      </c>
      <c r="S207" s="9" t="s">
        <v>32</v>
      </c>
      <c r="T207" s="22">
        <f t="shared" si="235"/>
        <v>83</v>
      </c>
      <c r="U207" s="16" t="s">
        <v>84</v>
      </c>
      <c r="V207" s="10"/>
      <c r="W207" s="7" t="str">
        <f t="shared" si="211"/>
        <v>text_YTD_G_009</v>
      </c>
      <c r="X207" s="10"/>
      <c r="Y207" s="13"/>
      <c r="Z207" s="12" t="str">
        <f t="shared" si="212"/>
        <v>"text_YTD_G_009": {"type": "text", "parameters": {"text": "{{coalesce(cell(BIG_TEST_9_II_009.result, 4, \"number_YTD_Formatted\"), \"--\").asString()}}", "textAlignment": "center", "textColor": "{{coalesce(cell(BIG_TEST_9_II_009.result, 4, \"Text_Color_1\"), \"#FFFFFF\").asString()}}", "fontSize": 12}},</v>
      </c>
      <c r="AA207" s="17"/>
      <c r="AB207" s="13"/>
      <c r="AC207" s="13"/>
      <c r="AD207" s="12" t="str">
        <f t="shared" si="213"/>
        <v>{"colspan": 3, "column": 36, "name": "text_YTD_G_009", "row": 83, "rowspan": 2, "widgetStyle": {"backgroundColor": "#FFFFFF", "borderColor": "#FFFFFF", "borderEdges": [], "borderRadius": 0, "borderWidth": 2}},</v>
      </c>
      <c r="AE207" s="17"/>
      <c r="AF207" s="13"/>
    </row>
    <row r="208" spans="1:32" s="4" customFormat="1" ht="115.8" thickBot="1" x14ac:dyDescent="0.35">
      <c r="A208" s="24">
        <v>14</v>
      </c>
      <c r="B208" s="14" t="s">
        <v>7</v>
      </c>
      <c r="C208" s="14" t="s">
        <v>34</v>
      </c>
      <c r="D208" s="14" t="s">
        <v>9</v>
      </c>
      <c r="E208" s="11" t="str">
        <f t="shared" ref="E208:E209" si="245">CONCATENATE("_",TEXT(F208+1,"000"))</f>
        <v>_009</v>
      </c>
      <c r="F208" s="22">
        <f t="shared" si="234"/>
        <v>8</v>
      </c>
      <c r="G208" s="22" t="s">
        <v>90</v>
      </c>
      <c r="H208" s="22">
        <v>4</v>
      </c>
      <c r="I208" s="22" t="str">
        <f t="shared" ref="I208:I209" si="246">CONCATENATE("BIG_TEST_9_II",E208)</f>
        <v>BIG_TEST_9_II_009</v>
      </c>
      <c r="J208" s="5" t="s">
        <v>11</v>
      </c>
      <c r="K208" s="5" t="s">
        <v>38</v>
      </c>
      <c r="L208" s="18" t="str">
        <f t="shared" ref="L208:L209" si="247">CONCATENATE("{{coalesce(cell(",I208,".result, ", $H208,", \""Text_Color_1\""), \""#FFFFFF\"").asString()}}")</f>
        <v>{{coalesce(cell(BIG_TEST_9_II_009.result, 4, \"Text_Color_1\"), \"#FFFFFF\").asString()}}</v>
      </c>
      <c r="M208" s="8" t="s">
        <v>41</v>
      </c>
      <c r="N208" s="8" t="s">
        <v>21</v>
      </c>
      <c r="O208" s="18" t="str">
        <f>CONCATENATE("{{coalesce(cell(",I208,".result, ", $H208,", \""number_YTD_A_Formatted\""), \""--\"").asString()}}")</f>
        <v>{{coalesce(cell(BIG_TEST_9_II_009.result, 4, \"number_YTD_A_Formatted\"), \"--\").asString()}}</v>
      </c>
      <c r="P208" s="9" t="s">
        <v>28</v>
      </c>
      <c r="Q208" s="9" t="s">
        <v>99</v>
      </c>
      <c r="R208" s="26">
        <f>T208+4</f>
        <v>87</v>
      </c>
      <c r="S208" s="9" t="s">
        <v>32</v>
      </c>
      <c r="T208" s="22">
        <f t="shared" si="235"/>
        <v>83</v>
      </c>
      <c r="U208" s="19" t="str">
        <f>CONCATENATE("{""backgroundColor"": ""{{coalesce(cell(",I208,".result, ",H208,", \""Colorization_Hex_Code\""), \""#FFFFFF\"").asString()}}"", ""borderColor"": ""#FFFFFF"", ""borderEdges"": [""left"", ""right"", ""bottom""], ""borderRadius"": 0, ""borderWidth"": 2}")</f>
        <v>{"backgroundColor": "{{coalesce(cell(BIG_TEST_9_II_009.result, 4, \"Colorization_Hex_Code\"), \"#FFFFFF\").asString()}}", "borderColor": "#FFFFFF", "borderEdges": ["left", "right", "bottom"], "borderRadius": 0, "borderWidth": 2}</v>
      </c>
      <c r="V208" s="10"/>
      <c r="W208" s="7" t="str">
        <f t="shared" si="211"/>
        <v>text_YTD_A_G_009</v>
      </c>
      <c r="X208" s="10"/>
      <c r="Y208" s="13"/>
      <c r="Z208" s="12" t="str">
        <f t="shared" si="212"/>
        <v>"text_YTD_A_G_009": {"type": "text", "parameters": {"text": "{{coalesce(cell(BIG_TEST_9_II_009.result, 4, \"number_YTD_A_Formatted\"), \"--\").asString()}}", "textAlignment": "center", "textColor": "{{coalesce(cell(BIG_TEST_9_II_009.result, 4, \"Text_Color_1\"), \"#FFFFFF\").asString()}}", "fontSize": 12}},</v>
      </c>
      <c r="AA208" s="17"/>
      <c r="AB208" s="13"/>
      <c r="AC208" s="13"/>
      <c r="AD208" s="12" t="str">
        <f t="shared" si="213"/>
        <v>{"colspan": 3, "column": 36, "name": "text_YTD_A_G_009", "row": 87, "rowspan": 2, "widgetStyle": {"backgroundColor": "{{coalesce(cell(BIG_TEST_9_II_009.result, 4, \"Colorization_Hex_Code\"), \"#FFFFFF\").asString()}}", "borderColor": "#FFFFFF", "borderEdges": ["left", "right", "bottom"], "borderRadius": 0, "borderWidth": 2}},</v>
      </c>
      <c r="AE208" s="17"/>
      <c r="AF208" s="13"/>
    </row>
    <row r="209" spans="1:32" s="4" customFormat="1" ht="72.599999999999994" thickBot="1" x14ac:dyDescent="0.35">
      <c r="A209" s="24">
        <v>15</v>
      </c>
      <c r="B209" s="14" t="s">
        <v>7</v>
      </c>
      <c r="C209" s="14" t="s">
        <v>34</v>
      </c>
      <c r="D209" s="14" t="s">
        <v>9</v>
      </c>
      <c r="E209" s="11" t="str">
        <f t="shared" si="245"/>
        <v>_009</v>
      </c>
      <c r="F209" s="22">
        <f t="shared" si="234"/>
        <v>8</v>
      </c>
      <c r="G209" s="22" t="s">
        <v>90</v>
      </c>
      <c r="H209" s="22">
        <v>4</v>
      </c>
      <c r="I209" s="22" t="str">
        <f t="shared" si="246"/>
        <v>BIG_TEST_9_II_009</v>
      </c>
      <c r="J209" s="5" t="s">
        <v>37</v>
      </c>
      <c r="K209" s="5" t="s">
        <v>39</v>
      </c>
      <c r="L209" s="18" t="str">
        <f t="shared" si="247"/>
        <v>{{coalesce(cell(BIG_TEST_9_II_009.result, 4, \"Text_Color_1\"), \"#FFFFFF\").asString()}}</v>
      </c>
      <c r="M209" s="8" t="s">
        <v>41</v>
      </c>
      <c r="N209" s="8" t="s">
        <v>21</v>
      </c>
      <c r="O209" s="18" t="str">
        <f>CONCATENATE("{{coalesce(cell(",I209,".result, ", $H209,", \""number_Target_Formatted\""), \""--\"").asString()}}")</f>
        <v>{{coalesce(cell(BIG_TEST_9_II_009.result, 4, \"number_Target_Formatted\"), \"--\").asString()}}</v>
      </c>
      <c r="P209" s="9" t="s">
        <v>28</v>
      </c>
      <c r="Q209" s="9" t="s">
        <v>99</v>
      </c>
      <c r="R209" s="26">
        <f>T209+2</f>
        <v>85</v>
      </c>
      <c r="S209" s="9" t="s">
        <v>32</v>
      </c>
      <c r="T209" s="22">
        <f t="shared" si="235"/>
        <v>83</v>
      </c>
      <c r="U209" s="16" t="s">
        <v>84</v>
      </c>
      <c r="V209" s="10"/>
      <c r="W209" s="7" t="str">
        <f t="shared" si="211"/>
        <v>text_Target_G_009</v>
      </c>
      <c r="X209" s="10"/>
      <c r="Y209" s="13"/>
      <c r="Z209" s="12" t="str">
        <f t="shared" si="212"/>
        <v>"text_Target_G_009": {"type": "text", "parameters": {"text": "{{coalesce(cell(BIG_TEST_9_II_009.result, 4, \"number_Target_Formatted\"), \"--\").asString()}}", "textAlignment": "center", "textColor": "{{coalesce(cell(BIG_TEST_9_II_009.result, 4, \"Text_Color_1\"), \"#FFFFFF\").asString()}}", "fontSize": 12}},</v>
      </c>
      <c r="AA209" s="17"/>
      <c r="AB209" s="13"/>
      <c r="AC209" s="13"/>
      <c r="AD209" s="12" t="str">
        <f t="shared" si="213"/>
        <v>{"colspan": 3, "column": 36, "name": "text_Target_G_009", "row": 85, "rowspan": 2, "widgetStyle": {"backgroundColor": "#FFFFFF", "borderColor": "#FFFFFF", "borderEdges": [], "borderRadius": 0, "borderWidth": 2}},</v>
      </c>
      <c r="AE209" s="17"/>
      <c r="AF209" s="13"/>
    </row>
    <row r="210" spans="1:32" s="4" customFormat="1" ht="72.599999999999994" thickBot="1" x14ac:dyDescent="0.35">
      <c r="A210" s="24">
        <v>16</v>
      </c>
      <c r="B210" s="14" t="s">
        <v>7</v>
      </c>
      <c r="C210" s="14" t="s">
        <v>34</v>
      </c>
      <c r="D210" s="14" t="s">
        <v>9</v>
      </c>
      <c r="E210" s="11" t="str">
        <f>CONCATENATE("_",TEXT(F210+1,"000"))</f>
        <v>_009</v>
      </c>
      <c r="F210" s="22">
        <f t="shared" si="234"/>
        <v>8</v>
      </c>
      <c r="G210" s="22" t="s">
        <v>91</v>
      </c>
      <c r="H210" s="22">
        <v>5</v>
      </c>
      <c r="I210" s="22" t="str">
        <f>CONCATENATE("BIG_TEST_9_II",E210)</f>
        <v>BIG_TEST_9_II_009</v>
      </c>
      <c r="J210" s="6" t="s">
        <v>12</v>
      </c>
      <c r="K210" s="5" t="s">
        <v>13</v>
      </c>
      <c r="L210" s="18" t="str">
        <f>CONCATENATE("{{coalesce(cell(",I210,".result, ", $H210,", \""Text_Color_1\""), \""#FFFFFF\"").asString()}}")</f>
        <v>{{coalesce(cell(BIG_TEST_9_II_009.result, 5, \"Text_Color_1\"), \"#FFFFFF\").asString()}}</v>
      </c>
      <c r="M210" s="8" t="s">
        <v>41</v>
      </c>
      <c r="N210" s="8" t="s">
        <v>21</v>
      </c>
      <c r="O210" s="18" t="str">
        <f>CONCATENATE("{{coalesce(cell(",I210,".result, ", $H210,", \""number_YTD_Formatted\""), \""--\"").asString()}}")</f>
        <v>{{coalesce(cell(BIG_TEST_9_II_009.result, 5, \"number_YTD_Formatted\"), \"--\").asString()}}</v>
      </c>
      <c r="P210" s="9" t="s">
        <v>28</v>
      </c>
      <c r="Q210" s="9" t="s">
        <v>100</v>
      </c>
      <c r="R210" s="9">
        <f>T210</f>
        <v>83</v>
      </c>
      <c r="S210" s="9" t="s">
        <v>32</v>
      </c>
      <c r="T210" s="22">
        <f t="shared" si="235"/>
        <v>83</v>
      </c>
      <c r="U210" s="16" t="s">
        <v>84</v>
      </c>
      <c r="V210" s="10"/>
      <c r="W210" s="7" t="str">
        <f t="shared" si="211"/>
        <v>text_YTD_H_009</v>
      </c>
      <c r="X210" s="10"/>
      <c r="Y210" s="13"/>
      <c r="Z210" s="12" t="str">
        <f t="shared" si="212"/>
        <v>"text_YTD_H_009": {"type": "text", "parameters": {"text": "{{coalesce(cell(BIG_TEST_9_II_009.result, 5, \"number_YTD_Formatted\"), \"--\").asString()}}", "textAlignment": "center", "textColor": "{{coalesce(cell(BIG_TEST_9_II_009.result, 5, \"Text_Color_1\"), \"#FFFFFF\").asString()}}", "fontSize": 12}},</v>
      </c>
      <c r="AA210" s="17"/>
      <c r="AB210" s="13"/>
      <c r="AC210" s="13"/>
      <c r="AD210" s="12" t="str">
        <f t="shared" si="213"/>
        <v>{"colspan": 3, "column": 39, "name": "text_YTD_H_009", "row": 83, "rowspan": 2, "widgetStyle": {"backgroundColor": "#FFFFFF", "borderColor": "#FFFFFF", "borderEdges": [], "borderRadius": 0, "borderWidth": 2}},</v>
      </c>
      <c r="AE210" s="17"/>
      <c r="AF210" s="13"/>
    </row>
    <row r="211" spans="1:32" s="4" customFormat="1" ht="115.8" thickBot="1" x14ac:dyDescent="0.35">
      <c r="A211" s="24">
        <v>17</v>
      </c>
      <c r="B211" s="14" t="s">
        <v>7</v>
      </c>
      <c r="C211" s="14" t="s">
        <v>34</v>
      </c>
      <c r="D211" s="14" t="s">
        <v>9</v>
      </c>
      <c r="E211" s="11" t="str">
        <f t="shared" ref="E211:E212" si="248">CONCATENATE("_",TEXT(F211+1,"000"))</f>
        <v>_009</v>
      </c>
      <c r="F211" s="22">
        <f t="shared" si="234"/>
        <v>8</v>
      </c>
      <c r="G211" s="22" t="s">
        <v>91</v>
      </c>
      <c r="H211" s="22">
        <v>5</v>
      </c>
      <c r="I211" s="22" t="str">
        <f t="shared" ref="I211:I212" si="249">CONCATENATE("BIG_TEST_9_II",E211)</f>
        <v>BIG_TEST_9_II_009</v>
      </c>
      <c r="J211" s="5" t="s">
        <v>11</v>
      </c>
      <c r="K211" s="5" t="s">
        <v>38</v>
      </c>
      <c r="L211" s="18" t="str">
        <f t="shared" ref="L211:L212" si="250">CONCATENATE("{{coalesce(cell(",I211,".result, ", $H211,", \""Text_Color_1\""), \""#FFFFFF\"").asString()}}")</f>
        <v>{{coalesce(cell(BIG_TEST_9_II_009.result, 5, \"Text_Color_1\"), \"#FFFFFF\").asString()}}</v>
      </c>
      <c r="M211" s="8" t="s">
        <v>41</v>
      </c>
      <c r="N211" s="8" t="s">
        <v>21</v>
      </c>
      <c r="O211" s="18" t="str">
        <f>CONCATENATE("{{coalesce(cell(",I211,".result, ", $H211,", \""number_YTD_A_Formatted\""), \""--\"").asString()}}")</f>
        <v>{{coalesce(cell(BIG_TEST_9_II_009.result, 5, \"number_YTD_A_Formatted\"), \"--\").asString()}}</v>
      </c>
      <c r="P211" s="9" t="s">
        <v>28</v>
      </c>
      <c r="Q211" s="9" t="s">
        <v>100</v>
      </c>
      <c r="R211" s="26">
        <f>T211+4</f>
        <v>87</v>
      </c>
      <c r="S211" s="9" t="s">
        <v>32</v>
      </c>
      <c r="T211" s="22">
        <f t="shared" si="235"/>
        <v>83</v>
      </c>
      <c r="U211" s="19" t="str">
        <f>CONCATENATE("{""backgroundColor"": ""{{coalesce(cell(",I211,".result, ",H211,", \""Colorization_Hex_Code\""), \""#FFFFFF\"").asString()}}"", ""borderColor"": ""#FFFFFF"", ""borderEdges"": [""left"", ""right"", ""bottom""], ""borderRadius"": 0, ""borderWidth"": 2}")</f>
        <v>{"backgroundColor": "{{coalesce(cell(BIG_TEST_9_II_009.result, 5, \"Colorization_Hex_Code\"), \"#FFFFFF\").asString()}}", "borderColor": "#FFFFFF", "borderEdges": ["left", "right", "bottom"], "borderRadius": 0, "borderWidth": 2}</v>
      </c>
      <c r="V211" s="10"/>
      <c r="W211" s="7" t="str">
        <f t="shared" si="211"/>
        <v>text_YTD_A_H_009</v>
      </c>
      <c r="X211" s="10"/>
      <c r="Y211" s="13"/>
      <c r="Z211" s="12" t="str">
        <f t="shared" si="212"/>
        <v>"text_YTD_A_H_009": {"type": "text", "parameters": {"text": "{{coalesce(cell(BIG_TEST_9_II_009.result, 5, \"number_YTD_A_Formatted\"), \"--\").asString()}}", "textAlignment": "center", "textColor": "{{coalesce(cell(BIG_TEST_9_II_009.result, 5, \"Text_Color_1\"), \"#FFFFFF\").asString()}}", "fontSize": 12}},</v>
      </c>
      <c r="AA211" s="17"/>
      <c r="AB211" s="13"/>
      <c r="AC211" s="13"/>
      <c r="AD211" s="12" t="str">
        <f t="shared" si="213"/>
        <v>{"colspan": 3, "column": 39, "name": "text_YTD_A_H_009", "row": 87, "rowspan": 2, "widgetStyle": {"backgroundColor": "{{coalesce(cell(BIG_TEST_9_II_009.result, 5, \"Colorization_Hex_Code\"), \"#FFFFFF\").asString()}}", "borderColor": "#FFFFFF", "borderEdges": ["left", "right", "bottom"], "borderRadius": 0, "borderWidth": 2}},</v>
      </c>
      <c r="AE211" s="17"/>
      <c r="AF211" s="13"/>
    </row>
    <row r="212" spans="1:32" s="4" customFormat="1" ht="72.599999999999994" thickBot="1" x14ac:dyDescent="0.35">
      <c r="A212" s="24">
        <v>18</v>
      </c>
      <c r="B212" s="14" t="s">
        <v>7</v>
      </c>
      <c r="C212" s="14" t="s">
        <v>34</v>
      </c>
      <c r="D212" s="14" t="s">
        <v>9</v>
      </c>
      <c r="E212" s="11" t="str">
        <f t="shared" si="248"/>
        <v>_009</v>
      </c>
      <c r="F212" s="22">
        <f t="shared" si="234"/>
        <v>8</v>
      </c>
      <c r="G212" s="22" t="s">
        <v>91</v>
      </c>
      <c r="H212" s="22">
        <v>5</v>
      </c>
      <c r="I212" s="22" t="str">
        <f t="shared" si="249"/>
        <v>BIG_TEST_9_II_009</v>
      </c>
      <c r="J212" s="5" t="s">
        <v>37</v>
      </c>
      <c r="K212" s="5" t="s">
        <v>39</v>
      </c>
      <c r="L212" s="18" t="str">
        <f t="shared" si="250"/>
        <v>{{coalesce(cell(BIG_TEST_9_II_009.result, 5, \"Text_Color_1\"), \"#FFFFFF\").asString()}}</v>
      </c>
      <c r="M212" s="8" t="s">
        <v>41</v>
      </c>
      <c r="N212" s="8" t="s">
        <v>21</v>
      </c>
      <c r="O212" s="18" t="str">
        <f>CONCATENATE("{{coalesce(cell(",I212,".result, ", $H212,", \""number_Target_Formatted\""), \""--\"").asString()}}")</f>
        <v>{{coalesce(cell(BIG_TEST_9_II_009.result, 5, \"number_Target_Formatted\"), \"--\").asString()}}</v>
      </c>
      <c r="P212" s="9" t="s">
        <v>28</v>
      </c>
      <c r="Q212" s="9" t="s">
        <v>100</v>
      </c>
      <c r="R212" s="26">
        <f>T212+2</f>
        <v>85</v>
      </c>
      <c r="S212" s="9" t="s">
        <v>32</v>
      </c>
      <c r="T212" s="22">
        <f t="shared" si="235"/>
        <v>83</v>
      </c>
      <c r="U212" s="16" t="s">
        <v>84</v>
      </c>
      <c r="V212" s="10"/>
      <c r="W212" s="7" t="str">
        <f t="shared" si="211"/>
        <v>text_Target_H_009</v>
      </c>
      <c r="X212" s="10"/>
      <c r="Y212" s="13"/>
      <c r="Z212" s="12" t="str">
        <f t="shared" si="212"/>
        <v>"text_Target_H_009": {"type": "text", "parameters": {"text": "{{coalesce(cell(BIG_TEST_9_II_009.result, 5, \"number_Target_Formatted\"), \"--\").asString()}}", "textAlignment": "center", "textColor": "{{coalesce(cell(BIG_TEST_9_II_009.result, 5, \"Text_Color_1\"), \"#FFFFFF\").asString()}}", "fontSize": 12}},</v>
      </c>
      <c r="AA212" s="17"/>
      <c r="AB212" s="13"/>
      <c r="AC212" s="13"/>
      <c r="AD212" s="12" t="str">
        <f t="shared" si="213"/>
        <v>{"colspan": 3, "column": 39, "name": "text_Target_H_009", "row": 85, "rowspan": 2, "widgetStyle": {"backgroundColor": "#FFFFFF", "borderColor": "#FFFFFF", "borderEdges": [], "borderRadius": 0, "borderWidth": 2}},</v>
      </c>
      <c r="AE212" s="17"/>
      <c r="AF212" s="13"/>
    </row>
    <row r="213" spans="1:32" s="4" customFormat="1" ht="72.599999999999994" thickBot="1" x14ac:dyDescent="0.35">
      <c r="A213" s="24">
        <v>19</v>
      </c>
      <c r="B213" s="14" t="s">
        <v>7</v>
      </c>
      <c r="C213" s="14" t="s">
        <v>34</v>
      </c>
      <c r="D213" s="14" t="s">
        <v>9</v>
      </c>
      <c r="E213" s="11" t="str">
        <f>CONCATENATE("_",TEXT(F213+1,"000"))</f>
        <v>_009</v>
      </c>
      <c r="F213" s="22">
        <f t="shared" si="234"/>
        <v>8</v>
      </c>
      <c r="G213" s="22" t="s">
        <v>92</v>
      </c>
      <c r="H213" s="22">
        <v>6</v>
      </c>
      <c r="I213" s="22" t="str">
        <f>CONCATENATE("BIG_TEST_9_II",E213)</f>
        <v>BIG_TEST_9_II_009</v>
      </c>
      <c r="J213" s="6" t="s">
        <v>12</v>
      </c>
      <c r="K213" s="5" t="s">
        <v>13</v>
      </c>
      <c r="L213" s="18" t="str">
        <f>CONCATENATE("{{coalesce(cell(",I213,".result, ", $H213,", \""Text_Color_1\""), \""#FFFFFF\"").asString()}}")</f>
        <v>{{coalesce(cell(BIG_TEST_9_II_009.result, 6, \"Text_Color_1\"), \"#FFFFFF\").asString()}}</v>
      </c>
      <c r="M213" s="8" t="s">
        <v>41</v>
      </c>
      <c r="N213" s="8" t="s">
        <v>21</v>
      </c>
      <c r="O213" s="18" t="str">
        <f>CONCATENATE("{{coalesce(cell(",I213,".result, ", $H213,", \""number_YTD_Formatted\""), \""--\"").asString()}}")</f>
        <v>{{coalesce(cell(BIG_TEST_9_II_009.result, 6, \"number_YTD_Formatted\"), \"--\").asString()}}</v>
      </c>
      <c r="P213" s="9" t="s">
        <v>28</v>
      </c>
      <c r="Q213" s="9" t="s">
        <v>101</v>
      </c>
      <c r="R213" s="9">
        <f>T213</f>
        <v>83</v>
      </c>
      <c r="S213" s="9" t="s">
        <v>32</v>
      </c>
      <c r="T213" s="22">
        <f t="shared" si="235"/>
        <v>83</v>
      </c>
      <c r="U213" s="16" t="s">
        <v>84</v>
      </c>
      <c r="V213" s="10"/>
      <c r="W213" s="7" t="str">
        <f t="shared" si="211"/>
        <v>text_YTD_I_009</v>
      </c>
      <c r="X213" s="10"/>
      <c r="Y213" s="13"/>
      <c r="Z213" s="12" t="str">
        <f t="shared" si="212"/>
        <v>"text_YTD_I_009": {"type": "text", "parameters": {"text": "{{coalesce(cell(BIG_TEST_9_II_009.result, 6, \"number_YTD_Formatted\"), \"--\").asString()}}", "textAlignment": "center", "textColor": "{{coalesce(cell(BIG_TEST_9_II_009.result, 6, \"Text_Color_1\"), \"#FFFFFF\").asString()}}", "fontSize": 12}},</v>
      </c>
      <c r="AA213" s="17"/>
      <c r="AB213" s="13"/>
      <c r="AC213" s="13"/>
      <c r="AD213" s="12" t="str">
        <f t="shared" si="213"/>
        <v>{"colspan": 3, "column": 42, "name": "text_YTD_I_009", "row": 83, "rowspan": 2, "widgetStyle": {"backgroundColor": "#FFFFFF", "borderColor": "#FFFFFF", "borderEdges": [], "borderRadius": 0, "borderWidth": 2}},</v>
      </c>
      <c r="AE213" s="17"/>
      <c r="AF213" s="13"/>
    </row>
    <row r="214" spans="1:32" s="4" customFormat="1" ht="115.8" thickBot="1" x14ac:dyDescent="0.35">
      <c r="A214" s="24">
        <v>20</v>
      </c>
      <c r="B214" s="14" t="s">
        <v>7</v>
      </c>
      <c r="C214" s="14" t="s">
        <v>34</v>
      </c>
      <c r="D214" s="14" t="s">
        <v>9</v>
      </c>
      <c r="E214" s="11" t="str">
        <f t="shared" ref="E214:E215" si="251">CONCATENATE("_",TEXT(F214+1,"000"))</f>
        <v>_009</v>
      </c>
      <c r="F214" s="22">
        <f t="shared" si="234"/>
        <v>8</v>
      </c>
      <c r="G214" s="22" t="s">
        <v>92</v>
      </c>
      <c r="H214" s="22">
        <v>6</v>
      </c>
      <c r="I214" s="22" t="str">
        <f t="shared" ref="I214:I215" si="252">CONCATENATE("BIG_TEST_9_II",E214)</f>
        <v>BIG_TEST_9_II_009</v>
      </c>
      <c r="J214" s="5" t="s">
        <v>11</v>
      </c>
      <c r="K214" s="5" t="s">
        <v>38</v>
      </c>
      <c r="L214" s="18" t="str">
        <f t="shared" ref="L214:L215" si="253">CONCATENATE("{{coalesce(cell(",I214,".result, ", $H214,", \""Text_Color_1\""), \""#FFFFFF\"").asString()}}")</f>
        <v>{{coalesce(cell(BIG_TEST_9_II_009.result, 6, \"Text_Color_1\"), \"#FFFFFF\").asString()}}</v>
      </c>
      <c r="M214" s="8" t="s">
        <v>41</v>
      </c>
      <c r="N214" s="8" t="s">
        <v>21</v>
      </c>
      <c r="O214" s="18" t="str">
        <f>CONCATENATE("{{coalesce(cell(",I214,".result, ", $H214,", \""number_YTD_A_Formatted\""), \""--\"").asString()}}")</f>
        <v>{{coalesce(cell(BIG_TEST_9_II_009.result, 6, \"number_YTD_A_Formatted\"), \"--\").asString()}}</v>
      </c>
      <c r="P214" s="9" t="s">
        <v>28</v>
      </c>
      <c r="Q214" s="9" t="s">
        <v>101</v>
      </c>
      <c r="R214" s="26">
        <f>T214+4</f>
        <v>87</v>
      </c>
      <c r="S214" s="9" t="s">
        <v>32</v>
      </c>
      <c r="T214" s="22">
        <f t="shared" si="235"/>
        <v>83</v>
      </c>
      <c r="U214" s="19" t="str">
        <f>CONCATENATE("{""backgroundColor"": ""{{coalesce(cell(",I214,".result, ",H214,", \""Colorization_Hex_Code\""), \""#FFFFFF\"").asString()}}"", ""borderColor"": ""#FFFFFF"", ""borderEdges"": [""left"", ""right"", ""bottom""], ""borderRadius"": 0, ""borderWidth"": 2}")</f>
        <v>{"backgroundColor": "{{coalesce(cell(BIG_TEST_9_II_009.result, 6, \"Colorization_Hex_Code\"), \"#FFFFFF\").asString()}}", "borderColor": "#FFFFFF", "borderEdges": ["left", "right", "bottom"], "borderRadius": 0, "borderWidth": 2}</v>
      </c>
      <c r="V214" s="10"/>
      <c r="W214" s="7" t="str">
        <f t="shared" si="211"/>
        <v>text_YTD_A_I_009</v>
      </c>
      <c r="X214" s="10"/>
      <c r="Y214" s="13"/>
      <c r="Z214" s="12" t="str">
        <f t="shared" si="212"/>
        <v>"text_YTD_A_I_009": {"type": "text", "parameters": {"text": "{{coalesce(cell(BIG_TEST_9_II_009.result, 6, \"number_YTD_A_Formatted\"), \"--\").asString()}}", "textAlignment": "center", "textColor": "{{coalesce(cell(BIG_TEST_9_II_009.result, 6, \"Text_Color_1\"), \"#FFFFFF\").asString()}}", "fontSize": 12}},</v>
      </c>
      <c r="AA214" s="17"/>
      <c r="AB214" s="13"/>
      <c r="AC214" s="13"/>
      <c r="AD214" s="12" t="str">
        <f t="shared" si="213"/>
        <v>{"colspan": 3, "column": 42, "name": "text_YTD_A_I_009", "row": 87, "rowspan": 2, "widgetStyle": {"backgroundColor": "{{coalesce(cell(BIG_TEST_9_II_009.result, 6, \"Colorization_Hex_Code\"), \"#FFFFFF\").asString()}}", "borderColor": "#FFFFFF", "borderEdges": ["left", "right", "bottom"], "borderRadius": 0, "borderWidth": 2}},</v>
      </c>
      <c r="AE214" s="17"/>
      <c r="AF214" s="13"/>
    </row>
    <row r="215" spans="1:32" s="4" customFormat="1" ht="72.599999999999994" thickBot="1" x14ac:dyDescent="0.35">
      <c r="A215" s="24">
        <v>21</v>
      </c>
      <c r="B215" s="14" t="s">
        <v>7</v>
      </c>
      <c r="C215" s="14" t="s">
        <v>34</v>
      </c>
      <c r="D215" s="14" t="s">
        <v>9</v>
      </c>
      <c r="E215" s="11" t="str">
        <f t="shared" si="251"/>
        <v>_009</v>
      </c>
      <c r="F215" s="22">
        <f t="shared" si="234"/>
        <v>8</v>
      </c>
      <c r="G215" s="22" t="s">
        <v>92</v>
      </c>
      <c r="H215" s="22">
        <v>6</v>
      </c>
      <c r="I215" s="22" t="str">
        <f t="shared" si="252"/>
        <v>BIG_TEST_9_II_009</v>
      </c>
      <c r="J215" s="5" t="s">
        <v>37</v>
      </c>
      <c r="K215" s="5" t="s">
        <v>39</v>
      </c>
      <c r="L215" s="18" t="str">
        <f t="shared" si="253"/>
        <v>{{coalesce(cell(BIG_TEST_9_II_009.result, 6, \"Text_Color_1\"), \"#FFFFFF\").asString()}}</v>
      </c>
      <c r="M215" s="8" t="s">
        <v>41</v>
      </c>
      <c r="N215" s="8" t="s">
        <v>21</v>
      </c>
      <c r="O215" s="18" t="str">
        <f>CONCATENATE("{{coalesce(cell(",I215,".result, ", $H215,", \""number_Target_Formatted\""), \""--\"").asString()}}")</f>
        <v>{{coalesce(cell(BIG_TEST_9_II_009.result, 6, \"number_Target_Formatted\"), \"--\").asString()}}</v>
      </c>
      <c r="P215" s="9" t="s">
        <v>28</v>
      </c>
      <c r="Q215" s="9" t="s">
        <v>101</v>
      </c>
      <c r="R215" s="26">
        <f>T215+2</f>
        <v>85</v>
      </c>
      <c r="S215" s="9" t="s">
        <v>32</v>
      </c>
      <c r="T215" s="22">
        <f t="shared" si="235"/>
        <v>83</v>
      </c>
      <c r="U215" s="16" t="s">
        <v>84</v>
      </c>
      <c r="V215" s="10"/>
      <c r="W215" s="7" t="str">
        <f t="shared" si="211"/>
        <v>text_Target_I_009</v>
      </c>
      <c r="X215" s="10"/>
      <c r="Y215" s="13"/>
      <c r="Z215" s="12" t="str">
        <f t="shared" si="212"/>
        <v>"text_Target_I_009": {"type": "text", "parameters": {"text": "{{coalesce(cell(BIG_TEST_9_II_009.result, 6, \"number_Target_Formatted\"), \"--\").asString()}}", "textAlignment": "center", "textColor": "{{coalesce(cell(BIG_TEST_9_II_009.result, 6, \"Text_Color_1\"), \"#FFFFFF\").asString()}}", "fontSize": 12}},</v>
      </c>
      <c r="AA215" s="17"/>
      <c r="AB215" s="13"/>
      <c r="AC215" s="13"/>
      <c r="AD215" s="12" t="str">
        <f t="shared" si="213"/>
        <v>{"colspan": 3, "column": 42, "name": "text_Target_I_009", "row": 85, "rowspan": 2, "widgetStyle": {"backgroundColor": "#FFFFFF", "borderColor": "#FFFFFF", "borderEdges": [], "borderRadius": 0, "borderWidth": 2}},</v>
      </c>
      <c r="AE215" s="17"/>
      <c r="AF215" s="13"/>
    </row>
    <row r="216" spans="1:32" s="4" customFormat="1" ht="72.599999999999994" thickBot="1" x14ac:dyDescent="0.35">
      <c r="A216" s="24">
        <v>22</v>
      </c>
      <c r="B216" s="14" t="s">
        <v>7</v>
      </c>
      <c r="C216" s="14" t="s">
        <v>34</v>
      </c>
      <c r="D216" s="14" t="s">
        <v>9</v>
      </c>
      <c r="E216" s="11" t="str">
        <f>CONCATENATE("_",TEXT(F216+1,"000"))</f>
        <v>_009</v>
      </c>
      <c r="F216" s="22">
        <f t="shared" si="234"/>
        <v>8</v>
      </c>
      <c r="G216" s="22" t="s">
        <v>93</v>
      </c>
      <c r="H216" s="22">
        <v>7</v>
      </c>
      <c r="I216" s="22" t="str">
        <f>CONCATENATE("BIG_TEST_9_II",E216)</f>
        <v>BIG_TEST_9_II_009</v>
      </c>
      <c r="J216" s="6" t="s">
        <v>12</v>
      </c>
      <c r="K216" s="5" t="s">
        <v>13</v>
      </c>
      <c r="L216" s="18" t="str">
        <f>CONCATENATE("{{coalesce(cell(",I216,".result, ", $H216,", \""Text_Color_1\""), \""#FFFFFF\"").asString()}}")</f>
        <v>{{coalesce(cell(BIG_TEST_9_II_009.result, 7, \"Text_Color_1\"), \"#FFFFFF\").asString()}}</v>
      </c>
      <c r="M216" s="8" t="s">
        <v>41</v>
      </c>
      <c r="N216" s="8" t="s">
        <v>21</v>
      </c>
      <c r="O216" s="18" t="str">
        <f>CONCATENATE("{{coalesce(cell(",I216,".result, ", $H216,", \""number_YTD_Formatted\""), \""--\"").asString()}}")</f>
        <v>{{coalesce(cell(BIG_TEST_9_II_009.result, 7, \"number_YTD_Formatted\"), \"--\").asString()}}</v>
      </c>
      <c r="P216" s="9" t="s">
        <v>28</v>
      </c>
      <c r="Q216" s="9" t="s">
        <v>102</v>
      </c>
      <c r="R216" s="9">
        <f>T216</f>
        <v>83</v>
      </c>
      <c r="S216" s="9" t="s">
        <v>32</v>
      </c>
      <c r="T216" s="22">
        <f t="shared" si="235"/>
        <v>83</v>
      </c>
      <c r="U216" s="16" t="s">
        <v>84</v>
      </c>
      <c r="V216" s="10"/>
      <c r="W216" s="7" t="str">
        <f t="shared" si="211"/>
        <v>text_YTD_J_009</v>
      </c>
      <c r="X216" s="10"/>
      <c r="Y216" s="13"/>
      <c r="Z216" s="12" t="str">
        <f t="shared" si="212"/>
        <v>"text_YTD_J_009": {"type": "text", "parameters": {"text": "{{coalesce(cell(BIG_TEST_9_II_009.result, 7, \"number_YTD_Formatted\"), \"--\").asString()}}", "textAlignment": "center", "textColor": "{{coalesce(cell(BIG_TEST_9_II_009.result, 7, \"Text_Color_1\"), \"#FFFFFF\").asString()}}", "fontSize": 12}},</v>
      </c>
      <c r="AA216" s="17"/>
      <c r="AB216" s="13"/>
      <c r="AC216" s="13"/>
      <c r="AD216" s="12" t="str">
        <f t="shared" si="213"/>
        <v>{"colspan": 3, "column": 45, "name": "text_YTD_J_009", "row": 83, "rowspan": 2, "widgetStyle": {"backgroundColor": "#FFFFFF", "borderColor": "#FFFFFF", "borderEdges": [], "borderRadius": 0, "borderWidth": 2}},</v>
      </c>
      <c r="AE216" s="17"/>
      <c r="AF216" s="13"/>
    </row>
    <row r="217" spans="1:32" s="4" customFormat="1" ht="115.8" thickBot="1" x14ac:dyDescent="0.35">
      <c r="A217" s="24">
        <v>23</v>
      </c>
      <c r="B217" s="14" t="s">
        <v>7</v>
      </c>
      <c r="C217" s="14" t="s">
        <v>34</v>
      </c>
      <c r="D217" s="14" t="s">
        <v>9</v>
      </c>
      <c r="E217" s="11" t="str">
        <f t="shared" ref="E217:E218" si="254">CONCATENATE("_",TEXT(F217+1,"000"))</f>
        <v>_009</v>
      </c>
      <c r="F217" s="22">
        <f t="shared" si="234"/>
        <v>8</v>
      </c>
      <c r="G217" s="22" t="s">
        <v>93</v>
      </c>
      <c r="H217" s="22">
        <v>7</v>
      </c>
      <c r="I217" s="22" t="str">
        <f t="shared" ref="I217:I218" si="255">CONCATENATE("BIG_TEST_9_II",E217)</f>
        <v>BIG_TEST_9_II_009</v>
      </c>
      <c r="J217" s="5" t="s">
        <v>11</v>
      </c>
      <c r="K217" s="5" t="s">
        <v>38</v>
      </c>
      <c r="L217" s="18" t="str">
        <f t="shared" ref="L217:L218" si="256">CONCATENATE("{{coalesce(cell(",I217,".result, ", $H217,", \""Text_Color_1\""), \""#FFFFFF\"").asString()}}")</f>
        <v>{{coalesce(cell(BIG_TEST_9_II_009.result, 7, \"Text_Color_1\"), \"#FFFFFF\").asString()}}</v>
      </c>
      <c r="M217" s="8" t="s">
        <v>41</v>
      </c>
      <c r="N217" s="8" t="s">
        <v>21</v>
      </c>
      <c r="O217" s="18" t="str">
        <f>CONCATENATE("{{coalesce(cell(",I217,".result, ", $H217,", \""number_YTD_A_Formatted\""), \""--\"").asString()}}")</f>
        <v>{{coalesce(cell(BIG_TEST_9_II_009.result, 7, \"number_YTD_A_Formatted\"), \"--\").asString()}}</v>
      </c>
      <c r="P217" s="9" t="s">
        <v>28</v>
      </c>
      <c r="Q217" s="9" t="s">
        <v>102</v>
      </c>
      <c r="R217" s="26">
        <f>T217+4</f>
        <v>87</v>
      </c>
      <c r="S217" s="9" t="s">
        <v>32</v>
      </c>
      <c r="T217" s="22">
        <f t="shared" si="235"/>
        <v>83</v>
      </c>
      <c r="U217" s="19" t="str">
        <f>CONCATENATE("{""backgroundColor"": ""{{coalesce(cell(",I217,".result, ",H217,", \""Colorization_Hex_Code\""), \""#FFFFFF\"").asString()}}"", ""borderColor"": ""#FFFFFF"", ""borderEdges"": [""left"", ""right"", ""bottom""], ""borderRadius"": 0, ""borderWidth"": 2}")</f>
        <v>{"backgroundColor": "{{coalesce(cell(BIG_TEST_9_II_009.result, 7, \"Colorization_Hex_Code\"), \"#FFFFFF\").asString()}}", "borderColor": "#FFFFFF", "borderEdges": ["left", "right", "bottom"], "borderRadius": 0, "borderWidth": 2}</v>
      </c>
      <c r="V217" s="10"/>
      <c r="W217" s="7" t="str">
        <f t="shared" si="211"/>
        <v>text_YTD_A_J_009</v>
      </c>
      <c r="X217" s="10"/>
      <c r="Y217" s="13"/>
      <c r="Z217" s="12" t="str">
        <f t="shared" si="212"/>
        <v>"text_YTD_A_J_009": {"type": "text", "parameters": {"text": "{{coalesce(cell(BIG_TEST_9_II_009.result, 7, \"number_YTD_A_Formatted\"), \"--\").asString()}}", "textAlignment": "center", "textColor": "{{coalesce(cell(BIG_TEST_9_II_009.result, 7, \"Text_Color_1\"), \"#FFFFFF\").asString()}}", "fontSize": 12}},</v>
      </c>
      <c r="AA217" s="17"/>
      <c r="AB217" s="13"/>
      <c r="AC217" s="13"/>
      <c r="AD217" s="12" t="str">
        <f t="shared" si="213"/>
        <v>{"colspan": 3, "column": 45, "name": "text_YTD_A_J_009", "row": 87, "rowspan": 2, "widgetStyle": {"backgroundColor": "{{coalesce(cell(BIG_TEST_9_II_009.result, 7, \"Colorization_Hex_Code\"), \"#FFFFFF\").asString()}}", "borderColor": "#FFFFFF", "borderEdges": ["left", "right", "bottom"], "borderRadius": 0, "borderWidth": 2}},</v>
      </c>
      <c r="AE217" s="17"/>
      <c r="AF217" s="13"/>
    </row>
    <row r="218" spans="1:32" s="4" customFormat="1" ht="72.599999999999994" thickBot="1" x14ac:dyDescent="0.35">
      <c r="A218" s="28">
        <v>24</v>
      </c>
      <c r="B218" s="14" t="s">
        <v>7</v>
      </c>
      <c r="C218" s="14" t="s">
        <v>34</v>
      </c>
      <c r="D218" s="14" t="s">
        <v>9</v>
      </c>
      <c r="E218" s="11" t="str">
        <f t="shared" si="254"/>
        <v>_009</v>
      </c>
      <c r="F218" s="22">
        <f t="shared" si="234"/>
        <v>8</v>
      </c>
      <c r="G218" s="22" t="s">
        <v>93</v>
      </c>
      <c r="H218" s="22">
        <v>7</v>
      </c>
      <c r="I218" s="22" t="str">
        <f t="shared" si="255"/>
        <v>BIG_TEST_9_II_009</v>
      </c>
      <c r="J218" s="5" t="s">
        <v>37</v>
      </c>
      <c r="K218" s="5" t="s">
        <v>39</v>
      </c>
      <c r="L218" s="18" t="str">
        <f t="shared" si="256"/>
        <v>{{coalesce(cell(BIG_TEST_9_II_009.result, 7, \"Text_Color_1\"), \"#FFFFFF\").asString()}}</v>
      </c>
      <c r="M218" s="8" t="s">
        <v>41</v>
      </c>
      <c r="N218" s="8" t="s">
        <v>21</v>
      </c>
      <c r="O218" s="18" t="str">
        <f>CONCATENATE("{{coalesce(cell(",I218,".result, ", $H218,", \""number_Target_Formatted\""), \""--\"").asString()}}")</f>
        <v>{{coalesce(cell(BIG_TEST_9_II_009.result, 7, \"number_Target_Formatted\"), \"--\").asString()}}</v>
      </c>
      <c r="P218" s="9" t="s">
        <v>28</v>
      </c>
      <c r="Q218" s="9" t="s">
        <v>102</v>
      </c>
      <c r="R218" s="26">
        <f>T218+2</f>
        <v>85</v>
      </c>
      <c r="S218" s="9" t="s">
        <v>32</v>
      </c>
      <c r="T218" s="22">
        <f t="shared" si="235"/>
        <v>83</v>
      </c>
      <c r="U218" s="16" t="s">
        <v>84</v>
      </c>
      <c r="V218" s="10"/>
      <c r="W218" s="7" t="str">
        <f t="shared" si="211"/>
        <v>text_Target_J_009</v>
      </c>
      <c r="X218" s="10"/>
      <c r="Y218" s="13"/>
      <c r="Z218" s="12" t="str">
        <f t="shared" si="212"/>
        <v>"text_Target_J_009": {"type": "text", "parameters": {"text": "{{coalesce(cell(BIG_TEST_9_II_009.result, 7, \"number_Target_Formatted\"), \"--\").asString()}}", "textAlignment": "center", "textColor": "{{coalesce(cell(BIG_TEST_9_II_009.result, 7, \"Text_Color_1\"), \"#FFFFFF\").asString()}}", "fontSize": 12}},</v>
      </c>
      <c r="AA218" s="17"/>
      <c r="AB218" s="13"/>
      <c r="AC218" s="13"/>
      <c r="AD218" s="12" t="str">
        <f t="shared" si="213"/>
        <v>{"colspan": 3, "column": 45, "name": "text_Target_J_009", "row": 85, "rowspan": 2, "widgetStyle": {"backgroundColor": "#FFFFFF", "borderColor": "#FFFFFF", "borderEdges": [], "borderRadius": 0, "borderWidth": 2}},</v>
      </c>
      <c r="AE218" s="17"/>
      <c r="AF218" s="13"/>
    </row>
    <row r="219" spans="1:32" s="4" customFormat="1" ht="72.599999999999994" thickBot="1" x14ac:dyDescent="0.35">
      <c r="A219" s="23">
        <v>1</v>
      </c>
      <c r="B219" s="14" t="s">
        <v>7</v>
      </c>
      <c r="C219" s="14" t="s">
        <v>34</v>
      </c>
      <c r="D219" s="14" t="s">
        <v>9</v>
      </c>
      <c r="E219" s="11" t="str">
        <f>CONCATENATE("_",TEXT(F219+1,"000"))</f>
        <v>_010</v>
      </c>
      <c r="F219" s="22">
        <f t="shared" si="234"/>
        <v>9</v>
      </c>
      <c r="G219" s="22" t="s">
        <v>76</v>
      </c>
      <c r="H219" s="22">
        <v>0</v>
      </c>
      <c r="I219" s="22" t="str">
        <f>CONCATENATE("BIG_TEST_9_II",E219)</f>
        <v>BIG_TEST_9_II_010</v>
      </c>
      <c r="J219" s="6" t="s">
        <v>12</v>
      </c>
      <c r="K219" s="5" t="s">
        <v>13</v>
      </c>
      <c r="L219" s="18" t="str">
        <f>CONCATENATE("{{coalesce(cell(",I219,".result, ", $H219,", \""Text_Color_1\""), \""#FFFFFF\"").asString()}}")</f>
        <v>{{coalesce(cell(BIG_TEST_9_II_010.result, 0, \"Text_Color_1\"), \"#FFFFFF\").asString()}}</v>
      </c>
      <c r="M219" s="8" t="s">
        <v>41</v>
      </c>
      <c r="N219" s="8" t="s">
        <v>21</v>
      </c>
      <c r="O219" s="18" t="str">
        <f>CONCATENATE("{{coalesce(cell(",I219,".result, ", $H219,", \""number_YTD_Formatted\""), \""--\"").asString()}}")</f>
        <v>{{coalesce(cell(BIG_TEST_9_II_010.result, 0, \"number_YTD_Formatted\"), \"--\").asString()}}</v>
      </c>
      <c r="P219" s="9" t="s">
        <v>28</v>
      </c>
      <c r="Q219" s="9" t="s">
        <v>20</v>
      </c>
      <c r="R219" s="9">
        <f>T219</f>
        <v>89</v>
      </c>
      <c r="S219" s="9" t="s">
        <v>32</v>
      </c>
      <c r="T219" s="22">
        <f t="shared" si="235"/>
        <v>89</v>
      </c>
      <c r="U219" s="16" t="s">
        <v>84</v>
      </c>
      <c r="V219" s="10"/>
      <c r="W219" s="7" t="str">
        <f t="shared" si="211"/>
        <v>text_YTD_C_010</v>
      </c>
      <c r="X219" s="10"/>
      <c r="Y219" s="13"/>
      <c r="Z219" s="12" t="str">
        <f t="shared" si="212"/>
        <v>"text_YTD_C_010": {"type": "text", "parameters": {"text": "{{coalesce(cell(BIG_TEST_9_II_010.result, 0, \"number_YTD_Formatted\"), \"--\").asString()}}", "textAlignment": "center", "textColor": "{{coalesce(cell(BIG_TEST_9_II_010.result, 0, \"Text_Color_1\"), \"#FFFFFF\").asString()}}", "fontSize": 12}},</v>
      </c>
      <c r="AA219" s="17" t="s">
        <v>81</v>
      </c>
      <c r="AB219" s="13" t="str">
        <f>IF(Z219=AA219,"PASS","FAIL")</f>
        <v>FAIL</v>
      </c>
      <c r="AC219" s="13"/>
      <c r="AD219" s="12" t="str">
        <f t="shared" si="213"/>
        <v>{"colspan": 3, "column": 24, "name": "text_YTD_C_010", "row": 89, "rowspan": 2, "widgetStyle": {"backgroundColor": "#FFFFFF", "borderColor": "#FFFFFF", "borderEdges": [], "borderRadius": 0, "borderWidth": 2}},</v>
      </c>
      <c r="AE219" s="17" t="s">
        <v>83</v>
      </c>
      <c r="AF219" s="13" t="str">
        <f>IF(AD219=AE219,"PASS","FAIL")</f>
        <v>FAIL</v>
      </c>
    </row>
    <row r="220" spans="1:32" s="4" customFormat="1" ht="115.8" thickBot="1" x14ac:dyDescent="0.35">
      <c r="A220" s="24">
        <v>2</v>
      </c>
      <c r="B220" s="14" t="s">
        <v>7</v>
      </c>
      <c r="C220" s="14" t="s">
        <v>34</v>
      </c>
      <c r="D220" s="14" t="s">
        <v>9</v>
      </c>
      <c r="E220" s="11" t="str">
        <f t="shared" ref="E220:E221" si="257">CONCATENATE("_",TEXT(F220+1,"000"))</f>
        <v>_010</v>
      </c>
      <c r="F220" s="22">
        <f t="shared" si="234"/>
        <v>9</v>
      </c>
      <c r="G220" s="22" t="s">
        <v>76</v>
      </c>
      <c r="H220" s="22">
        <v>0</v>
      </c>
      <c r="I220" s="22" t="str">
        <f t="shared" ref="I220:I221" si="258">CONCATENATE("BIG_TEST_9_II",E220)</f>
        <v>BIG_TEST_9_II_010</v>
      </c>
      <c r="J220" s="5" t="s">
        <v>11</v>
      </c>
      <c r="K220" s="5" t="s">
        <v>38</v>
      </c>
      <c r="L220" s="18" t="str">
        <f t="shared" ref="L220:L221" si="259">CONCATENATE("{{coalesce(cell(",I220,".result, ", $H220,", \""Text_Color_1\""), \""#FFFFFF\"").asString()}}")</f>
        <v>{{coalesce(cell(BIG_TEST_9_II_010.result, 0, \"Text_Color_1\"), \"#FFFFFF\").asString()}}</v>
      </c>
      <c r="M220" s="8" t="s">
        <v>41</v>
      </c>
      <c r="N220" s="8" t="s">
        <v>21</v>
      </c>
      <c r="O220" s="18" t="str">
        <f>CONCATENATE("{{coalesce(cell(",I220,".result, ", $H220,", \""number_YTD_A_Formatted\""), \""--\"").asString()}}")</f>
        <v>{{coalesce(cell(BIG_TEST_9_II_010.result, 0, \"number_YTD_A_Formatted\"), \"--\").asString()}}</v>
      </c>
      <c r="P220" s="9" t="s">
        <v>28</v>
      </c>
      <c r="Q220" s="9" t="s">
        <v>20</v>
      </c>
      <c r="R220" s="26">
        <f>T220+4</f>
        <v>93</v>
      </c>
      <c r="S220" s="9" t="s">
        <v>32</v>
      </c>
      <c r="T220" s="22">
        <f t="shared" si="235"/>
        <v>89</v>
      </c>
      <c r="U220" s="19" t="str">
        <f>CONCATENATE("{""backgroundColor"": ""{{coalesce(cell(",I220,".result, ",H220,", \""Colorization_Hex_Code\""), \""#FFFFFF\"").asString()}}"", ""borderColor"": ""#FFFFFF"", ""borderEdges"": [""left"", ""right"", ""bottom""], ""borderRadius"": 0, ""borderWidth"": 2}")</f>
        <v>{"backgroundColor": "{{coalesce(cell(BIG_TEST_9_II_010.result, 0, \"Colorization_Hex_Code\"), \"#FFFFFF\").asString()}}", "borderColor": "#FFFFFF", "borderEdges": ["left", "right", "bottom"], "borderRadius": 0, "borderWidth": 2}</v>
      </c>
      <c r="V220" s="10"/>
      <c r="W220" s="7" t="str">
        <f t="shared" si="211"/>
        <v>text_YTD_A_C_010</v>
      </c>
      <c r="X220" s="10"/>
      <c r="Y220" s="13"/>
      <c r="Z220" s="12" t="str">
        <f t="shared" si="212"/>
        <v>"text_YTD_A_C_010": {"type": "text", "parameters": {"text": "{{coalesce(cell(BIG_TEST_9_II_010.result, 0, \"number_YTD_A_Formatted\"), \"--\").asString()}}", "textAlignment": "center", "textColor": "{{coalesce(cell(BIG_TEST_9_II_010.result, 0, \"Text_Color_1\"), \"#FFFFFF\").asString()}}", "fontSize": 12}},</v>
      </c>
      <c r="AA220" s="17" t="s">
        <v>79</v>
      </c>
      <c r="AB220" s="13" t="str">
        <f t="shared" ref="AB220:AB221" si="260">IF(Z220=AA220,"PASS","FAIL")</f>
        <v>FAIL</v>
      </c>
      <c r="AC220" s="13"/>
      <c r="AD220" s="12" t="str">
        <f t="shared" si="213"/>
        <v>{"colspan": 3, "column": 24, "name": "text_YTD_A_C_010", "row": 93, "rowspan": 2, "widgetStyle": {"backgroundColor": "{{coalesce(cell(BIG_TEST_9_II_010.result, 0, \"Colorization_Hex_Code\"), \"#FFFFFF\").asString()}}", "borderColor": "#FFFFFF", "borderEdges": ["left", "right", "bottom"], "borderRadius": 0, "borderWidth": 2}},</v>
      </c>
      <c r="AE220" s="17" t="s">
        <v>85</v>
      </c>
      <c r="AF220" s="13" t="str">
        <f t="shared" ref="AF220:AF221" si="261">IF(AD220=AE220,"PASS","FAIL")</f>
        <v>FAIL</v>
      </c>
    </row>
    <row r="221" spans="1:32" s="4" customFormat="1" ht="72.599999999999994" thickBot="1" x14ac:dyDescent="0.35">
      <c r="A221" s="24">
        <v>3</v>
      </c>
      <c r="B221" s="14" t="s">
        <v>7</v>
      </c>
      <c r="C221" s="14" t="s">
        <v>34</v>
      </c>
      <c r="D221" s="14" t="s">
        <v>9</v>
      </c>
      <c r="E221" s="11" t="str">
        <f t="shared" si="257"/>
        <v>_010</v>
      </c>
      <c r="F221" s="22">
        <f t="shared" si="234"/>
        <v>9</v>
      </c>
      <c r="G221" s="22" t="s">
        <v>76</v>
      </c>
      <c r="H221" s="22">
        <v>0</v>
      </c>
      <c r="I221" s="22" t="str">
        <f t="shared" si="258"/>
        <v>BIG_TEST_9_II_010</v>
      </c>
      <c r="J221" s="5" t="s">
        <v>37</v>
      </c>
      <c r="K221" s="5" t="s">
        <v>39</v>
      </c>
      <c r="L221" s="18" t="str">
        <f t="shared" si="259"/>
        <v>{{coalesce(cell(BIG_TEST_9_II_010.result, 0, \"Text_Color_1\"), \"#FFFFFF\").asString()}}</v>
      </c>
      <c r="M221" s="8" t="s">
        <v>41</v>
      </c>
      <c r="N221" s="8" t="s">
        <v>21</v>
      </c>
      <c r="O221" s="18" t="str">
        <f>CONCATENATE("{{coalesce(cell(",I221,".result, ", $H221,", \""number_Target_Formatted\""), \""--\"").asString()}}")</f>
        <v>{{coalesce(cell(BIG_TEST_9_II_010.result, 0, \"number_Target_Formatted\"), \"--\").asString()}}</v>
      </c>
      <c r="P221" s="9" t="s">
        <v>28</v>
      </c>
      <c r="Q221" s="9" t="s">
        <v>20</v>
      </c>
      <c r="R221" s="26">
        <f>T221+2</f>
        <v>91</v>
      </c>
      <c r="S221" s="9" t="s">
        <v>32</v>
      </c>
      <c r="T221" s="22">
        <f t="shared" si="235"/>
        <v>89</v>
      </c>
      <c r="U221" s="16" t="s">
        <v>84</v>
      </c>
      <c r="V221" s="10"/>
      <c r="W221" s="7" t="str">
        <f t="shared" si="211"/>
        <v>text_Target_C_010</v>
      </c>
      <c r="X221" s="10"/>
      <c r="Y221" s="13"/>
      <c r="Z221" s="12" t="str">
        <f t="shared" si="212"/>
        <v>"text_Target_C_010": {"type": "text", "parameters": {"text": "{{coalesce(cell(BIG_TEST_9_II_010.result, 0, \"number_Target_Formatted\"), \"--\").asString()}}", "textAlignment": "center", "textColor": "{{coalesce(cell(BIG_TEST_9_II_010.result, 0, \"Text_Color_1\"), \"#FFFFFF\").asString()}}", "fontSize": 12}},</v>
      </c>
      <c r="AA221" s="17" t="s">
        <v>80</v>
      </c>
      <c r="AB221" s="13" t="str">
        <f t="shared" si="260"/>
        <v>FAIL</v>
      </c>
      <c r="AC221" s="13"/>
      <c r="AD221" s="12" t="str">
        <f t="shared" si="213"/>
        <v>{"colspan": 3, "column": 24, "name": "text_Target_C_010", "row": 91, "rowspan": 2, "widgetStyle": {"backgroundColor": "#FFFFFF", "borderColor": "#FFFFFF", "borderEdges": [], "borderRadius": 0, "borderWidth": 2}},</v>
      </c>
      <c r="AE221" s="17" t="s">
        <v>82</v>
      </c>
      <c r="AF221" s="13" t="str">
        <f t="shared" si="261"/>
        <v>FAIL</v>
      </c>
    </row>
    <row r="222" spans="1:32" s="4" customFormat="1" ht="72.599999999999994" thickBot="1" x14ac:dyDescent="0.35">
      <c r="A222" s="24">
        <v>4</v>
      </c>
      <c r="B222" s="14" t="s">
        <v>7</v>
      </c>
      <c r="C222" s="14" t="s">
        <v>34</v>
      </c>
      <c r="D222" s="14" t="s">
        <v>9</v>
      </c>
      <c r="E222" s="11" t="str">
        <f>CONCATENATE("_",TEXT(F222+1,"000"))</f>
        <v>_010</v>
      </c>
      <c r="F222" s="22">
        <f t="shared" si="234"/>
        <v>9</v>
      </c>
      <c r="G222" s="22" t="s">
        <v>86</v>
      </c>
      <c r="H222" s="22">
        <v>1</v>
      </c>
      <c r="I222" s="22" t="str">
        <f>CONCATENATE("BIG_TEST_9_II",E222)</f>
        <v>BIG_TEST_9_II_010</v>
      </c>
      <c r="J222" s="6" t="s">
        <v>12</v>
      </c>
      <c r="K222" s="5" t="s">
        <v>13</v>
      </c>
      <c r="L222" s="18" t="str">
        <f>CONCATENATE("{{coalesce(cell(",I222,".result, ", $H222,", \""Text_Color_1\""), \""#FFFFFF\"").asString()}}")</f>
        <v>{{coalesce(cell(BIG_TEST_9_II_010.result, 1, \"Text_Color_1\"), \"#FFFFFF\").asString()}}</v>
      </c>
      <c r="M222" s="8" t="s">
        <v>41</v>
      </c>
      <c r="N222" s="8" t="s">
        <v>21</v>
      </c>
      <c r="O222" s="18" t="str">
        <f>CONCATENATE("{{coalesce(cell(",I222,".result, ", $H222,", \""number_YTD_Formatted\""), \""--\"").asString()}}")</f>
        <v>{{coalesce(cell(BIG_TEST_9_II_010.result, 1, \"number_YTD_Formatted\"), \"--\").asString()}}</v>
      </c>
      <c r="P222" s="9" t="s">
        <v>28</v>
      </c>
      <c r="Q222" s="9" t="s">
        <v>87</v>
      </c>
      <c r="R222" s="9">
        <f>T222</f>
        <v>89</v>
      </c>
      <c r="S222" s="9" t="s">
        <v>32</v>
      </c>
      <c r="T222" s="22">
        <f t="shared" si="235"/>
        <v>89</v>
      </c>
      <c r="U222" s="16" t="s">
        <v>84</v>
      </c>
      <c r="V222" s="10"/>
      <c r="W222" s="7" t="str">
        <f t="shared" si="211"/>
        <v>text_YTD_D_010</v>
      </c>
      <c r="X222" s="10"/>
      <c r="Y222" s="13"/>
      <c r="Z222" s="12" t="str">
        <f t="shared" si="212"/>
        <v>"text_YTD_D_010": {"type": "text", "parameters": {"text": "{{coalesce(cell(BIG_TEST_9_II_010.result, 1, \"number_YTD_Formatted\"), \"--\").asString()}}", "textAlignment": "center", "textColor": "{{coalesce(cell(BIG_TEST_9_II_010.result, 1, \"Text_Color_1\"), \"#FFFFFF\").asString()}}", "fontSize": 12}},</v>
      </c>
      <c r="AA222" s="17"/>
      <c r="AB222" s="13"/>
      <c r="AC222" s="13"/>
      <c r="AD222" s="12" t="str">
        <f t="shared" si="213"/>
        <v>{"colspan": 3, "column": 27, "name": "text_YTD_D_010", "row": 89, "rowspan": 2, "widgetStyle": {"backgroundColor": "#FFFFFF", "borderColor": "#FFFFFF", "borderEdges": [], "borderRadius": 0, "borderWidth": 2}},</v>
      </c>
      <c r="AE222" s="17"/>
      <c r="AF222" s="13"/>
    </row>
    <row r="223" spans="1:32" s="4" customFormat="1" ht="115.8" thickBot="1" x14ac:dyDescent="0.35">
      <c r="A223" s="24">
        <v>5</v>
      </c>
      <c r="B223" s="14" t="s">
        <v>7</v>
      </c>
      <c r="C223" s="14" t="s">
        <v>34</v>
      </c>
      <c r="D223" s="14" t="s">
        <v>9</v>
      </c>
      <c r="E223" s="11" t="str">
        <f t="shared" ref="E223:E224" si="262">CONCATENATE("_",TEXT(F223+1,"000"))</f>
        <v>_010</v>
      </c>
      <c r="F223" s="22">
        <f t="shared" si="234"/>
        <v>9</v>
      </c>
      <c r="G223" s="22" t="s">
        <v>86</v>
      </c>
      <c r="H223" s="22">
        <v>1</v>
      </c>
      <c r="I223" s="22" t="str">
        <f t="shared" ref="I223:I224" si="263">CONCATENATE("BIG_TEST_9_II",E223)</f>
        <v>BIG_TEST_9_II_010</v>
      </c>
      <c r="J223" s="5" t="s">
        <v>11</v>
      </c>
      <c r="K223" s="5" t="s">
        <v>38</v>
      </c>
      <c r="L223" s="18" t="str">
        <f t="shared" ref="L223:L224" si="264">CONCATENATE("{{coalesce(cell(",I223,".result, ", $H223,", \""Text_Color_1\""), \""#FFFFFF\"").asString()}}")</f>
        <v>{{coalesce(cell(BIG_TEST_9_II_010.result, 1, \"Text_Color_1\"), \"#FFFFFF\").asString()}}</v>
      </c>
      <c r="M223" s="8" t="s">
        <v>41</v>
      </c>
      <c r="N223" s="8" t="s">
        <v>21</v>
      </c>
      <c r="O223" s="18" t="str">
        <f>CONCATENATE("{{coalesce(cell(",I223,".result, ", $H223,", \""number_YTD_A_Formatted\""), \""--\"").asString()}}")</f>
        <v>{{coalesce(cell(BIG_TEST_9_II_010.result, 1, \"number_YTD_A_Formatted\"), \"--\").asString()}}</v>
      </c>
      <c r="P223" s="9" t="s">
        <v>28</v>
      </c>
      <c r="Q223" s="9" t="s">
        <v>87</v>
      </c>
      <c r="R223" s="26">
        <f>T223+4</f>
        <v>93</v>
      </c>
      <c r="S223" s="9" t="s">
        <v>32</v>
      </c>
      <c r="T223" s="22">
        <f t="shared" si="235"/>
        <v>89</v>
      </c>
      <c r="U223" s="19" t="str">
        <f>CONCATENATE("{""backgroundColor"": ""{{coalesce(cell(",I223,".result, ",H223,", \""Colorization_Hex_Code\""), \""#FFFFFF\"").asString()}}"", ""borderColor"": ""#FFFFFF"", ""borderEdges"": [""left"", ""right"", ""bottom""], ""borderRadius"": 0, ""borderWidth"": 2}")</f>
        <v>{"backgroundColor": "{{coalesce(cell(BIG_TEST_9_II_010.result, 1, \"Colorization_Hex_Code\"), \"#FFFFFF\").asString()}}", "borderColor": "#FFFFFF", "borderEdges": ["left", "right", "bottom"], "borderRadius": 0, "borderWidth": 2}</v>
      </c>
      <c r="V223" s="10"/>
      <c r="W223" s="7" t="str">
        <f t="shared" si="211"/>
        <v>text_YTD_A_D_010</v>
      </c>
      <c r="X223" s="10"/>
      <c r="Y223" s="13"/>
      <c r="Z223" s="12" t="str">
        <f t="shared" si="212"/>
        <v>"text_YTD_A_D_010": {"type": "text", "parameters": {"text": "{{coalesce(cell(BIG_TEST_9_II_010.result, 1, \"number_YTD_A_Formatted\"), \"--\").asString()}}", "textAlignment": "center", "textColor": "{{coalesce(cell(BIG_TEST_9_II_010.result, 1, \"Text_Color_1\"), \"#FFFFFF\").asString()}}", "fontSize": 12}},</v>
      </c>
      <c r="AA223" s="17"/>
      <c r="AB223" s="13"/>
      <c r="AC223" s="13"/>
      <c r="AD223" s="12" t="str">
        <f t="shared" si="213"/>
        <v>{"colspan": 3, "column": 27, "name": "text_YTD_A_D_010", "row": 93, "rowspan": 2, "widgetStyle": {"backgroundColor": "{{coalesce(cell(BIG_TEST_9_II_010.result, 1, \"Colorization_Hex_Code\"), \"#FFFFFF\").asString()}}", "borderColor": "#FFFFFF", "borderEdges": ["left", "right", "bottom"], "borderRadius": 0, "borderWidth": 2}},</v>
      </c>
      <c r="AE223" s="17"/>
      <c r="AF223" s="13"/>
    </row>
    <row r="224" spans="1:32" s="4" customFormat="1" ht="72.599999999999994" thickBot="1" x14ac:dyDescent="0.35">
      <c r="A224" s="24">
        <v>6</v>
      </c>
      <c r="B224" s="14" t="s">
        <v>7</v>
      </c>
      <c r="C224" s="14" t="s">
        <v>34</v>
      </c>
      <c r="D224" s="14" t="s">
        <v>9</v>
      </c>
      <c r="E224" s="11" t="str">
        <f t="shared" si="262"/>
        <v>_010</v>
      </c>
      <c r="F224" s="22">
        <f t="shared" si="234"/>
        <v>9</v>
      </c>
      <c r="G224" s="22" t="s">
        <v>86</v>
      </c>
      <c r="H224" s="22">
        <v>1</v>
      </c>
      <c r="I224" s="22" t="str">
        <f t="shared" si="263"/>
        <v>BIG_TEST_9_II_010</v>
      </c>
      <c r="J224" s="5" t="s">
        <v>37</v>
      </c>
      <c r="K224" s="5" t="s">
        <v>39</v>
      </c>
      <c r="L224" s="18" t="str">
        <f t="shared" si="264"/>
        <v>{{coalesce(cell(BIG_TEST_9_II_010.result, 1, \"Text_Color_1\"), \"#FFFFFF\").asString()}}</v>
      </c>
      <c r="M224" s="8" t="s">
        <v>41</v>
      </c>
      <c r="N224" s="8" t="s">
        <v>21</v>
      </c>
      <c r="O224" s="18" t="str">
        <f>CONCATENATE("{{coalesce(cell(",I224,".result, ", $H224,", \""number_Target_Formatted\""), \""--\"").asString()}}")</f>
        <v>{{coalesce(cell(BIG_TEST_9_II_010.result, 1, \"number_Target_Formatted\"), \"--\").asString()}}</v>
      </c>
      <c r="P224" s="9" t="s">
        <v>28</v>
      </c>
      <c r="Q224" s="9" t="s">
        <v>87</v>
      </c>
      <c r="R224" s="26">
        <f>T224+2</f>
        <v>91</v>
      </c>
      <c r="S224" s="9" t="s">
        <v>32</v>
      </c>
      <c r="T224" s="22">
        <f t="shared" si="235"/>
        <v>89</v>
      </c>
      <c r="U224" s="16" t="s">
        <v>84</v>
      </c>
      <c r="V224" s="10"/>
      <c r="W224" s="7" t="str">
        <f t="shared" si="211"/>
        <v>text_Target_D_010</v>
      </c>
      <c r="X224" s="10"/>
      <c r="Y224" s="13"/>
      <c r="Z224" s="12" t="str">
        <f t="shared" si="212"/>
        <v>"text_Target_D_010": {"type": "text", "parameters": {"text": "{{coalesce(cell(BIG_TEST_9_II_010.result, 1, \"number_Target_Formatted\"), \"--\").asString()}}", "textAlignment": "center", "textColor": "{{coalesce(cell(BIG_TEST_9_II_010.result, 1, \"Text_Color_1\"), \"#FFFFFF\").asString()}}", "fontSize": 12}},</v>
      </c>
      <c r="AA224" s="17"/>
      <c r="AB224" s="13"/>
      <c r="AC224" s="13"/>
      <c r="AD224" s="12" t="str">
        <f t="shared" si="213"/>
        <v>{"colspan": 3, "column": 27, "name": "text_Target_D_010", "row": 91, "rowspan": 2, "widgetStyle": {"backgroundColor": "#FFFFFF", "borderColor": "#FFFFFF", "borderEdges": [], "borderRadius": 0, "borderWidth": 2}},</v>
      </c>
      <c r="AE224" s="17"/>
      <c r="AF224" s="13"/>
    </row>
    <row r="225" spans="1:32" s="4" customFormat="1" ht="72.599999999999994" thickBot="1" x14ac:dyDescent="0.35">
      <c r="A225" s="24">
        <v>7</v>
      </c>
      <c r="B225" s="14" t="s">
        <v>7</v>
      </c>
      <c r="C225" s="14" t="s">
        <v>34</v>
      </c>
      <c r="D225" s="14" t="s">
        <v>9</v>
      </c>
      <c r="E225" s="11" t="str">
        <f>CONCATENATE("_",TEXT(F225+1,"000"))</f>
        <v>_010</v>
      </c>
      <c r="F225" s="22">
        <f t="shared" si="234"/>
        <v>9</v>
      </c>
      <c r="G225" s="22" t="s">
        <v>88</v>
      </c>
      <c r="H225" s="22">
        <v>2</v>
      </c>
      <c r="I225" s="22" t="str">
        <f>CONCATENATE("BIG_TEST_9_II",E225)</f>
        <v>BIG_TEST_9_II_010</v>
      </c>
      <c r="J225" s="6" t="s">
        <v>12</v>
      </c>
      <c r="K225" s="5" t="s">
        <v>13</v>
      </c>
      <c r="L225" s="18" t="str">
        <f>CONCATENATE("{{coalesce(cell(",I225,".result, ", $H225,", \""Text_Color_1\""), \""#FFFFFF\"").asString()}}")</f>
        <v>{{coalesce(cell(BIG_TEST_9_II_010.result, 2, \"Text_Color_1\"), \"#FFFFFF\").asString()}}</v>
      </c>
      <c r="M225" s="8" t="s">
        <v>41</v>
      </c>
      <c r="N225" s="8" t="s">
        <v>21</v>
      </c>
      <c r="O225" s="18" t="str">
        <f>CONCATENATE("{{coalesce(cell(",I225,".result, ", $H225,", \""number_YTD_Formatted\""), \""--\"").asString()}}")</f>
        <v>{{coalesce(cell(BIG_TEST_9_II_010.result, 2, \"number_YTD_Formatted\"), \"--\").asString()}}</v>
      </c>
      <c r="P225" s="9" t="s">
        <v>28</v>
      </c>
      <c r="Q225" s="9" t="s">
        <v>97</v>
      </c>
      <c r="R225" s="9">
        <f>T225</f>
        <v>89</v>
      </c>
      <c r="S225" s="9" t="s">
        <v>32</v>
      </c>
      <c r="T225" s="22">
        <f t="shared" si="235"/>
        <v>89</v>
      </c>
      <c r="U225" s="16" t="s">
        <v>84</v>
      </c>
      <c r="V225" s="10"/>
      <c r="W225" s="7" t="str">
        <f t="shared" si="211"/>
        <v>text_YTD_E_010</v>
      </c>
      <c r="X225" s="10"/>
      <c r="Y225" s="13"/>
      <c r="Z225" s="12" t="str">
        <f t="shared" si="212"/>
        <v>"text_YTD_E_010": {"type": "text", "parameters": {"text": "{{coalesce(cell(BIG_TEST_9_II_010.result, 2, \"number_YTD_Formatted\"), \"--\").asString()}}", "textAlignment": "center", "textColor": "{{coalesce(cell(BIG_TEST_9_II_010.result, 2, \"Text_Color_1\"), \"#FFFFFF\").asString()}}", "fontSize": 12}},</v>
      </c>
      <c r="AA225" s="17"/>
      <c r="AB225" s="13"/>
      <c r="AC225" s="13"/>
      <c r="AD225" s="12" t="str">
        <f t="shared" si="213"/>
        <v>{"colspan": 3, "column": 30, "name": "text_YTD_E_010", "row": 89, "rowspan": 2, "widgetStyle": {"backgroundColor": "#FFFFFF", "borderColor": "#FFFFFF", "borderEdges": [], "borderRadius": 0, "borderWidth": 2}},</v>
      </c>
      <c r="AE225" s="17"/>
      <c r="AF225" s="13"/>
    </row>
    <row r="226" spans="1:32" s="4" customFormat="1" ht="115.8" thickBot="1" x14ac:dyDescent="0.35">
      <c r="A226" s="24">
        <v>8</v>
      </c>
      <c r="B226" s="14" t="s">
        <v>7</v>
      </c>
      <c r="C226" s="14" t="s">
        <v>34</v>
      </c>
      <c r="D226" s="14" t="s">
        <v>9</v>
      </c>
      <c r="E226" s="11" t="str">
        <f t="shared" ref="E226:E227" si="265">CONCATENATE("_",TEXT(F226+1,"000"))</f>
        <v>_010</v>
      </c>
      <c r="F226" s="22">
        <f t="shared" si="234"/>
        <v>9</v>
      </c>
      <c r="G226" s="22" t="s">
        <v>88</v>
      </c>
      <c r="H226" s="22">
        <v>2</v>
      </c>
      <c r="I226" s="22" t="str">
        <f t="shared" ref="I226:I227" si="266">CONCATENATE("BIG_TEST_9_II",E226)</f>
        <v>BIG_TEST_9_II_010</v>
      </c>
      <c r="J226" s="5" t="s">
        <v>11</v>
      </c>
      <c r="K226" s="5" t="s">
        <v>38</v>
      </c>
      <c r="L226" s="18" t="str">
        <f t="shared" ref="L226:L227" si="267">CONCATENATE("{{coalesce(cell(",I226,".result, ", $H226,", \""Text_Color_1\""), \""#FFFFFF\"").asString()}}")</f>
        <v>{{coalesce(cell(BIG_TEST_9_II_010.result, 2, \"Text_Color_1\"), \"#FFFFFF\").asString()}}</v>
      </c>
      <c r="M226" s="8" t="s">
        <v>41</v>
      </c>
      <c r="N226" s="8" t="s">
        <v>21</v>
      </c>
      <c r="O226" s="18" t="str">
        <f>CONCATENATE("{{coalesce(cell(",I226,".result, ", $H226,", \""number_YTD_A_Formatted\""), \""--\"").asString()}}")</f>
        <v>{{coalesce(cell(BIG_TEST_9_II_010.result, 2, \"number_YTD_A_Formatted\"), \"--\").asString()}}</v>
      </c>
      <c r="P226" s="9" t="s">
        <v>28</v>
      </c>
      <c r="Q226" s="9" t="s">
        <v>97</v>
      </c>
      <c r="R226" s="26">
        <f>T226+4</f>
        <v>93</v>
      </c>
      <c r="S226" s="9" t="s">
        <v>32</v>
      </c>
      <c r="T226" s="22">
        <f t="shared" si="235"/>
        <v>89</v>
      </c>
      <c r="U226" s="19" t="str">
        <f>CONCATENATE("{""backgroundColor"": ""{{coalesce(cell(",I226,".result, ",H226,", \""Colorization_Hex_Code\""), \""#FFFFFF\"").asString()}}"", ""borderColor"": ""#FFFFFF"", ""borderEdges"": [""left"", ""right"", ""bottom""], ""borderRadius"": 0, ""borderWidth"": 2}")</f>
        <v>{"backgroundColor": "{{coalesce(cell(BIG_TEST_9_II_010.result, 2, \"Colorization_Hex_Code\"), \"#FFFFFF\").asString()}}", "borderColor": "#FFFFFF", "borderEdges": ["left", "right", "bottom"], "borderRadius": 0, "borderWidth": 2}</v>
      </c>
      <c r="V226" s="10"/>
      <c r="W226" s="7" t="str">
        <f t="shared" si="211"/>
        <v>text_YTD_A_E_010</v>
      </c>
      <c r="X226" s="10"/>
      <c r="Y226" s="13"/>
      <c r="Z226" s="12" t="str">
        <f t="shared" si="212"/>
        <v>"text_YTD_A_E_010": {"type": "text", "parameters": {"text": "{{coalesce(cell(BIG_TEST_9_II_010.result, 2, \"number_YTD_A_Formatted\"), \"--\").asString()}}", "textAlignment": "center", "textColor": "{{coalesce(cell(BIG_TEST_9_II_010.result, 2, \"Text_Color_1\"), \"#FFFFFF\").asString()}}", "fontSize": 12}},</v>
      </c>
      <c r="AA226" s="17"/>
      <c r="AB226" s="13"/>
      <c r="AC226" s="13"/>
      <c r="AD226" s="12" t="str">
        <f t="shared" si="213"/>
        <v>{"colspan": 3, "column": 30, "name": "text_YTD_A_E_010", "row": 93, "rowspan": 2, "widgetStyle": {"backgroundColor": "{{coalesce(cell(BIG_TEST_9_II_010.result, 2, \"Colorization_Hex_Code\"), \"#FFFFFF\").asString()}}", "borderColor": "#FFFFFF", "borderEdges": ["left", "right", "bottom"], "borderRadius": 0, "borderWidth": 2}},</v>
      </c>
      <c r="AE226" s="17"/>
      <c r="AF226" s="13"/>
    </row>
    <row r="227" spans="1:32" s="4" customFormat="1" ht="72.599999999999994" thickBot="1" x14ac:dyDescent="0.35">
      <c r="A227" s="24">
        <v>9</v>
      </c>
      <c r="B227" s="14" t="s">
        <v>7</v>
      </c>
      <c r="C227" s="14" t="s">
        <v>34</v>
      </c>
      <c r="D227" s="14" t="s">
        <v>9</v>
      </c>
      <c r="E227" s="11" t="str">
        <f t="shared" si="265"/>
        <v>_010</v>
      </c>
      <c r="F227" s="22">
        <f t="shared" si="234"/>
        <v>9</v>
      </c>
      <c r="G227" s="22" t="s">
        <v>88</v>
      </c>
      <c r="H227" s="22">
        <v>2</v>
      </c>
      <c r="I227" s="22" t="str">
        <f t="shared" si="266"/>
        <v>BIG_TEST_9_II_010</v>
      </c>
      <c r="J227" s="5" t="s">
        <v>37</v>
      </c>
      <c r="K227" s="5" t="s">
        <v>39</v>
      </c>
      <c r="L227" s="18" t="str">
        <f t="shared" si="267"/>
        <v>{{coalesce(cell(BIG_TEST_9_II_010.result, 2, \"Text_Color_1\"), \"#FFFFFF\").asString()}}</v>
      </c>
      <c r="M227" s="8" t="s">
        <v>41</v>
      </c>
      <c r="N227" s="8" t="s">
        <v>21</v>
      </c>
      <c r="O227" s="18" t="str">
        <f>CONCATENATE("{{coalesce(cell(",I227,".result, ", $H227,", \""number_Target_Formatted\""), \""--\"").asString()}}")</f>
        <v>{{coalesce(cell(BIG_TEST_9_II_010.result, 2, \"number_Target_Formatted\"), \"--\").asString()}}</v>
      </c>
      <c r="P227" s="9" t="s">
        <v>28</v>
      </c>
      <c r="Q227" s="9" t="s">
        <v>97</v>
      </c>
      <c r="R227" s="26">
        <f>T227+2</f>
        <v>91</v>
      </c>
      <c r="S227" s="9" t="s">
        <v>32</v>
      </c>
      <c r="T227" s="22">
        <f t="shared" si="235"/>
        <v>89</v>
      </c>
      <c r="U227" s="16" t="s">
        <v>84</v>
      </c>
      <c r="V227" s="10"/>
      <c r="W227" s="7" t="str">
        <f t="shared" si="211"/>
        <v>text_Target_E_010</v>
      </c>
      <c r="X227" s="10"/>
      <c r="Y227" s="13"/>
      <c r="Z227" s="12" t="str">
        <f t="shared" si="212"/>
        <v>"text_Target_E_010": {"type": "text", "parameters": {"text": "{{coalesce(cell(BIG_TEST_9_II_010.result, 2, \"number_Target_Formatted\"), \"--\").asString()}}", "textAlignment": "center", "textColor": "{{coalesce(cell(BIG_TEST_9_II_010.result, 2, \"Text_Color_1\"), \"#FFFFFF\").asString()}}", "fontSize": 12}},</v>
      </c>
      <c r="AA227" s="17"/>
      <c r="AB227" s="13"/>
      <c r="AC227" s="13"/>
      <c r="AD227" s="12" t="str">
        <f t="shared" si="213"/>
        <v>{"colspan": 3, "column": 30, "name": "text_Target_E_010", "row": 91, "rowspan": 2, "widgetStyle": {"backgroundColor": "#FFFFFF", "borderColor": "#FFFFFF", "borderEdges": [], "borderRadius": 0, "borderWidth": 2}},</v>
      </c>
      <c r="AE227" s="17"/>
      <c r="AF227" s="13"/>
    </row>
    <row r="228" spans="1:32" s="4" customFormat="1" ht="72.599999999999994" thickBot="1" x14ac:dyDescent="0.35">
      <c r="A228" s="24">
        <v>10</v>
      </c>
      <c r="B228" s="14" t="s">
        <v>7</v>
      </c>
      <c r="C228" s="14" t="s">
        <v>34</v>
      </c>
      <c r="D228" s="14" t="s">
        <v>9</v>
      </c>
      <c r="E228" s="11" t="str">
        <f>CONCATENATE("_",TEXT(F228+1,"000"))</f>
        <v>_010</v>
      </c>
      <c r="F228" s="22">
        <f t="shared" si="234"/>
        <v>9</v>
      </c>
      <c r="G228" s="22" t="s">
        <v>89</v>
      </c>
      <c r="H228" s="22">
        <v>3</v>
      </c>
      <c r="I228" s="22" t="str">
        <f>CONCATENATE("BIG_TEST_9_II",E228)</f>
        <v>BIG_TEST_9_II_010</v>
      </c>
      <c r="J228" s="6" t="s">
        <v>12</v>
      </c>
      <c r="K228" s="5" t="s">
        <v>13</v>
      </c>
      <c r="L228" s="18" t="str">
        <f>CONCATENATE("{{coalesce(cell(",I228,".result, ", $H228,", \""Text_Color_1\""), \""#FFFFFF\"").asString()}}")</f>
        <v>{{coalesce(cell(BIG_TEST_9_II_010.result, 3, \"Text_Color_1\"), \"#FFFFFF\").asString()}}</v>
      </c>
      <c r="M228" s="8" t="s">
        <v>41</v>
      </c>
      <c r="N228" s="8" t="s">
        <v>21</v>
      </c>
      <c r="O228" s="18" t="str">
        <f>CONCATENATE("{{coalesce(cell(",I228,".result, ", $H228,", \""number_YTD_Formatted\""), \""--\"").asString()}}")</f>
        <v>{{coalesce(cell(BIG_TEST_9_II_010.result, 3, \"number_YTD_Formatted\"), \"--\").asString()}}</v>
      </c>
      <c r="P228" s="9" t="s">
        <v>28</v>
      </c>
      <c r="Q228" s="9" t="s">
        <v>98</v>
      </c>
      <c r="R228" s="9">
        <f>T228</f>
        <v>89</v>
      </c>
      <c r="S228" s="9" t="s">
        <v>32</v>
      </c>
      <c r="T228" s="22">
        <f t="shared" si="235"/>
        <v>89</v>
      </c>
      <c r="U228" s="16" t="s">
        <v>84</v>
      </c>
      <c r="V228" s="10"/>
      <c r="W228" s="7" t="str">
        <f t="shared" si="211"/>
        <v>text_YTD_F_010</v>
      </c>
      <c r="X228" s="10"/>
      <c r="Y228" s="13"/>
      <c r="Z228" s="12" t="str">
        <f t="shared" si="212"/>
        <v>"text_YTD_F_010": {"type": "text", "parameters": {"text": "{{coalesce(cell(BIG_TEST_9_II_010.result, 3, \"number_YTD_Formatted\"), \"--\").asString()}}", "textAlignment": "center", "textColor": "{{coalesce(cell(BIG_TEST_9_II_010.result, 3, \"Text_Color_1\"), \"#FFFFFF\").asString()}}", "fontSize": 12}},</v>
      </c>
      <c r="AA228" s="17"/>
      <c r="AB228" s="13"/>
      <c r="AC228" s="13"/>
      <c r="AD228" s="12" t="str">
        <f t="shared" si="213"/>
        <v>{"colspan": 3, "column": 33, "name": "text_YTD_F_010", "row": 89, "rowspan": 2, "widgetStyle": {"backgroundColor": "#FFFFFF", "borderColor": "#FFFFFF", "borderEdges": [], "borderRadius": 0, "borderWidth": 2}},</v>
      </c>
      <c r="AE228" s="17"/>
      <c r="AF228" s="13"/>
    </row>
    <row r="229" spans="1:32" s="4" customFormat="1" ht="115.8" thickBot="1" x14ac:dyDescent="0.35">
      <c r="A229" s="24">
        <v>11</v>
      </c>
      <c r="B229" s="14" t="s">
        <v>7</v>
      </c>
      <c r="C229" s="14" t="s">
        <v>34</v>
      </c>
      <c r="D229" s="14" t="s">
        <v>9</v>
      </c>
      <c r="E229" s="11" t="str">
        <f t="shared" ref="E229:E230" si="268">CONCATENATE("_",TEXT(F229+1,"000"))</f>
        <v>_010</v>
      </c>
      <c r="F229" s="22">
        <f t="shared" si="234"/>
        <v>9</v>
      </c>
      <c r="G229" s="22" t="s">
        <v>89</v>
      </c>
      <c r="H229" s="22">
        <v>3</v>
      </c>
      <c r="I229" s="22" t="str">
        <f t="shared" ref="I229:I230" si="269">CONCATENATE("BIG_TEST_9_II",E229)</f>
        <v>BIG_TEST_9_II_010</v>
      </c>
      <c r="J229" s="5" t="s">
        <v>11</v>
      </c>
      <c r="K229" s="5" t="s">
        <v>38</v>
      </c>
      <c r="L229" s="18" t="str">
        <f t="shared" ref="L229:L230" si="270">CONCATENATE("{{coalesce(cell(",I229,".result, ", $H229,", \""Text_Color_1\""), \""#FFFFFF\"").asString()}}")</f>
        <v>{{coalesce(cell(BIG_TEST_9_II_010.result, 3, \"Text_Color_1\"), \"#FFFFFF\").asString()}}</v>
      </c>
      <c r="M229" s="8" t="s">
        <v>41</v>
      </c>
      <c r="N229" s="8" t="s">
        <v>21</v>
      </c>
      <c r="O229" s="18" t="str">
        <f>CONCATENATE("{{coalesce(cell(",I229,".result, ", $H229,", \""number_YTD_A_Formatted\""), \""--\"").asString()}}")</f>
        <v>{{coalesce(cell(BIG_TEST_9_II_010.result, 3, \"number_YTD_A_Formatted\"), \"--\").asString()}}</v>
      </c>
      <c r="P229" s="9" t="s">
        <v>28</v>
      </c>
      <c r="Q229" s="9" t="s">
        <v>98</v>
      </c>
      <c r="R229" s="26">
        <f>T229+4</f>
        <v>93</v>
      </c>
      <c r="S229" s="9" t="s">
        <v>32</v>
      </c>
      <c r="T229" s="22">
        <f t="shared" si="235"/>
        <v>89</v>
      </c>
      <c r="U229" s="19" t="str">
        <f>CONCATENATE("{""backgroundColor"": ""{{coalesce(cell(",I229,".result, ",H229,", \""Colorization_Hex_Code\""), \""#FFFFFF\"").asString()}}"", ""borderColor"": ""#FFFFFF"", ""borderEdges"": [""left"", ""right"", ""bottom""], ""borderRadius"": 0, ""borderWidth"": 2}")</f>
        <v>{"backgroundColor": "{{coalesce(cell(BIG_TEST_9_II_010.result, 3, \"Colorization_Hex_Code\"), \"#FFFFFF\").asString()}}", "borderColor": "#FFFFFF", "borderEdges": ["left", "right", "bottom"], "borderRadius": 0, "borderWidth": 2}</v>
      </c>
      <c r="V229" s="10"/>
      <c r="W229" s="7" t="str">
        <f t="shared" si="211"/>
        <v>text_YTD_A_F_010</v>
      </c>
      <c r="X229" s="10"/>
      <c r="Y229" s="13"/>
      <c r="Z229" s="12" t="str">
        <f t="shared" si="212"/>
        <v>"text_YTD_A_F_010": {"type": "text", "parameters": {"text": "{{coalesce(cell(BIG_TEST_9_II_010.result, 3, \"number_YTD_A_Formatted\"), \"--\").asString()}}", "textAlignment": "center", "textColor": "{{coalesce(cell(BIG_TEST_9_II_010.result, 3, \"Text_Color_1\"), \"#FFFFFF\").asString()}}", "fontSize": 12}},</v>
      </c>
      <c r="AA229" s="17"/>
      <c r="AB229" s="13"/>
      <c r="AC229" s="13"/>
      <c r="AD229" s="12" t="str">
        <f t="shared" si="213"/>
        <v>{"colspan": 3, "column": 33, "name": "text_YTD_A_F_010", "row": 93, "rowspan": 2, "widgetStyle": {"backgroundColor": "{{coalesce(cell(BIG_TEST_9_II_010.result, 3, \"Colorization_Hex_Code\"), \"#FFFFFF\").asString()}}", "borderColor": "#FFFFFF", "borderEdges": ["left", "right", "bottom"], "borderRadius": 0, "borderWidth": 2}},</v>
      </c>
      <c r="AE229" s="17"/>
      <c r="AF229" s="13"/>
    </row>
    <row r="230" spans="1:32" s="4" customFormat="1" ht="72.599999999999994" thickBot="1" x14ac:dyDescent="0.35">
      <c r="A230" s="24">
        <v>12</v>
      </c>
      <c r="B230" s="14" t="s">
        <v>7</v>
      </c>
      <c r="C230" s="14" t="s">
        <v>34</v>
      </c>
      <c r="D230" s="14" t="s">
        <v>9</v>
      </c>
      <c r="E230" s="11" t="str">
        <f t="shared" si="268"/>
        <v>_010</v>
      </c>
      <c r="F230" s="22">
        <f t="shared" si="234"/>
        <v>9</v>
      </c>
      <c r="G230" s="22" t="s">
        <v>89</v>
      </c>
      <c r="H230" s="22">
        <v>3</v>
      </c>
      <c r="I230" s="22" t="str">
        <f t="shared" si="269"/>
        <v>BIG_TEST_9_II_010</v>
      </c>
      <c r="J230" s="5" t="s">
        <v>37</v>
      </c>
      <c r="K230" s="5" t="s">
        <v>39</v>
      </c>
      <c r="L230" s="18" t="str">
        <f t="shared" si="270"/>
        <v>{{coalesce(cell(BIG_TEST_9_II_010.result, 3, \"Text_Color_1\"), \"#FFFFFF\").asString()}}</v>
      </c>
      <c r="M230" s="8" t="s">
        <v>41</v>
      </c>
      <c r="N230" s="8" t="s">
        <v>21</v>
      </c>
      <c r="O230" s="18" t="str">
        <f>CONCATENATE("{{coalesce(cell(",I230,".result, ", $H230,", \""number_Target_Formatted\""), \""--\"").asString()}}")</f>
        <v>{{coalesce(cell(BIG_TEST_9_II_010.result, 3, \"number_Target_Formatted\"), \"--\").asString()}}</v>
      </c>
      <c r="P230" s="9" t="s">
        <v>28</v>
      </c>
      <c r="Q230" s="9" t="s">
        <v>98</v>
      </c>
      <c r="R230" s="26">
        <f>T230+2</f>
        <v>91</v>
      </c>
      <c r="S230" s="9" t="s">
        <v>32</v>
      </c>
      <c r="T230" s="22">
        <f t="shared" si="235"/>
        <v>89</v>
      </c>
      <c r="U230" s="16" t="s">
        <v>84</v>
      </c>
      <c r="V230" s="10"/>
      <c r="W230" s="7" t="str">
        <f t="shared" si="211"/>
        <v>text_Target_F_010</v>
      </c>
      <c r="X230" s="10"/>
      <c r="Y230" s="13"/>
      <c r="Z230" s="12" t="str">
        <f t="shared" si="212"/>
        <v>"text_Target_F_010": {"type": "text", "parameters": {"text": "{{coalesce(cell(BIG_TEST_9_II_010.result, 3, \"number_Target_Formatted\"), \"--\").asString()}}", "textAlignment": "center", "textColor": "{{coalesce(cell(BIG_TEST_9_II_010.result, 3, \"Text_Color_1\"), \"#FFFFFF\").asString()}}", "fontSize": 12}},</v>
      </c>
      <c r="AA230" s="17"/>
      <c r="AB230" s="13"/>
      <c r="AC230" s="13"/>
      <c r="AD230" s="12" t="str">
        <f t="shared" si="213"/>
        <v>{"colspan": 3, "column": 33, "name": "text_Target_F_010", "row": 91, "rowspan": 2, "widgetStyle": {"backgroundColor": "#FFFFFF", "borderColor": "#FFFFFF", "borderEdges": [], "borderRadius": 0, "borderWidth": 2}},</v>
      </c>
      <c r="AE230" s="17"/>
      <c r="AF230" s="13"/>
    </row>
    <row r="231" spans="1:32" s="4" customFormat="1" ht="72.599999999999994" thickBot="1" x14ac:dyDescent="0.35">
      <c r="A231" s="24">
        <v>13</v>
      </c>
      <c r="B231" s="14" t="s">
        <v>7</v>
      </c>
      <c r="C231" s="14" t="s">
        <v>34</v>
      </c>
      <c r="D231" s="14" t="s">
        <v>9</v>
      </c>
      <c r="E231" s="11" t="str">
        <f>CONCATENATE("_",TEXT(F231+1,"000"))</f>
        <v>_010</v>
      </c>
      <c r="F231" s="22">
        <f t="shared" si="234"/>
        <v>9</v>
      </c>
      <c r="G231" s="22" t="s">
        <v>90</v>
      </c>
      <c r="H231" s="22">
        <v>4</v>
      </c>
      <c r="I231" s="22" t="str">
        <f>CONCATENATE("BIG_TEST_9_II",E231)</f>
        <v>BIG_TEST_9_II_010</v>
      </c>
      <c r="J231" s="6" t="s">
        <v>12</v>
      </c>
      <c r="K231" s="5" t="s">
        <v>13</v>
      </c>
      <c r="L231" s="18" t="str">
        <f>CONCATENATE("{{coalesce(cell(",I231,".result, ", $H231,", \""Text_Color_1\""), \""#FFFFFF\"").asString()}}")</f>
        <v>{{coalesce(cell(BIG_TEST_9_II_010.result, 4, \"Text_Color_1\"), \"#FFFFFF\").asString()}}</v>
      </c>
      <c r="M231" s="8" t="s">
        <v>41</v>
      </c>
      <c r="N231" s="8" t="s">
        <v>21</v>
      </c>
      <c r="O231" s="18" t="str">
        <f>CONCATENATE("{{coalesce(cell(",I231,".result, ", $H231,", \""number_YTD_Formatted\""), \""--\"").asString()}}")</f>
        <v>{{coalesce(cell(BIG_TEST_9_II_010.result, 4, \"number_YTD_Formatted\"), \"--\").asString()}}</v>
      </c>
      <c r="P231" s="9" t="s">
        <v>28</v>
      </c>
      <c r="Q231" s="9" t="s">
        <v>99</v>
      </c>
      <c r="R231" s="9">
        <f>T231</f>
        <v>89</v>
      </c>
      <c r="S231" s="9" t="s">
        <v>32</v>
      </c>
      <c r="T231" s="22">
        <f t="shared" si="235"/>
        <v>89</v>
      </c>
      <c r="U231" s="16" t="s">
        <v>84</v>
      </c>
      <c r="V231" s="10"/>
      <c r="W231" s="7" t="str">
        <f t="shared" si="211"/>
        <v>text_YTD_G_010</v>
      </c>
      <c r="X231" s="10"/>
      <c r="Y231" s="13"/>
      <c r="Z231" s="12" t="str">
        <f t="shared" si="212"/>
        <v>"text_YTD_G_010": {"type": "text", "parameters": {"text": "{{coalesce(cell(BIG_TEST_9_II_010.result, 4, \"number_YTD_Formatted\"), \"--\").asString()}}", "textAlignment": "center", "textColor": "{{coalesce(cell(BIG_TEST_9_II_010.result, 4, \"Text_Color_1\"), \"#FFFFFF\").asString()}}", "fontSize": 12}},</v>
      </c>
      <c r="AA231" s="17"/>
      <c r="AB231" s="13"/>
      <c r="AC231" s="13"/>
      <c r="AD231" s="12" t="str">
        <f t="shared" si="213"/>
        <v>{"colspan": 3, "column": 36, "name": "text_YTD_G_010", "row": 89, "rowspan": 2, "widgetStyle": {"backgroundColor": "#FFFFFF", "borderColor": "#FFFFFF", "borderEdges": [], "borderRadius": 0, "borderWidth": 2}},</v>
      </c>
      <c r="AE231" s="17"/>
      <c r="AF231" s="13"/>
    </row>
    <row r="232" spans="1:32" s="4" customFormat="1" ht="115.8" thickBot="1" x14ac:dyDescent="0.35">
      <c r="A232" s="24">
        <v>14</v>
      </c>
      <c r="B232" s="14" t="s">
        <v>7</v>
      </c>
      <c r="C232" s="14" t="s">
        <v>34</v>
      </c>
      <c r="D232" s="14" t="s">
        <v>9</v>
      </c>
      <c r="E232" s="11" t="str">
        <f t="shared" ref="E232:E233" si="271">CONCATENATE("_",TEXT(F232+1,"000"))</f>
        <v>_010</v>
      </c>
      <c r="F232" s="22">
        <f t="shared" si="234"/>
        <v>9</v>
      </c>
      <c r="G232" s="22" t="s">
        <v>90</v>
      </c>
      <c r="H232" s="22">
        <v>4</v>
      </c>
      <c r="I232" s="22" t="str">
        <f t="shared" ref="I232:I233" si="272">CONCATENATE("BIG_TEST_9_II",E232)</f>
        <v>BIG_TEST_9_II_010</v>
      </c>
      <c r="J232" s="5" t="s">
        <v>11</v>
      </c>
      <c r="K232" s="5" t="s">
        <v>38</v>
      </c>
      <c r="L232" s="18" t="str">
        <f t="shared" ref="L232:L233" si="273">CONCATENATE("{{coalesce(cell(",I232,".result, ", $H232,", \""Text_Color_1\""), \""#FFFFFF\"").asString()}}")</f>
        <v>{{coalesce(cell(BIG_TEST_9_II_010.result, 4, \"Text_Color_1\"), \"#FFFFFF\").asString()}}</v>
      </c>
      <c r="M232" s="8" t="s">
        <v>41</v>
      </c>
      <c r="N232" s="8" t="s">
        <v>21</v>
      </c>
      <c r="O232" s="18" t="str">
        <f>CONCATENATE("{{coalesce(cell(",I232,".result, ", $H232,", \""number_YTD_A_Formatted\""), \""--\"").asString()}}")</f>
        <v>{{coalesce(cell(BIG_TEST_9_II_010.result, 4, \"number_YTD_A_Formatted\"), \"--\").asString()}}</v>
      </c>
      <c r="P232" s="9" t="s">
        <v>28</v>
      </c>
      <c r="Q232" s="9" t="s">
        <v>99</v>
      </c>
      <c r="R232" s="26">
        <f>T232+4</f>
        <v>93</v>
      </c>
      <c r="S232" s="9" t="s">
        <v>32</v>
      </c>
      <c r="T232" s="22">
        <f t="shared" si="235"/>
        <v>89</v>
      </c>
      <c r="U232" s="19" t="str">
        <f>CONCATENATE("{""backgroundColor"": ""{{coalesce(cell(",I232,".result, ",H232,", \""Colorization_Hex_Code\""), \""#FFFFFF\"").asString()}}"", ""borderColor"": ""#FFFFFF"", ""borderEdges"": [""left"", ""right"", ""bottom""], ""borderRadius"": 0, ""borderWidth"": 2}")</f>
        <v>{"backgroundColor": "{{coalesce(cell(BIG_TEST_9_II_010.result, 4, \"Colorization_Hex_Code\"), \"#FFFFFF\").asString()}}", "borderColor": "#FFFFFF", "borderEdges": ["left", "right", "bottom"], "borderRadius": 0, "borderWidth": 2}</v>
      </c>
      <c r="V232" s="10"/>
      <c r="W232" s="7" t="str">
        <f t="shared" si="211"/>
        <v>text_YTD_A_G_010</v>
      </c>
      <c r="X232" s="10"/>
      <c r="Y232" s="13"/>
      <c r="Z232" s="12" t="str">
        <f t="shared" si="212"/>
        <v>"text_YTD_A_G_010": {"type": "text", "parameters": {"text": "{{coalesce(cell(BIG_TEST_9_II_010.result, 4, \"number_YTD_A_Formatted\"), \"--\").asString()}}", "textAlignment": "center", "textColor": "{{coalesce(cell(BIG_TEST_9_II_010.result, 4, \"Text_Color_1\"), \"#FFFFFF\").asString()}}", "fontSize": 12}},</v>
      </c>
      <c r="AA232" s="17"/>
      <c r="AB232" s="13"/>
      <c r="AC232" s="13"/>
      <c r="AD232" s="12" t="str">
        <f t="shared" si="213"/>
        <v>{"colspan": 3, "column": 36, "name": "text_YTD_A_G_010", "row": 93, "rowspan": 2, "widgetStyle": {"backgroundColor": "{{coalesce(cell(BIG_TEST_9_II_010.result, 4, \"Colorization_Hex_Code\"), \"#FFFFFF\").asString()}}", "borderColor": "#FFFFFF", "borderEdges": ["left", "right", "bottom"], "borderRadius": 0, "borderWidth": 2}},</v>
      </c>
      <c r="AE232" s="17"/>
      <c r="AF232" s="13"/>
    </row>
    <row r="233" spans="1:32" s="4" customFormat="1" ht="72.599999999999994" thickBot="1" x14ac:dyDescent="0.35">
      <c r="A233" s="24">
        <v>15</v>
      </c>
      <c r="B233" s="14" t="s">
        <v>7</v>
      </c>
      <c r="C233" s="14" t="s">
        <v>34</v>
      </c>
      <c r="D233" s="14" t="s">
        <v>9</v>
      </c>
      <c r="E233" s="11" t="str">
        <f t="shared" si="271"/>
        <v>_010</v>
      </c>
      <c r="F233" s="22">
        <f t="shared" si="234"/>
        <v>9</v>
      </c>
      <c r="G233" s="22" t="s">
        <v>90</v>
      </c>
      <c r="H233" s="22">
        <v>4</v>
      </c>
      <c r="I233" s="22" t="str">
        <f t="shared" si="272"/>
        <v>BIG_TEST_9_II_010</v>
      </c>
      <c r="J233" s="5" t="s">
        <v>37</v>
      </c>
      <c r="K233" s="5" t="s">
        <v>39</v>
      </c>
      <c r="L233" s="18" t="str">
        <f t="shared" si="273"/>
        <v>{{coalesce(cell(BIG_TEST_9_II_010.result, 4, \"Text_Color_1\"), \"#FFFFFF\").asString()}}</v>
      </c>
      <c r="M233" s="8" t="s">
        <v>41</v>
      </c>
      <c r="N233" s="8" t="s">
        <v>21</v>
      </c>
      <c r="O233" s="18" t="str">
        <f>CONCATENATE("{{coalesce(cell(",I233,".result, ", $H233,", \""number_Target_Formatted\""), \""--\"").asString()}}")</f>
        <v>{{coalesce(cell(BIG_TEST_9_II_010.result, 4, \"number_Target_Formatted\"), \"--\").asString()}}</v>
      </c>
      <c r="P233" s="9" t="s">
        <v>28</v>
      </c>
      <c r="Q233" s="9" t="s">
        <v>99</v>
      </c>
      <c r="R233" s="26">
        <f>T233+2</f>
        <v>91</v>
      </c>
      <c r="S233" s="9" t="s">
        <v>32</v>
      </c>
      <c r="T233" s="22">
        <f t="shared" si="235"/>
        <v>89</v>
      </c>
      <c r="U233" s="16" t="s">
        <v>84</v>
      </c>
      <c r="V233" s="10"/>
      <c r="W233" s="7" t="str">
        <f t="shared" si="211"/>
        <v>text_Target_G_010</v>
      </c>
      <c r="X233" s="10"/>
      <c r="Y233" s="13"/>
      <c r="Z233" s="12" t="str">
        <f t="shared" si="212"/>
        <v>"text_Target_G_010": {"type": "text", "parameters": {"text": "{{coalesce(cell(BIG_TEST_9_II_010.result, 4, \"number_Target_Formatted\"), \"--\").asString()}}", "textAlignment": "center", "textColor": "{{coalesce(cell(BIG_TEST_9_II_010.result, 4, \"Text_Color_1\"), \"#FFFFFF\").asString()}}", "fontSize": 12}},</v>
      </c>
      <c r="AA233" s="17"/>
      <c r="AB233" s="13"/>
      <c r="AC233" s="13"/>
      <c r="AD233" s="12" t="str">
        <f t="shared" si="213"/>
        <v>{"colspan": 3, "column": 36, "name": "text_Target_G_010", "row": 91, "rowspan": 2, "widgetStyle": {"backgroundColor": "#FFFFFF", "borderColor": "#FFFFFF", "borderEdges": [], "borderRadius": 0, "borderWidth": 2}},</v>
      </c>
      <c r="AE233" s="17"/>
      <c r="AF233" s="13"/>
    </row>
    <row r="234" spans="1:32" s="4" customFormat="1" ht="72.599999999999994" thickBot="1" x14ac:dyDescent="0.35">
      <c r="A234" s="24">
        <v>16</v>
      </c>
      <c r="B234" s="14" t="s">
        <v>7</v>
      </c>
      <c r="C234" s="14" t="s">
        <v>34</v>
      </c>
      <c r="D234" s="14" t="s">
        <v>9</v>
      </c>
      <c r="E234" s="11" t="str">
        <f>CONCATENATE("_",TEXT(F234+1,"000"))</f>
        <v>_010</v>
      </c>
      <c r="F234" s="22">
        <f t="shared" si="234"/>
        <v>9</v>
      </c>
      <c r="G234" s="22" t="s">
        <v>91</v>
      </c>
      <c r="H234" s="22">
        <v>5</v>
      </c>
      <c r="I234" s="22" t="str">
        <f>CONCATENATE("BIG_TEST_9_II",E234)</f>
        <v>BIG_TEST_9_II_010</v>
      </c>
      <c r="J234" s="6" t="s">
        <v>12</v>
      </c>
      <c r="K234" s="5" t="s">
        <v>13</v>
      </c>
      <c r="L234" s="18" t="str">
        <f>CONCATENATE("{{coalesce(cell(",I234,".result, ", $H234,", \""Text_Color_1\""), \""#FFFFFF\"").asString()}}")</f>
        <v>{{coalesce(cell(BIG_TEST_9_II_010.result, 5, \"Text_Color_1\"), \"#FFFFFF\").asString()}}</v>
      </c>
      <c r="M234" s="8" t="s">
        <v>41</v>
      </c>
      <c r="N234" s="8" t="s">
        <v>21</v>
      </c>
      <c r="O234" s="18" t="str">
        <f>CONCATENATE("{{coalesce(cell(",I234,".result, ", $H234,", \""number_YTD_Formatted\""), \""--\"").asString()}}")</f>
        <v>{{coalesce(cell(BIG_TEST_9_II_010.result, 5, \"number_YTD_Formatted\"), \"--\").asString()}}</v>
      </c>
      <c r="P234" s="9" t="s">
        <v>28</v>
      </c>
      <c r="Q234" s="9" t="s">
        <v>100</v>
      </c>
      <c r="R234" s="9">
        <f>T234</f>
        <v>89</v>
      </c>
      <c r="S234" s="9" t="s">
        <v>32</v>
      </c>
      <c r="T234" s="22">
        <f t="shared" si="235"/>
        <v>89</v>
      </c>
      <c r="U234" s="16" t="s">
        <v>84</v>
      </c>
      <c r="V234" s="10"/>
      <c r="W234" s="7" t="str">
        <f t="shared" si="211"/>
        <v>text_YTD_H_010</v>
      </c>
      <c r="X234" s="10"/>
      <c r="Y234" s="13"/>
      <c r="Z234" s="12" t="str">
        <f t="shared" si="212"/>
        <v>"text_YTD_H_010": {"type": "text", "parameters": {"text": "{{coalesce(cell(BIG_TEST_9_II_010.result, 5, \"number_YTD_Formatted\"), \"--\").asString()}}", "textAlignment": "center", "textColor": "{{coalesce(cell(BIG_TEST_9_II_010.result, 5, \"Text_Color_1\"), \"#FFFFFF\").asString()}}", "fontSize": 12}},</v>
      </c>
      <c r="AA234" s="17"/>
      <c r="AB234" s="13"/>
      <c r="AC234" s="13"/>
      <c r="AD234" s="12" t="str">
        <f t="shared" si="213"/>
        <v>{"colspan": 3, "column": 39, "name": "text_YTD_H_010", "row": 89, "rowspan": 2, "widgetStyle": {"backgroundColor": "#FFFFFF", "borderColor": "#FFFFFF", "borderEdges": [], "borderRadius": 0, "borderWidth": 2}},</v>
      </c>
      <c r="AE234" s="17"/>
      <c r="AF234" s="13"/>
    </row>
    <row r="235" spans="1:32" s="4" customFormat="1" ht="115.8" thickBot="1" x14ac:dyDescent="0.35">
      <c r="A235" s="24">
        <v>17</v>
      </c>
      <c r="B235" s="14" t="s">
        <v>7</v>
      </c>
      <c r="C235" s="14" t="s">
        <v>34</v>
      </c>
      <c r="D235" s="14" t="s">
        <v>9</v>
      </c>
      <c r="E235" s="11" t="str">
        <f t="shared" ref="E235:E236" si="274">CONCATENATE("_",TEXT(F235+1,"000"))</f>
        <v>_010</v>
      </c>
      <c r="F235" s="22">
        <f t="shared" si="234"/>
        <v>9</v>
      </c>
      <c r="G235" s="22" t="s">
        <v>91</v>
      </c>
      <c r="H235" s="22">
        <v>5</v>
      </c>
      <c r="I235" s="22" t="str">
        <f t="shared" ref="I235:I236" si="275">CONCATENATE("BIG_TEST_9_II",E235)</f>
        <v>BIG_TEST_9_II_010</v>
      </c>
      <c r="J235" s="5" t="s">
        <v>11</v>
      </c>
      <c r="K235" s="5" t="s">
        <v>38</v>
      </c>
      <c r="L235" s="18" t="str">
        <f t="shared" ref="L235:L236" si="276">CONCATENATE("{{coalesce(cell(",I235,".result, ", $H235,", \""Text_Color_1\""), \""#FFFFFF\"").asString()}}")</f>
        <v>{{coalesce(cell(BIG_TEST_9_II_010.result, 5, \"Text_Color_1\"), \"#FFFFFF\").asString()}}</v>
      </c>
      <c r="M235" s="8" t="s">
        <v>41</v>
      </c>
      <c r="N235" s="8" t="s">
        <v>21</v>
      </c>
      <c r="O235" s="18" t="str">
        <f>CONCATENATE("{{coalesce(cell(",I235,".result, ", $H235,", \""number_YTD_A_Formatted\""), \""--\"").asString()}}")</f>
        <v>{{coalesce(cell(BIG_TEST_9_II_010.result, 5, \"number_YTD_A_Formatted\"), \"--\").asString()}}</v>
      </c>
      <c r="P235" s="9" t="s">
        <v>28</v>
      </c>
      <c r="Q235" s="9" t="s">
        <v>100</v>
      </c>
      <c r="R235" s="26">
        <f>T235+4</f>
        <v>93</v>
      </c>
      <c r="S235" s="9" t="s">
        <v>32</v>
      </c>
      <c r="T235" s="22">
        <f t="shared" si="235"/>
        <v>89</v>
      </c>
      <c r="U235" s="19" t="str">
        <f>CONCATENATE("{""backgroundColor"": ""{{coalesce(cell(",I235,".result, ",H235,", \""Colorization_Hex_Code\""), \""#FFFFFF\"").asString()}}"", ""borderColor"": ""#FFFFFF"", ""borderEdges"": [""left"", ""right"", ""bottom""], ""borderRadius"": 0, ""borderWidth"": 2}")</f>
        <v>{"backgroundColor": "{{coalesce(cell(BIG_TEST_9_II_010.result, 5, \"Colorization_Hex_Code\"), \"#FFFFFF\").asString()}}", "borderColor": "#FFFFFF", "borderEdges": ["left", "right", "bottom"], "borderRadius": 0, "borderWidth": 2}</v>
      </c>
      <c r="V235" s="10"/>
      <c r="W235" s="7" t="str">
        <f t="shared" si="211"/>
        <v>text_YTD_A_H_010</v>
      </c>
      <c r="X235" s="10"/>
      <c r="Y235" s="13"/>
      <c r="Z235" s="12" t="str">
        <f t="shared" si="212"/>
        <v>"text_YTD_A_H_010": {"type": "text", "parameters": {"text": "{{coalesce(cell(BIG_TEST_9_II_010.result, 5, \"number_YTD_A_Formatted\"), \"--\").asString()}}", "textAlignment": "center", "textColor": "{{coalesce(cell(BIG_TEST_9_II_010.result, 5, \"Text_Color_1\"), \"#FFFFFF\").asString()}}", "fontSize": 12}},</v>
      </c>
      <c r="AA235" s="17"/>
      <c r="AB235" s="13"/>
      <c r="AC235" s="13"/>
      <c r="AD235" s="12" t="str">
        <f t="shared" si="213"/>
        <v>{"colspan": 3, "column": 39, "name": "text_YTD_A_H_010", "row": 93, "rowspan": 2, "widgetStyle": {"backgroundColor": "{{coalesce(cell(BIG_TEST_9_II_010.result, 5, \"Colorization_Hex_Code\"), \"#FFFFFF\").asString()}}", "borderColor": "#FFFFFF", "borderEdges": ["left", "right", "bottom"], "borderRadius": 0, "borderWidth": 2}},</v>
      </c>
      <c r="AE235" s="17"/>
      <c r="AF235" s="13"/>
    </row>
    <row r="236" spans="1:32" s="4" customFormat="1" ht="72.599999999999994" thickBot="1" x14ac:dyDescent="0.35">
      <c r="A236" s="24">
        <v>18</v>
      </c>
      <c r="B236" s="14" t="s">
        <v>7</v>
      </c>
      <c r="C236" s="14" t="s">
        <v>34</v>
      </c>
      <c r="D236" s="14" t="s">
        <v>9</v>
      </c>
      <c r="E236" s="11" t="str">
        <f t="shared" si="274"/>
        <v>_010</v>
      </c>
      <c r="F236" s="22">
        <f t="shared" si="234"/>
        <v>9</v>
      </c>
      <c r="G236" s="22" t="s">
        <v>91</v>
      </c>
      <c r="H236" s="22">
        <v>5</v>
      </c>
      <c r="I236" s="22" t="str">
        <f t="shared" si="275"/>
        <v>BIG_TEST_9_II_010</v>
      </c>
      <c r="J236" s="5" t="s">
        <v>37</v>
      </c>
      <c r="K236" s="5" t="s">
        <v>39</v>
      </c>
      <c r="L236" s="18" t="str">
        <f t="shared" si="276"/>
        <v>{{coalesce(cell(BIG_TEST_9_II_010.result, 5, \"Text_Color_1\"), \"#FFFFFF\").asString()}}</v>
      </c>
      <c r="M236" s="8" t="s">
        <v>41</v>
      </c>
      <c r="N236" s="8" t="s">
        <v>21</v>
      </c>
      <c r="O236" s="18" t="str">
        <f>CONCATENATE("{{coalesce(cell(",I236,".result, ", $H236,", \""number_Target_Formatted\""), \""--\"").asString()}}")</f>
        <v>{{coalesce(cell(BIG_TEST_9_II_010.result, 5, \"number_Target_Formatted\"), \"--\").asString()}}</v>
      </c>
      <c r="P236" s="9" t="s">
        <v>28</v>
      </c>
      <c r="Q236" s="9" t="s">
        <v>100</v>
      </c>
      <c r="R236" s="26">
        <f>T236+2</f>
        <v>91</v>
      </c>
      <c r="S236" s="9" t="s">
        <v>32</v>
      </c>
      <c r="T236" s="22">
        <f t="shared" si="235"/>
        <v>89</v>
      </c>
      <c r="U236" s="16" t="s">
        <v>84</v>
      </c>
      <c r="V236" s="10"/>
      <c r="W236" s="7" t="str">
        <f t="shared" si="211"/>
        <v>text_Target_H_010</v>
      </c>
      <c r="X236" s="10"/>
      <c r="Y236" s="13"/>
      <c r="Z236" s="12" t="str">
        <f t="shared" si="212"/>
        <v>"text_Target_H_010": {"type": "text", "parameters": {"text": "{{coalesce(cell(BIG_TEST_9_II_010.result, 5, \"number_Target_Formatted\"), \"--\").asString()}}", "textAlignment": "center", "textColor": "{{coalesce(cell(BIG_TEST_9_II_010.result, 5, \"Text_Color_1\"), \"#FFFFFF\").asString()}}", "fontSize": 12}},</v>
      </c>
      <c r="AA236" s="17"/>
      <c r="AB236" s="13"/>
      <c r="AC236" s="13"/>
      <c r="AD236" s="12" t="str">
        <f t="shared" si="213"/>
        <v>{"colspan": 3, "column": 39, "name": "text_Target_H_010", "row": 91, "rowspan": 2, "widgetStyle": {"backgroundColor": "#FFFFFF", "borderColor": "#FFFFFF", "borderEdges": [], "borderRadius": 0, "borderWidth": 2}},</v>
      </c>
      <c r="AE236" s="17"/>
      <c r="AF236" s="13"/>
    </row>
    <row r="237" spans="1:32" s="4" customFormat="1" ht="72.599999999999994" thickBot="1" x14ac:dyDescent="0.35">
      <c r="A237" s="24">
        <v>19</v>
      </c>
      <c r="B237" s="14" t="s">
        <v>7</v>
      </c>
      <c r="C237" s="14" t="s">
        <v>34</v>
      </c>
      <c r="D237" s="14" t="s">
        <v>9</v>
      </c>
      <c r="E237" s="11" t="str">
        <f>CONCATENATE("_",TEXT(F237+1,"000"))</f>
        <v>_010</v>
      </c>
      <c r="F237" s="22">
        <f t="shared" si="234"/>
        <v>9</v>
      </c>
      <c r="G237" s="22" t="s">
        <v>92</v>
      </c>
      <c r="H237" s="22">
        <v>6</v>
      </c>
      <c r="I237" s="22" t="str">
        <f>CONCATENATE("BIG_TEST_9_II",E237)</f>
        <v>BIG_TEST_9_II_010</v>
      </c>
      <c r="J237" s="6" t="s">
        <v>12</v>
      </c>
      <c r="K237" s="5" t="s">
        <v>13</v>
      </c>
      <c r="L237" s="18" t="str">
        <f>CONCATENATE("{{coalesce(cell(",I237,".result, ", $H237,", \""Text_Color_1\""), \""#FFFFFF\"").asString()}}")</f>
        <v>{{coalesce(cell(BIG_TEST_9_II_010.result, 6, \"Text_Color_1\"), \"#FFFFFF\").asString()}}</v>
      </c>
      <c r="M237" s="8" t="s">
        <v>41</v>
      </c>
      <c r="N237" s="8" t="s">
        <v>21</v>
      </c>
      <c r="O237" s="18" t="str">
        <f>CONCATENATE("{{coalesce(cell(",I237,".result, ", $H237,", \""number_YTD_Formatted\""), \""--\"").asString()}}")</f>
        <v>{{coalesce(cell(BIG_TEST_9_II_010.result, 6, \"number_YTD_Formatted\"), \"--\").asString()}}</v>
      </c>
      <c r="P237" s="9" t="s">
        <v>28</v>
      </c>
      <c r="Q237" s="9" t="s">
        <v>101</v>
      </c>
      <c r="R237" s="9">
        <f>T237</f>
        <v>89</v>
      </c>
      <c r="S237" s="9" t="s">
        <v>32</v>
      </c>
      <c r="T237" s="22">
        <f t="shared" si="235"/>
        <v>89</v>
      </c>
      <c r="U237" s="16" t="s">
        <v>84</v>
      </c>
      <c r="V237" s="10"/>
      <c r="W237" s="7" t="str">
        <f t="shared" si="211"/>
        <v>text_YTD_I_010</v>
      </c>
      <c r="X237" s="10"/>
      <c r="Y237" s="13"/>
      <c r="Z237" s="12" t="str">
        <f t="shared" si="212"/>
        <v>"text_YTD_I_010": {"type": "text", "parameters": {"text": "{{coalesce(cell(BIG_TEST_9_II_010.result, 6, \"number_YTD_Formatted\"), \"--\").asString()}}", "textAlignment": "center", "textColor": "{{coalesce(cell(BIG_TEST_9_II_010.result, 6, \"Text_Color_1\"), \"#FFFFFF\").asString()}}", "fontSize": 12}},</v>
      </c>
      <c r="AA237" s="17"/>
      <c r="AB237" s="13"/>
      <c r="AC237" s="13"/>
      <c r="AD237" s="12" t="str">
        <f t="shared" si="213"/>
        <v>{"colspan": 3, "column": 42, "name": "text_YTD_I_010", "row": 89, "rowspan": 2, "widgetStyle": {"backgroundColor": "#FFFFFF", "borderColor": "#FFFFFF", "borderEdges": [], "borderRadius": 0, "borderWidth": 2}},</v>
      </c>
      <c r="AE237" s="17"/>
      <c r="AF237" s="13"/>
    </row>
    <row r="238" spans="1:32" s="4" customFormat="1" ht="115.8" thickBot="1" x14ac:dyDescent="0.35">
      <c r="A238" s="24">
        <v>20</v>
      </c>
      <c r="B238" s="14" t="s">
        <v>7</v>
      </c>
      <c r="C238" s="14" t="s">
        <v>34</v>
      </c>
      <c r="D238" s="14" t="s">
        <v>9</v>
      </c>
      <c r="E238" s="11" t="str">
        <f t="shared" ref="E238:E239" si="277">CONCATENATE("_",TEXT(F238+1,"000"))</f>
        <v>_010</v>
      </c>
      <c r="F238" s="22">
        <f t="shared" si="234"/>
        <v>9</v>
      </c>
      <c r="G238" s="22" t="s">
        <v>92</v>
      </c>
      <c r="H238" s="22">
        <v>6</v>
      </c>
      <c r="I238" s="22" t="str">
        <f t="shared" ref="I238:I239" si="278">CONCATENATE("BIG_TEST_9_II",E238)</f>
        <v>BIG_TEST_9_II_010</v>
      </c>
      <c r="J238" s="5" t="s">
        <v>11</v>
      </c>
      <c r="K238" s="5" t="s">
        <v>38</v>
      </c>
      <c r="L238" s="18" t="str">
        <f t="shared" ref="L238:L239" si="279">CONCATENATE("{{coalesce(cell(",I238,".result, ", $H238,", \""Text_Color_1\""), \""#FFFFFF\"").asString()}}")</f>
        <v>{{coalesce(cell(BIG_TEST_9_II_010.result, 6, \"Text_Color_1\"), \"#FFFFFF\").asString()}}</v>
      </c>
      <c r="M238" s="8" t="s">
        <v>41</v>
      </c>
      <c r="N238" s="8" t="s">
        <v>21</v>
      </c>
      <c r="O238" s="18" t="str">
        <f>CONCATENATE("{{coalesce(cell(",I238,".result, ", $H238,", \""number_YTD_A_Formatted\""), \""--\"").asString()}}")</f>
        <v>{{coalesce(cell(BIG_TEST_9_II_010.result, 6, \"number_YTD_A_Formatted\"), \"--\").asString()}}</v>
      </c>
      <c r="P238" s="9" t="s">
        <v>28</v>
      </c>
      <c r="Q238" s="9" t="s">
        <v>101</v>
      </c>
      <c r="R238" s="26">
        <f>T238+4</f>
        <v>93</v>
      </c>
      <c r="S238" s="9" t="s">
        <v>32</v>
      </c>
      <c r="T238" s="22">
        <f t="shared" si="235"/>
        <v>89</v>
      </c>
      <c r="U238" s="19" t="str">
        <f>CONCATENATE("{""backgroundColor"": ""{{coalesce(cell(",I238,".result, ",H238,", \""Colorization_Hex_Code\""), \""#FFFFFF\"").asString()}}"", ""borderColor"": ""#FFFFFF"", ""borderEdges"": [""left"", ""right"", ""bottom""], ""borderRadius"": 0, ""borderWidth"": 2}")</f>
        <v>{"backgroundColor": "{{coalesce(cell(BIG_TEST_9_II_010.result, 6, \"Colorization_Hex_Code\"), \"#FFFFFF\").asString()}}", "borderColor": "#FFFFFF", "borderEdges": ["left", "right", "bottom"], "borderRadius": 0, "borderWidth": 2}</v>
      </c>
      <c r="V238" s="10"/>
      <c r="W238" s="7" t="str">
        <f t="shared" si="211"/>
        <v>text_YTD_A_I_010</v>
      </c>
      <c r="X238" s="10"/>
      <c r="Y238" s="13"/>
      <c r="Z238" s="12" t="str">
        <f t="shared" si="212"/>
        <v>"text_YTD_A_I_010": {"type": "text", "parameters": {"text": "{{coalesce(cell(BIG_TEST_9_II_010.result, 6, \"number_YTD_A_Formatted\"), \"--\").asString()}}", "textAlignment": "center", "textColor": "{{coalesce(cell(BIG_TEST_9_II_010.result, 6, \"Text_Color_1\"), \"#FFFFFF\").asString()}}", "fontSize": 12}},</v>
      </c>
      <c r="AA238" s="17"/>
      <c r="AB238" s="13"/>
      <c r="AC238" s="13"/>
      <c r="AD238" s="12" t="str">
        <f t="shared" si="213"/>
        <v>{"colspan": 3, "column": 42, "name": "text_YTD_A_I_010", "row": 93, "rowspan": 2, "widgetStyle": {"backgroundColor": "{{coalesce(cell(BIG_TEST_9_II_010.result, 6, \"Colorization_Hex_Code\"), \"#FFFFFF\").asString()}}", "borderColor": "#FFFFFF", "borderEdges": ["left", "right", "bottom"], "borderRadius": 0, "borderWidth": 2}},</v>
      </c>
      <c r="AE238" s="17"/>
      <c r="AF238" s="13"/>
    </row>
    <row r="239" spans="1:32" s="4" customFormat="1" ht="72.599999999999994" thickBot="1" x14ac:dyDescent="0.35">
      <c r="A239" s="24">
        <v>21</v>
      </c>
      <c r="B239" s="14" t="s">
        <v>7</v>
      </c>
      <c r="C239" s="14" t="s">
        <v>34</v>
      </c>
      <c r="D239" s="14" t="s">
        <v>9</v>
      </c>
      <c r="E239" s="11" t="str">
        <f t="shared" si="277"/>
        <v>_010</v>
      </c>
      <c r="F239" s="22">
        <f t="shared" si="234"/>
        <v>9</v>
      </c>
      <c r="G239" s="22" t="s">
        <v>92</v>
      </c>
      <c r="H239" s="22">
        <v>6</v>
      </c>
      <c r="I239" s="22" t="str">
        <f t="shared" si="278"/>
        <v>BIG_TEST_9_II_010</v>
      </c>
      <c r="J239" s="5" t="s">
        <v>37</v>
      </c>
      <c r="K239" s="5" t="s">
        <v>39</v>
      </c>
      <c r="L239" s="18" t="str">
        <f t="shared" si="279"/>
        <v>{{coalesce(cell(BIG_TEST_9_II_010.result, 6, \"Text_Color_1\"), \"#FFFFFF\").asString()}}</v>
      </c>
      <c r="M239" s="8" t="s">
        <v>41</v>
      </c>
      <c r="N239" s="8" t="s">
        <v>21</v>
      </c>
      <c r="O239" s="18" t="str">
        <f>CONCATENATE("{{coalesce(cell(",I239,".result, ", $H239,", \""number_Target_Formatted\""), \""--\"").asString()}}")</f>
        <v>{{coalesce(cell(BIG_TEST_9_II_010.result, 6, \"number_Target_Formatted\"), \"--\").asString()}}</v>
      </c>
      <c r="P239" s="9" t="s">
        <v>28</v>
      </c>
      <c r="Q239" s="9" t="s">
        <v>101</v>
      </c>
      <c r="R239" s="26">
        <f>T239+2</f>
        <v>91</v>
      </c>
      <c r="S239" s="9" t="s">
        <v>32</v>
      </c>
      <c r="T239" s="22">
        <f t="shared" si="235"/>
        <v>89</v>
      </c>
      <c r="U239" s="16" t="s">
        <v>84</v>
      </c>
      <c r="V239" s="10"/>
      <c r="W239" s="7" t="str">
        <f t="shared" si="211"/>
        <v>text_Target_I_010</v>
      </c>
      <c r="X239" s="10"/>
      <c r="Y239" s="13"/>
      <c r="Z239" s="12" t="str">
        <f t="shared" si="212"/>
        <v>"text_Target_I_010": {"type": "text", "parameters": {"text": "{{coalesce(cell(BIG_TEST_9_II_010.result, 6, \"number_Target_Formatted\"), \"--\").asString()}}", "textAlignment": "center", "textColor": "{{coalesce(cell(BIG_TEST_9_II_010.result, 6, \"Text_Color_1\"), \"#FFFFFF\").asString()}}", "fontSize": 12}},</v>
      </c>
      <c r="AA239" s="17"/>
      <c r="AB239" s="13"/>
      <c r="AC239" s="13"/>
      <c r="AD239" s="12" t="str">
        <f t="shared" si="213"/>
        <v>{"colspan": 3, "column": 42, "name": "text_Target_I_010", "row": 91, "rowspan": 2, "widgetStyle": {"backgroundColor": "#FFFFFF", "borderColor": "#FFFFFF", "borderEdges": [], "borderRadius": 0, "borderWidth": 2}},</v>
      </c>
      <c r="AE239" s="17"/>
      <c r="AF239" s="13"/>
    </row>
    <row r="240" spans="1:32" s="4" customFormat="1" ht="72.599999999999994" thickBot="1" x14ac:dyDescent="0.35">
      <c r="A240" s="24">
        <v>22</v>
      </c>
      <c r="B240" s="14" t="s">
        <v>7</v>
      </c>
      <c r="C240" s="14" t="s">
        <v>34</v>
      </c>
      <c r="D240" s="14" t="s">
        <v>9</v>
      </c>
      <c r="E240" s="11" t="str">
        <f>CONCATENATE("_",TEXT(F240+1,"000"))</f>
        <v>_010</v>
      </c>
      <c r="F240" s="22">
        <f t="shared" si="234"/>
        <v>9</v>
      </c>
      <c r="G240" s="22" t="s">
        <v>93</v>
      </c>
      <c r="H240" s="22">
        <v>7</v>
      </c>
      <c r="I240" s="22" t="str">
        <f>CONCATENATE("BIG_TEST_9_II",E240)</f>
        <v>BIG_TEST_9_II_010</v>
      </c>
      <c r="J240" s="6" t="s">
        <v>12</v>
      </c>
      <c r="K240" s="5" t="s">
        <v>13</v>
      </c>
      <c r="L240" s="18" t="str">
        <f>CONCATENATE("{{coalesce(cell(",I240,".result, ", $H240,", \""Text_Color_1\""), \""#FFFFFF\"").asString()}}")</f>
        <v>{{coalesce(cell(BIG_TEST_9_II_010.result, 7, \"Text_Color_1\"), \"#FFFFFF\").asString()}}</v>
      </c>
      <c r="M240" s="8" t="s">
        <v>41</v>
      </c>
      <c r="N240" s="8" t="s">
        <v>21</v>
      </c>
      <c r="O240" s="18" t="str">
        <f>CONCATENATE("{{coalesce(cell(",I240,".result, ", $H240,", \""number_YTD_Formatted\""), \""--\"").asString()}}")</f>
        <v>{{coalesce(cell(BIG_TEST_9_II_010.result, 7, \"number_YTD_Formatted\"), \"--\").asString()}}</v>
      </c>
      <c r="P240" s="9" t="s">
        <v>28</v>
      </c>
      <c r="Q240" s="9" t="s">
        <v>102</v>
      </c>
      <c r="R240" s="9">
        <f>T240</f>
        <v>89</v>
      </c>
      <c r="S240" s="9" t="s">
        <v>32</v>
      </c>
      <c r="T240" s="22">
        <f t="shared" si="235"/>
        <v>89</v>
      </c>
      <c r="U240" s="16" t="s">
        <v>84</v>
      </c>
      <c r="V240" s="10"/>
      <c r="W240" s="7" t="str">
        <f t="shared" si="211"/>
        <v>text_YTD_J_010</v>
      </c>
      <c r="X240" s="10"/>
      <c r="Y240" s="13"/>
      <c r="Z240" s="12" t="str">
        <f t="shared" si="212"/>
        <v>"text_YTD_J_010": {"type": "text", "parameters": {"text": "{{coalesce(cell(BIG_TEST_9_II_010.result, 7, \"number_YTD_Formatted\"), \"--\").asString()}}", "textAlignment": "center", "textColor": "{{coalesce(cell(BIG_TEST_9_II_010.result, 7, \"Text_Color_1\"), \"#FFFFFF\").asString()}}", "fontSize": 12}},</v>
      </c>
      <c r="AA240" s="17"/>
      <c r="AB240" s="13"/>
      <c r="AC240" s="13"/>
      <c r="AD240" s="12" t="str">
        <f t="shared" si="213"/>
        <v>{"colspan": 3, "column": 45, "name": "text_YTD_J_010", "row": 89, "rowspan": 2, "widgetStyle": {"backgroundColor": "#FFFFFF", "borderColor": "#FFFFFF", "borderEdges": [], "borderRadius": 0, "borderWidth": 2}},</v>
      </c>
      <c r="AE240" s="17"/>
      <c r="AF240" s="13"/>
    </row>
    <row r="241" spans="1:32" s="4" customFormat="1" ht="115.8" thickBot="1" x14ac:dyDescent="0.35">
      <c r="A241" s="24">
        <v>23</v>
      </c>
      <c r="B241" s="14" t="s">
        <v>7</v>
      </c>
      <c r="C241" s="14" t="s">
        <v>34</v>
      </c>
      <c r="D241" s="14" t="s">
        <v>9</v>
      </c>
      <c r="E241" s="11" t="str">
        <f t="shared" ref="E241:E242" si="280">CONCATENATE("_",TEXT(F241+1,"000"))</f>
        <v>_010</v>
      </c>
      <c r="F241" s="22">
        <f t="shared" si="234"/>
        <v>9</v>
      </c>
      <c r="G241" s="22" t="s">
        <v>93</v>
      </c>
      <c r="H241" s="22">
        <v>7</v>
      </c>
      <c r="I241" s="22" t="str">
        <f t="shared" ref="I241:I242" si="281">CONCATENATE("BIG_TEST_9_II",E241)</f>
        <v>BIG_TEST_9_II_010</v>
      </c>
      <c r="J241" s="5" t="s">
        <v>11</v>
      </c>
      <c r="K241" s="5" t="s">
        <v>38</v>
      </c>
      <c r="L241" s="18" t="str">
        <f t="shared" ref="L241:L242" si="282">CONCATENATE("{{coalesce(cell(",I241,".result, ", $H241,", \""Text_Color_1\""), \""#FFFFFF\"").asString()}}")</f>
        <v>{{coalesce(cell(BIG_TEST_9_II_010.result, 7, \"Text_Color_1\"), \"#FFFFFF\").asString()}}</v>
      </c>
      <c r="M241" s="8" t="s">
        <v>41</v>
      </c>
      <c r="N241" s="8" t="s">
        <v>21</v>
      </c>
      <c r="O241" s="18" t="str">
        <f>CONCATENATE("{{coalesce(cell(",I241,".result, ", $H241,", \""number_YTD_A_Formatted\""), \""--\"").asString()}}")</f>
        <v>{{coalesce(cell(BIG_TEST_9_II_010.result, 7, \"number_YTD_A_Formatted\"), \"--\").asString()}}</v>
      </c>
      <c r="P241" s="9" t="s">
        <v>28</v>
      </c>
      <c r="Q241" s="9" t="s">
        <v>102</v>
      </c>
      <c r="R241" s="26">
        <f>T241+4</f>
        <v>93</v>
      </c>
      <c r="S241" s="9" t="s">
        <v>32</v>
      </c>
      <c r="T241" s="22">
        <f t="shared" si="235"/>
        <v>89</v>
      </c>
      <c r="U241" s="19" t="str">
        <f>CONCATENATE("{""backgroundColor"": ""{{coalesce(cell(",I241,".result, ",H241,", \""Colorization_Hex_Code\""), \""#FFFFFF\"").asString()}}"", ""borderColor"": ""#FFFFFF"", ""borderEdges"": [""left"", ""right"", ""bottom""], ""borderRadius"": 0, ""borderWidth"": 2}")</f>
        <v>{"backgroundColor": "{{coalesce(cell(BIG_TEST_9_II_010.result, 7, \"Colorization_Hex_Code\"), \"#FFFFFF\").asString()}}", "borderColor": "#FFFFFF", "borderEdges": ["left", "right", "bottom"], "borderRadius": 0, "borderWidth": 2}</v>
      </c>
      <c r="V241" s="10"/>
      <c r="W241" s="7" t="str">
        <f t="shared" si="211"/>
        <v>text_YTD_A_J_010</v>
      </c>
      <c r="X241" s="10"/>
      <c r="Y241" s="13"/>
      <c r="Z241" s="12" t="str">
        <f t="shared" si="212"/>
        <v>"text_YTD_A_J_010": {"type": "text", "parameters": {"text": "{{coalesce(cell(BIG_TEST_9_II_010.result, 7, \"number_YTD_A_Formatted\"), \"--\").asString()}}", "textAlignment": "center", "textColor": "{{coalesce(cell(BIG_TEST_9_II_010.result, 7, \"Text_Color_1\"), \"#FFFFFF\").asString()}}", "fontSize": 12}},</v>
      </c>
      <c r="AA241" s="17"/>
      <c r="AB241" s="13"/>
      <c r="AC241" s="13"/>
      <c r="AD241" s="12" t="str">
        <f t="shared" si="213"/>
        <v>{"colspan": 3, "column": 45, "name": "text_YTD_A_J_010", "row": 93, "rowspan": 2, "widgetStyle": {"backgroundColor": "{{coalesce(cell(BIG_TEST_9_II_010.result, 7, \"Colorization_Hex_Code\"), \"#FFFFFF\").asString()}}", "borderColor": "#FFFFFF", "borderEdges": ["left", "right", "bottom"], "borderRadius": 0, "borderWidth": 2}},</v>
      </c>
      <c r="AE241" s="17"/>
      <c r="AF241" s="13"/>
    </row>
    <row r="242" spans="1:32" s="4" customFormat="1" ht="72.599999999999994" thickBot="1" x14ac:dyDescent="0.35">
      <c r="A242" s="28">
        <v>24</v>
      </c>
      <c r="B242" s="14" t="s">
        <v>7</v>
      </c>
      <c r="C242" s="14" t="s">
        <v>34</v>
      </c>
      <c r="D242" s="14" t="s">
        <v>9</v>
      </c>
      <c r="E242" s="11" t="str">
        <f t="shared" si="280"/>
        <v>_010</v>
      </c>
      <c r="F242" s="22">
        <f t="shared" si="234"/>
        <v>9</v>
      </c>
      <c r="G242" s="22" t="s">
        <v>93</v>
      </c>
      <c r="H242" s="22">
        <v>7</v>
      </c>
      <c r="I242" s="22" t="str">
        <f t="shared" si="281"/>
        <v>BIG_TEST_9_II_010</v>
      </c>
      <c r="J242" s="5" t="s">
        <v>37</v>
      </c>
      <c r="K242" s="5" t="s">
        <v>39</v>
      </c>
      <c r="L242" s="18" t="str">
        <f t="shared" si="282"/>
        <v>{{coalesce(cell(BIG_TEST_9_II_010.result, 7, \"Text_Color_1\"), \"#FFFFFF\").asString()}}</v>
      </c>
      <c r="M242" s="8" t="s">
        <v>41</v>
      </c>
      <c r="N242" s="8" t="s">
        <v>21</v>
      </c>
      <c r="O242" s="18" t="str">
        <f>CONCATENATE("{{coalesce(cell(",I242,".result, ", $H242,", \""number_Target_Formatted\""), \""--\"").asString()}}")</f>
        <v>{{coalesce(cell(BIG_TEST_9_II_010.result, 7, \"number_Target_Formatted\"), \"--\").asString()}}</v>
      </c>
      <c r="P242" s="9" t="s">
        <v>28</v>
      </c>
      <c r="Q242" s="9" t="s">
        <v>102</v>
      </c>
      <c r="R242" s="26">
        <f>T242+2</f>
        <v>91</v>
      </c>
      <c r="S242" s="9" t="s">
        <v>32</v>
      </c>
      <c r="T242" s="22">
        <f t="shared" si="235"/>
        <v>89</v>
      </c>
      <c r="U242" s="16" t="s">
        <v>84</v>
      </c>
      <c r="V242" s="10"/>
      <c r="W242" s="7" t="str">
        <f t="shared" si="211"/>
        <v>text_Target_J_010</v>
      </c>
      <c r="X242" s="10"/>
      <c r="Y242" s="13"/>
      <c r="Z242" s="12" t="str">
        <f t="shared" si="212"/>
        <v>"text_Target_J_010": {"type": "text", "parameters": {"text": "{{coalesce(cell(BIG_TEST_9_II_010.result, 7, \"number_Target_Formatted\"), \"--\").asString()}}", "textAlignment": "center", "textColor": "{{coalesce(cell(BIG_TEST_9_II_010.result, 7, \"Text_Color_1\"), \"#FFFFFF\").asString()}}", "fontSize": 12}},</v>
      </c>
      <c r="AA242" s="17"/>
      <c r="AB242" s="13"/>
      <c r="AC242" s="13"/>
      <c r="AD242" s="12" t="str">
        <f t="shared" si="213"/>
        <v>{"colspan": 3, "column": 45, "name": "text_Target_J_010", "row": 91, "rowspan": 2, "widgetStyle": {"backgroundColor": "#FFFFFF", "borderColor": "#FFFFFF", "borderEdges": [], "borderRadius": 0, "borderWidth": 2}},</v>
      </c>
      <c r="AE242" s="17"/>
      <c r="AF242" s="13"/>
    </row>
    <row r="243" spans="1:32" s="4" customFormat="1" ht="72.599999999999994" thickBot="1" x14ac:dyDescent="0.35">
      <c r="A243" s="23">
        <v>1</v>
      </c>
      <c r="B243" s="14" t="s">
        <v>7</v>
      </c>
      <c r="C243" s="14" t="s">
        <v>34</v>
      </c>
      <c r="D243" s="14" t="s">
        <v>9</v>
      </c>
      <c r="E243" s="11" t="str">
        <f>CONCATENATE("_",TEXT(F243+1,"000"))</f>
        <v>_011</v>
      </c>
      <c r="F243" s="22">
        <f t="shared" si="234"/>
        <v>10</v>
      </c>
      <c r="G243" s="22" t="s">
        <v>76</v>
      </c>
      <c r="H243" s="22">
        <v>0</v>
      </c>
      <c r="I243" s="22" t="str">
        <f>CONCATENATE("BIG_TEST_9_II",E243)</f>
        <v>BIG_TEST_9_II_011</v>
      </c>
      <c r="J243" s="6" t="s">
        <v>12</v>
      </c>
      <c r="K243" s="5" t="s">
        <v>13</v>
      </c>
      <c r="L243" s="18" t="str">
        <f>CONCATENATE("{{coalesce(cell(",I243,".result, ", $H243,", \""Text_Color_1\""), \""#FFFFFF\"").asString()}}")</f>
        <v>{{coalesce(cell(BIG_TEST_9_II_011.result, 0, \"Text_Color_1\"), \"#FFFFFF\").asString()}}</v>
      </c>
      <c r="M243" s="8" t="s">
        <v>41</v>
      </c>
      <c r="N243" s="8" t="s">
        <v>21</v>
      </c>
      <c r="O243" s="18" t="str">
        <f>CONCATENATE("{{coalesce(cell(",I243,".result, ", $H243,", \""number_YTD_Formatted\""), \""--\"").asString()}}")</f>
        <v>{{coalesce(cell(BIG_TEST_9_II_011.result, 0, \"number_YTD_Formatted\"), \"--\").asString()}}</v>
      </c>
      <c r="P243" s="9" t="s">
        <v>28</v>
      </c>
      <c r="Q243" s="9" t="s">
        <v>20</v>
      </c>
      <c r="R243" s="9">
        <f>T243</f>
        <v>95</v>
      </c>
      <c r="S243" s="9" t="s">
        <v>32</v>
      </c>
      <c r="T243" s="22">
        <f t="shared" si="235"/>
        <v>95</v>
      </c>
      <c r="U243" s="16" t="s">
        <v>84</v>
      </c>
      <c r="V243" s="10"/>
      <c r="W243" s="7" t="str">
        <f t="shared" ref="W243:W306" si="283">CONCATENATE("text_",K243,"_",G243,E243)</f>
        <v>text_YTD_C_011</v>
      </c>
      <c r="X243" s="10"/>
      <c r="Y243" s="13"/>
      <c r="Z243" s="12" t="str">
        <f t="shared" ref="Z243:Z306" si="284">CONCATENATE("""",W243,""": {""type"": ""text"", ""parameters"": {""text"": """, O243, """, ""textAlignment"": """, N243, """, ""textColor"": """, L243, """, ""fontSize"": ",M243,"}},")</f>
        <v>"text_YTD_C_011": {"type": "text", "parameters": {"text": "{{coalesce(cell(BIG_TEST_9_II_011.result, 0, \"number_YTD_Formatted\"), \"--\").asString()}}", "textAlignment": "center", "textColor": "{{coalesce(cell(BIG_TEST_9_II_011.result, 0, \"Text_Color_1\"), \"#FFFFFF\").asString()}}", "fontSize": 12}},</v>
      </c>
      <c r="AA243" s="17" t="s">
        <v>81</v>
      </c>
      <c r="AB243" s="13" t="str">
        <f>IF(Z243=AA243,"PASS","FAIL")</f>
        <v>FAIL</v>
      </c>
      <c r="AC243" s="13"/>
      <c r="AD243" s="12" t="str">
        <f t="shared" ref="AD243:AD306" si="285">CONCATENATE("{""colspan"": ",P243,", ""column"": ",Q243,", ""name"": """,W243,""", ""row"": ",R243,", ""rowspan"": ",S243,", ""widgetStyle"": ",U243,"},")</f>
        <v>{"colspan": 3, "column": 24, "name": "text_YTD_C_011", "row": 95, "rowspan": 2, "widgetStyle": {"backgroundColor": "#FFFFFF", "borderColor": "#FFFFFF", "borderEdges": [], "borderRadius": 0, "borderWidth": 2}},</v>
      </c>
      <c r="AE243" s="17" t="s">
        <v>83</v>
      </c>
      <c r="AF243" s="13" t="str">
        <f>IF(AD243=AE243,"PASS","FAIL")</f>
        <v>FAIL</v>
      </c>
    </row>
    <row r="244" spans="1:32" s="4" customFormat="1" ht="115.8" thickBot="1" x14ac:dyDescent="0.35">
      <c r="A244" s="24">
        <v>2</v>
      </c>
      <c r="B244" s="14" t="s">
        <v>7</v>
      </c>
      <c r="C244" s="14" t="s">
        <v>34</v>
      </c>
      <c r="D244" s="14" t="s">
        <v>9</v>
      </c>
      <c r="E244" s="11" t="str">
        <f t="shared" ref="E244:E245" si="286">CONCATENATE("_",TEXT(F244+1,"000"))</f>
        <v>_011</v>
      </c>
      <c r="F244" s="22">
        <f t="shared" si="234"/>
        <v>10</v>
      </c>
      <c r="G244" s="22" t="s">
        <v>76</v>
      </c>
      <c r="H244" s="22">
        <v>0</v>
      </c>
      <c r="I244" s="22" t="str">
        <f t="shared" ref="I244:I245" si="287">CONCATENATE("BIG_TEST_9_II",E244)</f>
        <v>BIG_TEST_9_II_011</v>
      </c>
      <c r="J244" s="5" t="s">
        <v>11</v>
      </c>
      <c r="K244" s="5" t="s">
        <v>38</v>
      </c>
      <c r="L244" s="18" t="str">
        <f t="shared" ref="L244:L245" si="288">CONCATENATE("{{coalesce(cell(",I244,".result, ", $H244,", \""Text_Color_1\""), \""#FFFFFF\"").asString()}}")</f>
        <v>{{coalesce(cell(BIG_TEST_9_II_011.result, 0, \"Text_Color_1\"), \"#FFFFFF\").asString()}}</v>
      </c>
      <c r="M244" s="8" t="s">
        <v>41</v>
      </c>
      <c r="N244" s="8" t="s">
        <v>21</v>
      </c>
      <c r="O244" s="18" t="str">
        <f>CONCATENATE("{{coalesce(cell(",I244,".result, ", $H244,", \""number_YTD_A_Formatted\""), \""--\"").asString()}}")</f>
        <v>{{coalesce(cell(BIG_TEST_9_II_011.result, 0, \"number_YTD_A_Formatted\"), \"--\").asString()}}</v>
      </c>
      <c r="P244" s="9" t="s">
        <v>28</v>
      </c>
      <c r="Q244" s="9" t="s">
        <v>20</v>
      </c>
      <c r="R244" s="26">
        <f>T244+4</f>
        <v>99</v>
      </c>
      <c r="S244" s="9" t="s">
        <v>32</v>
      </c>
      <c r="T244" s="22">
        <f t="shared" si="235"/>
        <v>95</v>
      </c>
      <c r="U244" s="19" t="str">
        <f>CONCATENATE("{""backgroundColor"": ""{{coalesce(cell(",I244,".result, ",H244,", \""Colorization_Hex_Code\""), \""#FFFFFF\"").asString()}}"", ""borderColor"": ""#FFFFFF"", ""borderEdges"": [""left"", ""right"", ""bottom""], ""borderRadius"": 0, ""borderWidth"": 2}")</f>
        <v>{"backgroundColor": "{{coalesce(cell(BIG_TEST_9_II_011.result, 0, \"Colorization_Hex_Code\"), \"#FFFFFF\").asString()}}", "borderColor": "#FFFFFF", "borderEdges": ["left", "right", "bottom"], "borderRadius": 0, "borderWidth": 2}</v>
      </c>
      <c r="V244" s="10"/>
      <c r="W244" s="7" t="str">
        <f t="shared" si="283"/>
        <v>text_YTD_A_C_011</v>
      </c>
      <c r="X244" s="10"/>
      <c r="Y244" s="13"/>
      <c r="Z244" s="12" t="str">
        <f t="shared" si="284"/>
        <v>"text_YTD_A_C_011": {"type": "text", "parameters": {"text": "{{coalesce(cell(BIG_TEST_9_II_011.result, 0, \"number_YTD_A_Formatted\"), \"--\").asString()}}", "textAlignment": "center", "textColor": "{{coalesce(cell(BIG_TEST_9_II_011.result, 0, \"Text_Color_1\"), \"#FFFFFF\").asString()}}", "fontSize": 12}},</v>
      </c>
      <c r="AA244" s="17" t="s">
        <v>79</v>
      </c>
      <c r="AB244" s="13" t="str">
        <f t="shared" ref="AB244:AB245" si="289">IF(Z244=AA244,"PASS","FAIL")</f>
        <v>FAIL</v>
      </c>
      <c r="AC244" s="13"/>
      <c r="AD244" s="12" t="str">
        <f t="shared" si="285"/>
        <v>{"colspan": 3, "column": 24, "name": "text_YTD_A_C_011", "row": 99, "rowspan": 2, "widgetStyle": {"backgroundColor": "{{coalesce(cell(BIG_TEST_9_II_011.result, 0, \"Colorization_Hex_Code\"), \"#FFFFFF\").asString()}}", "borderColor": "#FFFFFF", "borderEdges": ["left", "right", "bottom"], "borderRadius": 0, "borderWidth": 2}},</v>
      </c>
      <c r="AE244" s="17" t="s">
        <v>85</v>
      </c>
      <c r="AF244" s="13" t="str">
        <f t="shared" ref="AF244:AF245" si="290">IF(AD244=AE244,"PASS","FAIL")</f>
        <v>FAIL</v>
      </c>
    </row>
    <row r="245" spans="1:32" s="4" customFormat="1" ht="72.599999999999994" thickBot="1" x14ac:dyDescent="0.35">
      <c r="A245" s="24">
        <v>3</v>
      </c>
      <c r="B245" s="14" t="s">
        <v>7</v>
      </c>
      <c r="C245" s="14" t="s">
        <v>34</v>
      </c>
      <c r="D245" s="14" t="s">
        <v>9</v>
      </c>
      <c r="E245" s="11" t="str">
        <f t="shared" si="286"/>
        <v>_011</v>
      </c>
      <c r="F245" s="22">
        <f t="shared" si="234"/>
        <v>10</v>
      </c>
      <c r="G245" s="22" t="s">
        <v>76</v>
      </c>
      <c r="H245" s="22">
        <v>0</v>
      </c>
      <c r="I245" s="22" t="str">
        <f t="shared" si="287"/>
        <v>BIG_TEST_9_II_011</v>
      </c>
      <c r="J245" s="5" t="s">
        <v>37</v>
      </c>
      <c r="K245" s="5" t="s">
        <v>39</v>
      </c>
      <c r="L245" s="18" t="str">
        <f t="shared" si="288"/>
        <v>{{coalesce(cell(BIG_TEST_9_II_011.result, 0, \"Text_Color_1\"), \"#FFFFFF\").asString()}}</v>
      </c>
      <c r="M245" s="8" t="s">
        <v>41</v>
      </c>
      <c r="N245" s="8" t="s">
        <v>21</v>
      </c>
      <c r="O245" s="18" t="str">
        <f>CONCATENATE("{{coalesce(cell(",I245,".result, ", $H245,", \""number_Target_Formatted\""), \""--\"").asString()}}")</f>
        <v>{{coalesce(cell(BIG_TEST_9_II_011.result, 0, \"number_Target_Formatted\"), \"--\").asString()}}</v>
      </c>
      <c r="P245" s="9" t="s">
        <v>28</v>
      </c>
      <c r="Q245" s="9" t="s">
        <v>20</v>
      </c>
      <c r="R245" s="26">
        <f>T245+2</f>
        <v>97</v>
      </c>
      <c r="S245" s="9" t="s">
        <v>32</v>
      </c>
      <c r="T245" s="22">
        <f t="shared" si="235"/>
        <v>95</v>
      </c>
      <c r="U245" s="16" t="s">
        <v>84</v>
      </c>
      <c r="V245" s="10"/>
      <c r="W245" s="7" t="str">
        <f t="shared" si="283"/>
        <v>text_Target_C_011</v>
      </c>
      <c r="X245" s="10"/>
      <c r="Y245" s="13"/>
      <c r="Z245" s="12" t="str">
        <f t="shared" si="284"/>
        <v>"text_Target_C_011": {"type": "text", "parameters": {"text": "{{coalesce(cell(BIG_TEST_9_II_011.result, 0, \"number_Target_Formatted\"), \"--\").asString()}}", "textAlignment": "center", "textColor": "{{coalesce(cell(BIG_TEST_9_II_011.result, 0, \"Text_Color_1\"), \"#FFFFFF\").asString()}}", "fontSize": 12}},</v>
      </c>
      <c r="AA245" s="17" t="s">
        <v>80</v>
      </c>
      <c r="AB245" s="13" t="str">
        <f t="shared" si="289"/>
        <v>FAIL</v>
      </c>
      <c r="AC245" s="13"/>
      <c r="AD245" s="12" t="str">
        <f t="shared" si="285"/>
        <v>{"colspan": 3, "column": 24, "name": "text_Target_C_011", "row": 97, "rowspan": 2, "widgetStyle": {"backgroundColor": "#FFFFFF", "borderColor": "#FFFFFF", "borderEdges": [], "borderRadius": 0, "borderWidth": 2}},</v>
      </c>
      <c r="AE245" s="17" t="s">
        <v>82</v>
      </c>
      <c r="AF245" s="13" t="str">
        <f t="shared" si="290"/>
        <v>FAIL</v>
      </c>
    </row>
    <row r="246" spans="1:32" s="4" customFormat="1" ht="72.599999999999994" thickBot="1" x14ac:dyDescent="0.35">
      <c r="A246" s="24">
        <v>4</v>
      </c>
      <c r="B246" s="14" t="s">
        <v>7</v>
      </c>
      <c r="C246" s="14" t="s">
        <v>34</v>
      </c>
      <c r="D246" s="14" t="s">
        <v>9</v>
      </c>
      <c r="E246" s="11" t="str">
        <f>CONCATENATE("_",TEXT(F246+1,"000"))</f>
        <v>_011</v>
      </c>
      <c r="F246" s="22">
        <f t="shared" si="234"/>
        <v>10</v>
      </c>
      <c r="G246" s="22" t="s">
        <v>86</v>
      </c>
      <c r="H246" s="22">
        <v>1</v>
      </c>
      <c r="I246" s="22" t="str">
        <f>CONCATENATE("BIG_TEST_9_II",E246)</f>
        <v>BIG_TEST_9_II_011</v>
      </c>
      <c r="J246" s="6" t="s">
        <v>12</v>
      </c>
      <c r="K246" s="5" t="s">
        <v>13</v>
      </c>
      <c r="L246" s="18" t="str">
        <f>CONCATENATE("{{coalesce(cell(",I246,".result, ", $H246,", \""Text_Color_1\""), \""#FFFFFF\"").asString()}}")</f>
        <v>{{coalesce(cell(BIG_TEST_9_II_011.result, 1, \"Text_Color_1\"), \"#FFFFFF\").asString()}}</v>
      </c>
      <c r="M246" s="8" t="s">
        <v>41</v>
      </c>
      <c r="N246" s="8" t="s">
        <v>21</v>
      </c>
      <c r="O246" s="18" t="str">
        <f>CONCATENATE("{{coalesce(cell(",I246,".result, ", $H246,", \""number_YTD_Formatted\""), \""--\"").asString()}}")</f>
        <v>{{coalesce(cell(BIG_TEST_9_II_011.result, 1, \"number_YTD_Formatted\"), \"--\").asString()}}</v>
      </c>
      <c r="P246" s="9" t="s">
        <v>28</v>
      </c>
      <c r="Q246" s="9" t="s">
        <v>87</v>
      </c>
      <c r="R246" s="9">
        <f>T246</f>
        <v>95</v>
      </c>
      <c r="S246" s="9" t="s">
        <v>32</v>
      </c>
      <c r="T246" s="22">
        <f t="shared" si="235"/>
        <v>95</v>
      </c>
      <c r="U246" s="16" t="s">
        <v>84</v>
      </c>
      <c r="V246" s="10"/>
      <c r="W246" s="7" t="str">
        <f t="shared" si="283"/>
        <v>text_YTD_D_011</v>
      </c>
      <c r="X246" s="10"/>
      <c r="Y246" s="13"/>
      <c r="Z246" s="12" t="str">
        <f t="shared" si="284"/>
        <v>"text_YTD_D_011": {"type": "text", "parameters": {"text": "{{coalesce(cell(BIG_TEST_9_II_011.result, 1, \"number_YTD_Formatted\"), \"--\").asString()}}", "textAlignment": "center", "textColor": "{{coalesce(cell(BIG_TEST_9_II_011.result, 1, \"Text_Color_1\"), \"#FFFFFF\").asString()}}", "fontSize": 12}},</v>
      </c>
      <c r="AA246" s="17"/>
      <c r="AB246" s="13"/>
      <c r="AC246" s="13"/>
      <c r="AD246" s="12" t="str">
        <f t="shared" si="285"/>
        <v>{"colspan": 3, "column": 27, "name": "text_YTD_D_011", "row": 95, "rowspan": 2, "widgetStyle": {"backgroundColor": "#FFFFFF", "borderColor": "#FFFFFF", "borderEdges": [], "borderRadius": 0, "borderWidth": 2}},</v>
      </c>
      <c r="AE246" s="17"/>
      <c r="AF246" s="13"/>
    </row>
    <row r="247" spans="1:32" s="4" customFormat="1" ht="115.8" thickBot="1" x14ac:dyDescent="0.35">
      <c r="A247" s="24">
        <v>5</v>
      </c>
      <c r="B247" s="14" t="s">
        <v>7</v>
      </c>
      <c r="C247" s="14" t="s">
        <v>34</v>
      </c>
      <c r="D247" s="14" t="s">
        <v>9</v>
      </c>
      <c r="E247" s="11" t="str">
        <f t="shared" ref="E247:E248" si="291">CONCATENATE("_",TEXT(F247+1,"000"))</f>
        <v>_011</v>
      </c>
      <c r="F247" s="22">
        <f t="shared" si="234"/>
        <v>10</v>
      </c>
      <c r="G247" s="22" t="s">
        <v>86</v>
      </c>
      <c r="H247" s="22">
        <v>1</v>
      </c>
      <c r="I247" s="22" t="str">
        <f t="shared" ref="I247:I248" si="292">CONCATENATE("BIG_TEST_9_II",E247)</f>
        <v>BIG_TEST_9_II_011</v>
      </c>
      <c r="J247" s="5" t="s">
        <v>11</v>
      </c>
      <c r="K247" s="5" t="s">
        <v>38</v>
      </c>
      <c r="L247" s="18" t="str">
        <f t="shared" ref="L247:L248" si="293">CONCATENATE("{{coalesce(cell(",I247,".result, ", $H247,", \""Text_Color_1\""), \""#FFFFFF\"").asString()}}")</f>
        <v>{{coalesce(cell(BIG_TEST_9_II_011.result, 1, \"Text_Color_1\"), \"#FFFFFF\").asString()}}</v>
      </c>
      <c r="M247" s="8" t="s">
        <v>41</v>
      </c>
      <c r="N247" s="8" t="s">
        <v>21</v>
      </c>
      <c r="O247" s="18" t="str">
        <f>CONCATENATE("{{coalesce(cell(",I247,".result, ", $H247,", \""number_YTD_A_Formatted\""), \""--\"").asString()}}")</f>
        <v>{{coalesce(cell(BIG_TEST_9_II_011.result, 1, \"number_YTD_A_Formatted\"), \"--\").asString()}}</v>
      </c>
      <c r="P247" s="9" t="s">
        <v>28</v>
      </c>
      <c r="Q247" s="9" t="s">
        <v>87</v>
      </c>
      <c r="R247" s="26">
        <f>T247+4</f>
        <v>99</v>
      </c>
      <c r="S247" s="9" t="s">
        <v>32</v>
      </c>
      <c r="T247" s="22">
        <f t="shared" si="235"/>
        <v>95</v>
      </c>
      <c r="U247" s="19" t="str">
        <f>CONCATENATE("{""backgroundColor"": ""{{coalesce(cell(",I247,".result, ",H247,", \""Colorization_Hex_Code\""), \""#FFFFFF\"").asString()}}"", ""borderColor"": ""#FFFFFF"", ""borderEdges"": [""left"", ""right"", ""bottom""], ""borderRadius"": 0, ""borderWidth"": 2}")</f>
        <v>{"backgroundColor": "{{coalesce(cell(BIG_TEST_9_II_011.result, 1, \"Colorization_Hex_Code\"), \"#FFFFFF\").asString()}}", "borderColor": "#FFFFFF", "borderEdges": ["left", "right", "bottom"], "borderRadius": 0, "borderWidth": 2}</v>
      </c>
      <c r="V247" s="10"/>
      <c r="W247" s="7" t="str">
        <f t="shared" si="283"/>
        <v>text_YTD_A_D_011</v>
      </c>
      <c r="X247" s="10"/>
      <c r="Y247" s="13"/>
      <c r="Z247" s="12" t="str">
        <f t="shared" si="284"/>
        <v>"text_YTD_A_D_011": {"type": "text", "parameters": {"text": "{{coalesce(cell(BIG_TEST_9_II_011.result, 1, \"number_YTD_A_Formatted\"), \"--\").asString()}}", "textAlignment": "center", "textColor": "{{coalesce(cell(BIG_TEST_9_II_011.result, 1, \"Text_Color_1\"), \"#FFFFFF\").asString()}}", "fontSize": 12}},</v>
      </c>
      <c r="AA247" s="17"/>
      <c r="AB247" s="13"/>
      <c r="AC247" s="13"/>
      <c r="AD247" s="12" t="str">
        <f t="shared" si="285"/>
        <v>{"colspan": 3, "column": 27, "name": "text_YTD_A_D_011", "row": 99, "rowspan": 2, "widgetStyle": {"backgroundColor": "{{coalesce(cell(BIG_TEST_9_II_011.result, 1, \"Colorization_Hex_Code\"), \"#FFFFFF\").asString()}}", "borderColor": "#FFFFFF", "borderEdges": ["left", "right", "bottom"], "borderRadius": 0, "borderWidth": 2}},</v>
      </c>
      <c r="AE247" s="17"/>
      <c r="AF247" s="13"/>
    </row>
    <row r="248" spans="1:32" s="4" customFormat="1" ht="72.599999999999994" thickBot="1" x14ac:dyDescent="0.35">
      <c r="A248" s="24">
        <v>6</v>
      </c>
      <c r="B248" s="14" t="s">
        <v>7</v>
      </c>
      <c r="C248" s="14" t="s">
        <v>34</v>
      </c>
      <c r="D248" s="14" t="s">
        <v>9</v>
      </c>
      <c r="E248" s="11" t="str">
        <f t="shared" si="291"/>
        <v>_011</v>
      </c>
      <c r="F248" s="22">
        <f t="shared" si="234"/>
        <v>10</v>
      </c>
      <c r="G248" s="22" t="s">
        <v>86</v>
      </c>
      <c r="H248" s="22">
        <v>1</v>
      </c>
      <c r="I248" s="22" t="str">
        <f t="shared" si="292"/>
        <v>BIG_TEST_9_II_011</v>
      </c>
      <c r="J248" s="5" t="s">
        <v>37</v>
      </c>
      <c r="K248" s="5" t="s">
        <v>39</v>
      </c>
      <c r="L248" s="18" t="str">
        <f t="shared" si="293"/>
        <v>{{coalesce(cell(BIG_TEST_9_II_011.result, 1, \"Text_Color_1\"), \"#FFFFFF\").asString()}}</v>
      </c>
      <c r="M248" s="8" t="s">
        <v>41</v>
      </c>
      <c r="N248" s="8" t="s">
        <v>21</v>
      </c>
      <c r="O248" s="18" t="str">
        <f>CONCATENATE("{{coalesce(cell(",I248,".result, ", $H248,", \""number_Target_Formatted\""), \""--\"").asString()}}")</f>
        <v>{{coalesce(cell(BIG_TEST_9_II_011.result, 1, \"number_Target_Formatted\"), \"--\").asString()}}</v>
      </c>
      <c r="P248" s="9" t="s">
        <v>28</v>
      </c>
      <c r="Q248" s="9" t="s">
        <v>87</v>
      </c>
      <c r="R248" s="26">
        <f>T248+2</f>
        <v>97</v>
      </c>
      <c r="S248" s="9" t="s">
        <v>32</v>
      </c>
      <c r="T248" s="22">
        <f t="shared" si="235"/>
        <v>95</v>
      </c>
      <c r="U248" s="16" t="s">
        <v>84</v>
      </c>
      <c r="V248" s="10"/>
      <c r="W248" s="7" t="str">
        <f t="shared" si="283"/>
        <v>text_Target_D_011</v>
      </c>
      <c r="X248" s="10"/>
      <c r="Y248" s="13"/>
      <c r="Z248" s="12" t="str">
        <f t="shared" si="284"/>
        <v>"text_Target_D_011": {"type": "text", "parameters": {"text": "{{coalesce(cell(BIG_TEST_9_II_011.result, 1, \"number_Target_Formatted\"), \"--\").asString()}}", "textAlignment": "center", "textColor": "{{coalesce(cell(BIG_TEST_9_II_011.result, 1, \"Text_Color_1\"), \"#FFFFFF\").asString()}}", "fontSize": 12}},</v>
      </c>
      <c r="AA248" s="17"/>
      <c r="AB248" s="13"/>
      <c r="AC248" s="13"/>
      <c r="AD248" s="12" t="str">
        <f t="shared" si="285"/>
        <v>{"colspan": 3, "column": 27, "name": "text_Target_D_011", "row": 97, "rowspan": 2, "widgetStyle": {"backgroundColor": "#FFFFFF", "borderColor": "#FFFFFF", "borderEdges": [], "borderRadius": 0, "borderWidth": 2}},</v>
      </c>
      <c r="AE248" s="17"/>
      <c r="AF248" s="13"/>
    </row>
    <row r="249" spans="1:32" s="4" customFormat="1" ht="72.599999999999994" thickBot="1" x14ac:dyDescent="0.35">
      <c r="A249" s="24">
        <v>7</v>
      </c>
      <c r="B249" s="14" t="s">
        <v>7</v>
      </c>
      <c r="C249" s="14" t="s">
        <v>34</v>
      </c>
      <c r="D249" s="14" t="s">
        <v>9</v>
      </c>
      <c r="E249" s="11" t="str">
        <f>CONCATENATE("_",TEXT(F249+1,"000"))</f>
        <v>_011</v>
      </c>
      <c r="F249" s="22">
        <f t="shared" si="234"/>
        <v>10</v>
      </c>
      <c r="G249" s="22" t="s">
        <v>88</v>
      </c>
      <c r="H249" s="22">
        <v>2</v>
      </c>
      <c r="I249" s="22" t="str">
        <f>CONCATENATE("BIG_TEST_9_II",E249)</f>
        <v>BIG_TEST_9_II_011</v>
      </c>
      <c r="J249" s="6" t="s">
        <v>12</v>
      </c>
      <c r="K249" s="5" t="s">
        <v>13</v>
      </c>
      <c r="L249" s="18" t="str">
        <f>CONCATENATE("{{coalesce(cell(",I249,".result, ", $H249,", \""Text_Color_1\""), \""#FFFFFF\"").asString()}}")</f>
        <v>{{coalesce(cell(BIG_TEST_9_II_011.result, 2, \"Text_Color_1\"), \"#FFFFFF\").asString()}}</v>
      </c>
      <c r="M249" s="8" t="s">
        <v>41</v>
      </c>
      <c r="N249" s="8" t="s">
        <v>21</v>
      </c>
      <c r="O249" s="18" t="str">
        <f>CONCATENATE("{{coalesce(cell(",I249,".result, ", $H249,", \""number_YTD_Formatted\""), \""--\"").asString()}}")</f>
        <v>{{coalesce(cell(BIG_TEST_9_II_011.result, 2, \"number_YTD_Formatted\"), \"--\").asString()}}</v>
      </c>
      <c r="P249" s="9" t="s">
        <v>28</v>
      </c>
      <c r="Q249" s="9" t="s">
        <v>97</v>
      </c>
      <c r="R249" s="9">
        <f>T249</f>
        <v>95</v>
      </c>
      <c r="S249" s="9" t="s">
        <v>32</v>
      </c>
      <c r="T249" s="22">
        <f t="shared" si="235"/>
        <v>95</v>
      </c>
      <c r="U249" s="16" t="s">
        <v>84</v>
      </c>
      <c r="V249" s="10"/>
      <c r="W249" s="7" t="str">
        <f t="shared" si="283"/>
        <v>text_YTD_E_011</v>
      </c>
      <c r="X249" s="10"/>
      <c r="Y249" s="13"/>
      <c r="Z249" s="12" t="str">
        <f t="shared" si="284"/>
        <v>"text_YTD_E_011": {"type": "text", "parameters": {"text": "{{coalesce(cell(BIG_TEST_9_II_011.result, 2, \"number_YTD_Formatted\"), \"--\").asString()}}", "textAlignment": "center", "textColor": "{{coalesce(cell(BIG_TEST_9_II_011.result, 2, \"Text_Color_1\"), \"#FFFFFF\").asString()}}", "fontSize": 12}},</v>
      </c>
      <c r="AA249" s="17"/>
      <c r="AB249" s="13"/>
      <c r="AC249" s="13"/>
      <c r="AD249" s="12" t="str">
        <f t="shared" si="285"/>
        <v>{"colspan": 3, "column": 30, "name": "text_YTD_E_011", "row": 95, "rowspan": 2, "widgetStyle": {"backgroundColor": "#FFFFFF", "borderColor": "#FFFFFF", "borderEdges": [], "borderRadius": 0, "borderWidth": 2}},</v>
      </c>
      <c r="AE249" s="17"/>
      <c r="AF249" s="13"/>
    </row>
    <row r="250" spans="1:32" s="4" customFormat="1" ht="115.8" thickBot="1" x14ac:dyDescent="0.35">
      <c r="A250" s="24">
        <v>8</v>
      </c>
      <c r="B250" s="14" t="s">
        <v>7</v>
      </c>
      <c r="C250" s="14" t="s">
        <v>34</v>
      </c>
      <c r="D250" s="14" t="s">
        <v>9</v>
      </c>
      <c r="E250" s="11" t="str">
        <f t="shared" ref="E250:E251" si="294">CONCATENATE("_",TEXT(F250+1,"000"))</f>
        <v>_011</v>
      </c>
      <c r="F250" s="22">
        <f t="shared" si="234"/>
        <v>10</v>
      </c>
      <c r="G250" s="22" t="s">
        <v>88</v>
      </c>
      <c r="H250" s="22">
        <v>2</v>
      </c>
      <c r="I250" s="22" t="str">
        <f t="shared" ref="I250:I251" si="295">CONCATENATE("BIG_TEST_9_II",E250)</f>
        <v>BIG_TEST_9_II_011</v>
      </c>
      <c r="J250" s="5" t="s">
        <v>11</v>
      </c>
      <c r="K250" s="5" t="s">
        <v>38</v>
      </c>
      <c r="L250" s="18" t="str">
        <f t="shared" ref="L250:L251" si="296">CONCATENATE("{{coalesce(cell(",I250,".result, ", $H250,", \""Text_Color_1\""), \""#FFFFFF\"").asString()}}")</f>
        <v>{{coalesce(cell(BIG_TEST_9_II_011.result, 2, \"Text_Color_1\"), \"#FFFFFF\").asString()}}</v>
      </c>
      <c r="M250" s="8" t="s">
        <v>41</v>
      </c>
      <c r="N250" s="8" t="s">
        <v>21</v>
      </c>
      <c r="O250" s="18" t="str">
        <f>CONCATENATE("{{coalesce(cell(",I250,".result, ", $H250,", \""number_YTD_A_Formatted\""), \""--\"").asString()}}")</f>
        <v>{{coalesce(cell(BIG_TEST_9_II_011.result, 2, \"number_YTD_A_Formatted\"), \"--\").asString()}}</v>
      </c>
      <c r="P250" s="9" t="s">
        <v>28</v>
      </c>
      <c r="Q250" s="9" t="s">
        <v>97</v>
      </c>
      <c r="R250" s="26">
        <f>T250+4</f>
        <v>99</v>
      </c>
      <c r="S250" s="9" t="s">
        <v>32</v>
      </c>
      <c r="T250" s="22">
        <f t="shared" si="235"/>
        <v>95</v>
      </c>
      <c r="U250" s="19" t="str">
        <f>CONCATENATE("{""backgroundColor"": ""{{coalesce(cell(",I250,".result, ",H250,", \""Colorization_Hex_Code\""), \""#FFFFFF\"").asString()}}"", ""borderColor"": ""#FFFFFF"", ""borderEdges"": [""left"", ""right"", ""bottom""], ""borderRadius"": 0, ""borderWidth"": 2}")</f>
        <v>{"backgroundColor": "{{coalesce(cell(BIG_TEST_9_II_011.result, 2, \"Colorization_Hex_Code\"), \"#FFFFFF\").asString()}}", "borderColor": "#FFFFFF", "borderEdges": ["left", "right", "bottom"], "borderRadius": 0, "borderWidth": 2}</v>
      </c>
      <c r="V250" s="10"/>
      <c r="W250" s="7" t="str">
        <f t="shared" si="283"/>
        <v>text_YTD_A_E_011</v>
      </c>
      <c r="X250" s="10"/>
      <c r="Y250" s="13"/>
      <c r="Z250" s="12" t="str">
        <f t="shared" si="284"/>
        <v>"text_YTD_A_E_011": {"type": "text", "parameters": {"text": "{{coalesce(cell(BIG_TEST_9_II_011.result, 2, \"number_YTD_A_Formatted\"), \"--\").asString()}}", "textAlignment": "center", "textColor": "{{coalesce(cell(BIG_TEST_9_II_011.result, 2, \"Text_Color_1\"), \"#FFFFFF\").asString()}}", "fontSize": 12}},</v>
      </c>
      <c r="AA250" s="17"/>
      <c r="AB250" s="13"/>
      <c r="AC250" s="13"/>
      <c r="AD250" s="12" t="str">
        <f t="shared" si="285"/>
        <v>{"colspan": 3, "column": 30, "name": "text_YTD_A_E_011", "row": 99, "rowspan": 2, "widgetStyle": {"backgroundColor": "{{coalesce(cell(BIG_TEST_9_II_011.result, 2, \"Colorization_Hex_Code\"), \"#FFFFFF\").asString()}}", "borderColor": "#FFFFFF", "borderEdges": ["left", "right", "bottom"], "borderRadius": 0, "borderWidth": 2}},</v>
      </c>
      <c r="AE250" s="17"/>
      <c r="AF250" s="13"/>
    </row>
    <row r="251" spans="1:32" s="4" customFormat="1" ht="72.599999999999994" thickBot="1" x14ac:dyDescent="0.35">
      <c r="A251" s="24">
        <v>9</v>
      </c>
      <c r="B251" s="14" t="s">
        <v>7</v>
      </c>
      <c r="C251" s="14" t="s">
        <v>34</v>
      </c>
      <c r="D251" s="14" t="s">
        <v>9</v>
      </c>
      <c r="E251" s="11" t="str">
        <f t="shared" si="294"/>
        <v>_011</v>
      </c>
      <c r="F251" s="22">
        <f t="shared" si="234"/>
        <v>10</v>
      </c>
      <c r="G251" s="22" t="s">
        <v>88</v>
      </c>
      <c r="H251" s="22">
        <v>2</v>
      </c>
      <c r="I251" s="22" t="str">
        <f t="shared" si="295"/>
        <v>BIG_TEST_9_II_011</v>
      </c>
      <c r="J251" s="5" t="s">
        <v>37</v>
      </c>
      <c r="K251" s="5" t="s">
        <v>39</v>
      </c>
      <c r="L251" s="18" t="str">
        <f t="shared" si="296"/>
        <v>{{coalesce(cell(BIG_TEST_9_II_011.result, 2, \"Text_Color_1\"), \"#FFFFFF\").asString()}}</v>
      </c>
      <c r="M251" s="8" t="s">
        <v>41</v>
      </c>
      <c r="N251" s="8" t="s">
        <v>21</v>
      </c>
      <c r="O251" s="18" t="str">
        <f>CONCATENATE("{{coalesce(cell(",I251,".result, ", $H251,", \""number_Target_Formatted\""), \""--\"").asString()}}")</f>
        <v>{{coalesce(cell(BIG_TEST_9_II_011.result, 2, \"number_Target_Formatted\"), \"--\").asString()}}</v>
      </c>
      <c r="P251" s="9" t="s">
        <v>28</v>
      </c>
      <c r="Q251" s="9" t="s">
        <v>97</v>
      </c>
      <c r="R251" s="26">
        <f>T251+2</f>
        <v>97</v>
      </c>
      <c r="S251" s="9" t="s">
        <v>32</v>
      </c>
      <c r="T251" s="22">
        <f t="shared" si="235"/>
        <v>95</v>
      </c>
      <c r="U251" s="16" t="s">
        <v>84</v>
      </c>
      <c r="V251" s="10"/>
      <c r="W251" s="7" t="str">
        <f t="shared" si="283"/>
        <v>text_Target_E_011</v>
      </c>
      <c r="X251" s="10"/>
      <c r="Y251" s="13"/>
      <c r="Z251" s="12" t="str">
        <f t="shared" si="284"/>
        <v>"text_Target_E_011": {"type": "text", "parameters": {"text": "{{coalesce(cell(BIG_TEST_9_II_011.result, 2, \"number_Target_Formatted\"), \"--\").asString()}}", "textAlignment": "center", "textColor": "{{coalesce(cell(BIG_TEST_9_II_011.result, 2, \"Text_Color_1\"), \"#FFFFFF\").asString()}}", "fontSize": 12}},</v>
      </c>
      <c r="AA251" s="17"/>
      <c r="AB251" s="13"/>
      <c r="AC251" s="13"/>
      <c r="AD251" s="12" t="str">
        <f t="shared" si="285"/>
        <v>{"colspan": 3, "column": 30, "name": "text_Target_E_011", "row": 97, "rowspan": 2, "widgetStyle": {"backgroundColor": "#FFFFFF", "borderColor": "#FFFFFF", "borderEdges": [], "borderRadius": 0, "borderWidth": 2}},</v>
      </c>
      <c r="AE251" s="17"/>
      <c r="AF251" s="13"/>
    </row>
    <row r="252" spans="1:32" s="4" customFormat="1" ht="72.599999999999994" thickBot="1" x14ac:dyDescent="0.35">
      <c r="A252" s="24">
        <v>10</v>
      </c>
      <c r="B252" s="14" t="s">
        <v>7</v>
      </c>
      <c r="C252" s="14" t="s">
        <v>34</v>
      </c>
      <c r="D252" s="14" t="s">
        <v>9</v>
      </c>
      <c r="E252" s="11" t="str">
        <f>CONCATENATE("_",TEXT(F252+1,"000"))</f>
        <v>_011</v>
      </c>
      <c r="F252" s="22">
        <f t="shared" si="234"/>
        <v>10</v>
      </c>
      <c r="G252" s="22" t="s">
        <v>89</v>
      </c>
      <c r="H252" s="22">
        <v>3</v>
      </c>
      <c r="I252" s="22" t="str">
        <f>CONCATENATE("BIG_TEST_9_II",E252)</f>
        <v>BIG_TEST_9_II_011</v>
      </c>
      <c r="J252" s="6" t="s">
        <v>12</v>
      </c>
      <c r="K252" s="5" t="s">
        <v>13</v>
      </c>
      <c r="L252" s="18" t="str">
        <f>CONCATENATE("{{coalesce(cell(",I252,".result, ", $H252,", \""Text_Color_1\""), \""#FFFFFF\"").asString()}}")</f>
        <v>{{coalesce(cell(BIG_TEST_9_II_011.result, 3, \"Text_Color_1\"), \"#FFFFFF\").asString()}}</v>
      </c>
      <c r="M252" s="8" t="s">
        <v>41</v>
      </c>
      <c r="N252" s="8" t="s">
        <v>21</v>
      </c>
      <c r="O252" s="18" t="str">
        <f>CONCATENATE("{{coalesce(cell(",I252,".result, ", $H252,", \""number_YTD_Formatted\""), \""--\"").asString()}}")</f>
        <v>{{coalesce(cell(BIG_TEST_9_II_011.result, 3, \"number_YTD_Formatted\"), \"--\").asString()}}</v>
      </c>
      <c r="P252" s="9" t="s">
        <v>28</v>
      </c>
      <c r="Q252" s="9" t="s">
        <v>98</v>
      </c>
      <c r="R252" s="9">
        <f>T252</f>
        <v>95</v>
      </c>
      <c r="S252" s="9" t="s">
        <v>32</v>
      </c>
      <c r="T252" s="22">
        <f t="shared" si="235"/>
        <v>95</v>
      </c>
      <c r="U252" s="16" t="s">
        <v>84</v>
      </c>
      <c r="V252" s="10"/>
      <c r="W252" s="7" t="str">
        <f t="shared" si="283"/>
        <v>text_YTD_F_011</v>
      </c>
      <c r="X252" s="10"/>
      <c r="Y252" s="13"/>
      <c r="Z252" s="12" t="str">
        <f t="shared" si="284"/>
        <v>"text_YTD_F_011": {"type": "text", "parameters": {"text": "{{coalesce(cell(BIG_TEST_9_II_011.result, 3, \"number_YTD_Formatted\"), \"--\").asString()}}", "textAlignment": "center", "textColor": "{{coalesce(cell(BIG_TEST_9_II_011.result, 3, \"Text_Color_1\"), \"#FFFFFF\").asString()}}", "fontSize": 12}},</v>
      </c>
      <c r="AA252" s="17"/>
      <c r="AB252" s="13"/>
      <c r="AC252" s="13"/>
      <c r="AD252" s="12" t="str">
        <f t="shared" si="285"/>
        <v>{"colspan": 3, "column": 33, "name": "text_YTD_F_011", "row": 95, "rowspan": 2, "widgetStyle": {"backgroundColor": "#FFFFFF", "borderColor": "#FFFFFF", "borderEdges": [], "borderRadius": 0, "borderWidth": 2}},</v>
      </c>
      <c r="AE252" s="17"/>
      <c r="AF252" s="13"/>
    </row>
    <row r="253" spans="1:32" s="4" customFormat="1" ht="115.8" thickBot="1" x14ac:dyDescent="0.35">
      <c r="A253" s="24">
        <v>11</v>
      </c>
      <c r="B253" s="14" t="s">
        <v>7</v>
      </c>
      <c r="C253" s="14" t="s">
        <v>34</v>
      </c>
      <c r="D253" s="14" t="s">
        <v>9</v>
      </c>
      <c r="E253" s="11" t="str">
        <f t="shared" ref="E253:E254" si="297">CONCATENATE("_",TEXT(F253+1,"000"))</f>
        <v>_011</v>
      </c>
      <c r="F253" s="22">
        <f t="shared" si="234"/>
        <v>10</v>
      </c>
      <c r="G253" s="22" t="s">
        <v>89</v>
      </c>
      <c r="H253" s="22">
        <v>3</v>
      </c>
      <c r="I253" s="22" t="str">
        <f t="shared" ref="I253:I254" si="298">CONCATENATE("BIG_TEST_9_II",E253)</f>
        <v>BIG_TEST_9_II_011</v>
      </c>
      <c r="J253" s="5" t="s">
        <v>11</v>
      </c>
      <c r="K253" s="5" t="s">
        <v>38</v>
      </c>
      <c r="L253" s="18" t="str">
        <f t="shared" ref="L253:L254" si="299">CONCATENATE("{{coalesce(cell(",I253,".result, ", $H253,", \""Text_Color_1\""), \""#FFFFFF\"").asString()}}")</f>
        <v>{{coalesce(cell(BIG_TEST_9_II_011.result, 3, \"Text_Color_1\"), \"#FFFFFF\").asString()}}</v>
      </c>
      <c r="M253" s="8" t="s">
        <v>41</v>
      </c>
      <c r="N253" s="8" t="s">
        <v>21</v>
      </c>
      <c r="O253" s="18" t="str">
        <f>CONCATENATE("{{coalesce(cell(",I253,".result, ", $H253,", \""number_YTD_A_Formatted\""), \""--\"").asString()}}")</f>
        <v>{{coalesce(cell(BIG_TEST_9_II_011.result, 3, \"number_YTD_A_Formatted\"), \"--\").asString()}}</v>
      </c>
      <c r="P253" s="9" t="s">
        <v>28</v>
      </c>
      <c r="Q253" s="9" t="s">
        <v>98</v>
      </c>
      <c r="R253" s="26">
        <f>T253+4</f>
        <v>99</v>
      </c>
      <c r="S253" s="9" t="s">
        <v>32</v>
      </c>
      <c r="T253" s="22">
        <f t="shared" si="235"/>
        <v>95</v>
      </c>
      <c r="U253" s="19" t="str">
        <f>CONCATENATE("{""backgroundColor"": ""{{coalesce(cell(",I253,".result, ",H253,", \""Colorization_Hex_Code\""), \""#FFFFFF\"").asString()}}"", ""borderColor"": ""#FFFFFF"", ""borderEdges"": [""left"", ""right"", ""bottom""], ""borderRadius"": 0, ""borderWidth"": 2}")</f>
        <v>{"backgroundColor": "{{coalesce(cell(BIG_TEST_9_II_011.result, 3, \"Colorization_Hex_Code\"), \"#FFFFFF\").asString()}}", "borderColor": "#FFFFFF", "borderEdges": ["left", "right", "bottom"], "borderRadius": 0, "borderWidth": 2}</v>
      </c>
      <c r="V253" s="10"/>
      <c r="W253" s="7" t="str">
        <f t="shared" si="283"/>
        <v>text_YTD_A_F_011</v>
      </c>
      <c r="X253" s="10"/>
      <c r="Y253" s="13"/>
      <c r="Z253" s="12" t="str">
        <f t="shared" si="284"/>
        <v>"text_YTD_A_F_011": {"type": "text", "parameters": {"text": "{{coalesce(cell(BIG_TEST_9_II_011.result, 3, \"number_YTD_A_Formatted\"), \"--\").asString()}}", "textAlignment": "center", "textColor": "{{coalesce(cell(BIG_TEST_9_II_011.result, 3, \"Text_Color_1\"), \"#FFFFFF\").asString()}}", "fontSize": 12}},</v>
      </c>
      <c r="AA253" s="17"/>
      <c r="AB253" s="13"/>
      <c r="AC253" s="13"/>
      <c r="AD253" s="12" t="str">
        <f t="shared" si="285"/>
        <v>{"colspan": 3, "column": 33, "name": "text_YTD_A_F_011", "row": 99, "rowspan": 2, "widgetStyle": {"backgroundColor": "{{coalesce(cell(BIG_TEST_9_II_011.result, 3, \"Colorization_Hex_Code\"), \"#FFFFFF\").asString()}}", "borderColor": "#FFFFFF", "borderEdges": ["left", "right", "bottom"], "borderRadius": 0, "borderWidth": 2}},</v>
      </c>
      <c r="AE253" s="17"/>
      <c r="AF253" s="13"/>
    </row>
    <row r="254" spans="1:32" s="4" customFormat="1" ht="72.599999999999994" thickBot="1" x14ac:dyDescent="0.35">
      <c r="A254" s="24">
        <v>12</v>
      </c>
      <c r="B254" s="14" t="s">
        <v>7</v>
      </c>
      <c r="C254" s="14" t="s">
        <v>34</v>
      </c>
      <c r="D254" s="14" t="s">
        <v>9</v>
      </c>
      <c r="E254" s="11" t="str">
        <f t="shared" si="297"/>
        <v>_011</v>
      </c>
      <c r="F254" s="22">
        <f t="shared" si="234"/>
        <v>10</v>
      </c>
      <c r="G254" s="22" t="s">
        <v>89</v>
      </c>
      <c r="H254" s="22">
        <v>3</v>
      </c>
      <c r="I254" s="22" t="str">
        <f t="shared" si="298"/>
        <v>BIG_TEST_9_II_011</v>
      </c>
      <c r="J254" s="5" t="s">
        <v>37</v>
      </c>
      <c r="K254" s="5" t="s">
        <v>39</v>
      </c>
      <c r="L254" s="18" t="str">
        <f t="shared" si="299"/>
        <v>{{coalesce(cell(BIG_TEST_9_II_011.result, 3, \"Text_Color_1\"), \"#FFFFFF\").asString()}}</v>
      </c>
      <c r="M254" s="8" t="s">
        <v>41</v>
      </c>
      <c r="N254" s="8" t="s">
        <v>21</v>
      </c>
      <c r="O254" s="18" t="str">
        <f>CONCATENATE("{{coalesce(cell(",I254,".result, ", $H254,", \""number_Target_Formatted\""), \""--\"").asString()}}")</f>
        <v>{{coalesce(cell(BIG_TEST_9_II_011.result, 3, \"number_Target_Formatted\"), \"--\").asString()}}</v>
      </c>
      <c r="P254" s="9" t="s">
        <v>28</v>
      </c>
      <c r="Q254" s="9" t="s">
        <v>98</v>
      </c>
      <c r="R254" s="26">
        <f>T254+2</f>
        <v>97</v>
      </c>
      <c r="S254" s="9" t="s">
        <v>32</v>
      </c>
      <c r="T254" s="22">
        <f t="shared" si="235"/>
        <v>95</v>
      </c>
      <c r="U254" s="16" t="s">
        <v>84</v>
      </c>
      <c r="V254" s="10"/>
      <c r="W254" s="7" t="str">
        <f t="shared" si="283"/>
        <v>text_Target_F_011</v>
      </c>
      <c r="X254" s="10"/>
      <c r="Y254" s="13"/>
      <c r="Z254" s="12" t="str">
        <f t="shared" si="284"/>
        <v>"text_Target_F_011": {"type": "text", "parameters": {"text": "{{coalesce(cell(BIG_TEST_9_II_011.result, 3, \"number_Target_Formatted\"), \"--\").asString()}}", "textAlignment": "center", "textColor": "{{coalesce(cell(BIG_TEST_9_II_011.result, 3, \"Text_Color_1\"), \"#FFFFFF\").asString()}}", "fontSize": 12}},</v>
      </c>
      <c r="AA254" s="17"/>
      <c r="AB254" s="13"/>
      <c r="AC254" s="13"/>
      <c r="AD254" s="12" t="str">
        <f t="shared" si="285"/>
        <v>{"colspan": 3, "column": 33, "name": "text_Target_F_011", "row": 97, "rowspan": 2, "widgetStyle": {"backgroundColor": "#FFFFFF", "borderColor": "#FFFFFF", "borderEdges": [], "borderRadius": 0, "borderWidth": 2}},</v>
      </c>
      <c r="AE254" s="17"/>
      <c r="AF254" s="13"/>
    </row>
    <row r="255" spans="1:32" s="4" customFormat="1" ht="72.599999999999994" thickBot="1" x14ac:dyDescent="0.35">
      <c r="A255" s="24">
        <v>13</v>
      </c>
      <c r="B255" s="14" t="s">
        <v>7</v>
      </c>
      <c r="C255" s="14" t="s">
        <v>34</v>
      </c>
      <c r="D255" s="14" t="s">
        <v>9</v>
      </c>
      <c r="E255" s="11" t="str">
        <f>CONCATENATE("_",TEXT(F255+1,"000"))</f>
        <v>_011</v>
      </c>
      <c r="F255" s="22">
        <f t="shared" si="234"/>
        <v>10</v>
      </c>
      <c r="G255" s="22" t="s">
        <v>90</v>
      </c>
      <c r="H255" s="22">
        <v>4</v>
      </c>
      <c r="I255" s="22" t="str">
        <f>CONCATENATE("BIG_TEST_9_II",E255)</f>
        <v>BIG_TEST_9_II_011</v>
      </c>
      <c r="J255" s="6" t="s">
        <v>12</v>
      </c>
      <c r="K255" s="5" t="s">
        <v>13</v>
      </c>
      <c r="L255" s="18" t="str">
        <f>CONCATENATE("{{coalesce(cell(",I255,".result, ", $H255,", \""Text_Color_1\""), \""#FFFFFF\"").asString()}}")</f>
        <v>{{coalesce(cell(BIG_TEST_9_II_011.result, 4, \"Text_Color_1\"), \"#FFFFFF\").asString()}}</v>
      </c>
      <c r="M255" s="8" t="s">
        <v>41</v>
      </c>
      <c r="N255" s="8" t="s">
        <v>21</v>
      </c>
      <c r="O255" s="18" t="str">
        <f>CONCATENATE("{{coalesce(cell(",I255,".result, ", $H255,", \""number_YTD_Formatted\""), \""--\"").asString()}}")</f>
        <v>{{coalesce(cell(BIG_TEST_9_II_011.result, 4, \"number_YTD_Formatted\"), \"--\").asString()}}</v>
      </c>
      <c r="P255" s="9" t="s">
        <v>28</v>
      </c>
      <c r="Q255" s="9" t="s">
        <v>99</v>
      </c>
      <c r="R255" s="9">
        <f>T255</f>
        <v>95</v>
      </c>
      <c r="S255" s="9" t="s">
        <v>32</v>
      </c>
      <c r="T255" s="22">
        <f t="shared" si="235"/>
        <v>95</v>
      </c>
      <c r="U255" s="16" t="s">
        <v>84</v>
      </c>
      <c r="V255" s="10"/>
      <c r="W255" s="7" t="str">
        <f t="shared" si="283"/>
        <v>text_YTD_G_011</v>
      </c>
      <c r="X255" s="10"/>
      <c r="Y255" s="13"/>
      <c r="Z255" s="12" t="str">
        <f t="shared" si="284"/>
        <v>"text_YTD_G_011": {"type": "text", "parameters": {"text": "{{coalesce(cell(BIG_TEST_9_II_011.result, 4, \"number_YTD_Formatted\"), \"--\").asString()}}", "textAlignment": "center", "textColor": "{{coalesce(cell(BIG_TEST_9_II_011.result, 4, \"Text_Color_1\"), \"#FFFFFF\").asString()}}", "fontSize": 12}},</v>
      </c>
      <c r="AA255" s="17"/>
      <c r="AB255" s="13"/>
      <c r="AC255" s="13"/>
      <c r="AD255" s="12" t="str">
        <f t="shared" si="285"/>
        <v>{"colspan": 3, "column": 36, "name": "text_YTD_G_011", "row": 95, "rowspan": 2, "widgetStyle": {"backgroundColor": "#FFFFFF", "borderColor": "#FFFFFF", "borderEdges": [], "borderRadius": 0, "borderWidth": 2}},</v>
      </c>
      <c r="AE255" s="17"/>
      <c r="AF255" s="13"/>
    </row>
    <row r="256" spans="1:32" s="4" customFormat="1" ht="115.8" thickBot="1" x14ac:dyDescent="0.35">
      <c r="A256" s="24">
        <v>14</v>
      </c>
      <c r="B256" s="14" t="s">
        <v>7</v>
      </c>
      <c r="C256" s="14" t="s">
        <v>34</v>
      </c>
      <c r="D256" s="14" t="s">
        <v>9</v>
      </c>
      <c r="E256" s="11" t="str">
        <f t="shared" ref="E256:E257" si="300">CONCATENATE("_",TEXT(F256+1,"000"))</f>
        <v>_011</v>
      </c>
      <c r="F256" s="22">
        <f t="shared" si="234"/>
        <v>10</v>
      </c>
      <c r="G256" s="22" t="s">
        <v>90</v>
      </c>
      <c r="H256" s="22">
        <v>4</v>
      </c>
      <c r="I256" s="22" t="str">
        <f t="shared" ref="I256:I257" si="301">CONCATENATE("BIG_TEST_9_II",E256)</f>
        <v>BIG_TEST_9_II_011</v>
      </c>
      <c r="J256" s="5" t="s">
        <v>11</v>
      </c>
      <c r="K256" s="5" t="s">
        <v>38</v>
      </c>
      <c r="L256" s="18" t="str">
        <f t="shared" ref="L256:L257" si="302">CONCATENATE("{{coalesce(cell(",I256,".result, ", $H256,", \""Text_Color_1\""), \""#FFFFFF\"").asString()}}")</f>
        <v>{{coalesce(cell(BIG_TEST_9_II_011.result, 4, \"Text_Color_1\"), \"#FFFFFF\").asString()}}</v>
      </c>
      <c r="M256" s="8" t="s">
        <v>41</v>
      </c>
      <c r="N256" s="8" t="s">
        <v>21</v>
      </c>
      <c r="O256" s="18" t="str">
        <f>CONCATENATE("{{coalesce(cell(",I256,".result, ", $H256,", \""number_YTD_A_Formatted\""), \""--\"").asString()}}")</f>
        <v>{{coalesce(cell(BIG_TEST_9_II_011.result, 4, \"number_YTD_A_Formatted\"), \"--\").asString()}}</v>
      </c>
      <c r="P256" s="9" t="s">
        <v>28</v>
      </c>
      <c r="Q256" s="9" t="s">
        <v>99</v>
      </c>
      <c r="R256" s="26">
        <f>T256+4</f>
        <v>99</v>
      </c>
      <c r="S256" s="9" t="s">
        <v>32</v>
      </c>
      <c r="T256" s="22">
        <f t="shared" si="235"/>
        <v>95</v>
      </c>
      <c r="U256" s="19" t="str">
        <f>CONCATENATE("{""backgroundColor"": ""{{coalesce(cell(",I256,".result, ",H256,", \""Colorization_Hex_Code\""), \""#FFFFFF\"").asString()}}"", ""borderColor"": ""#FFFFFF"", ""borderEdges"": [""left"", ""right"", ""bottom""], ""borderRadius"": 0, ""borderWidth"": 2}")</f>
        <v>{"backgroundColor": "{{coalesce(cell(BIG_TEST_9_II_011.result, 4, \"Colorization_Hex_Code\"), \"#FFFFFF\").asString()}}", "borderColor": "#FFFFFF", "borderEdges": ["left", "right", "bottom"], "borderRadius": 0, "borderWidth": 2}</v>
      </c>
      <c r="V256" s="10"/>
      <c r="W256" s="7" t="str">
        <f t="shared" si="283"/>
        <v>text_YTD_A_G_011</v>
      </c>
      <c r="X256" s="10"/>
      <c r="Y256" s="13"/>
      <c r="Z256" s="12" t="str">
        <f t="shared" si="284"/>
        <v>"text_YTD_A_G_011": {"type": "text", "parameters": {"text": "{{coalesce(cell(BIG_TEST_9_II_011.result, 4, \"number_YTD_A_Formatted\"), \"--\").asString()}}", "textAlignment": "center", "textColor": "{{coalesce(cell(BIG_TEST_9_II_011.result, 4, \"Text_Color_1\"), \"#FFFFFF\").asString()}}", "fontSize": 12}},</v>
      </c>
      <c r="AA256" s="17"/>
      <c r="AB256" s="13"/>
      <c r="AC256" s="13"/>
      <c r="AD256" s="12" t="str">
        <f t="shared" si="285"/>
        <v>{"colspan": 3, "column": 36, "name": "text_YTD_A_G_011", "row": 99, "rowspan": 2, "widgetStyle": {"backgroundColor": "{{coalesce(cell(BIG_TEST_9_II_011.result, 4, \"Colorization_Hex_Code\"), \"#FFFFFF\").asString()}}", "borderColor": "#FFFFFF", "borderEdges": ["left", "right", "bottom"], "borderRadius": 0, "borderWidth": 2}},</v>
      </c>
      <c r="AE256" s="17"/>
      <c r="AF256" s="13"/>
    </row>
    <row r="257" spans="1:32" s="4" customFormat="1" ht="72.599999999999994" thickBot="1" x14ac:dyDescent="0.35">
      <c r="A257" s="24">
        <v>15</v>
      </c>
      <c r="B257" s="14" t="s">
        <v>7</v>
      </c>
      <c r="C257" s="14" t="s">
        <v>34</v>
      </c>
      <c r="D257" s="14" t="s">
        <v>9</v>
      </c>
      <c r="E257" s="11" t="str">
        <f t="shared" si="300"/>
        <v>_011</v>
      </c>
      <c r="F257" s="22">
        <f t="shared" si="234"/>
        <v>10</v>
      </c>
      <c r="G257" s="22" t="s">
        <v>90</v>
      </c>
      <c r="H257" s="22">
        <v>4</v>
      </c>
      <c r="I257" s="22" t="str">
        <f t="shared" si="301"/>
        <v>BIG_TEST_9_II_011</v>
      </c>
      <c r="J257" s="5" t="s">
        <v>37</v>
      </c>
      <c r="K257" s="5" t="s">
        <v>39</v>
      </c>
      <c r="L257" s="18" t="str">
        <f t="shared" si="302"/>
        <v>{{coalesce(cell(BIG_TEST_9_II_011.result, 4, \"Text_Color_1\"), \"#FFFFFF\").asString()}}</v>
      </c>
      <c r="M257" s="8" t="s">
        <v>41</v>
      </c>
      <c r="N257" s="8" t="s">
        <v>21</v>
      </c>
      <c r="O257" s="18" t="str">
        <f>CONCATENATE("{{coalesce(cell(",I257,".result, ", $H257,", \""number_Target_Formatted\""), \""--\"").asString()}}")</f>
        <v>{{coalesce(cell(BIG_TEST_9_II_011.result, 4, \"number_Target_Formatted\"), \"--\").asString()}}</v>
      </c>
      <c r="P257" s="9" t="s">
        <v>28</v>
      </c>
      <c r="Q257" s="9" t="s">
        <v>99</v>
      </c>
      <c r="R257" s="26">
        <f>T257+2</f>
        <v>97</v>
      </c>
      <c r="S257" s="9" t="s">
        <v>32</v>
      </c>
      <c r="T257" s="22">
        <f t="shared" si="235"/>
        <v>95</v>
      </c>
      <c r="U257" s="16" t="s">
        <v>84</v>
      </c>
      <c r="V257" s="10"/>
      <c r="W257" s="7" t="str">
        <f t="shared" si="283"/>
        <v>text_Target_G_011</v>
      </c>
      <c r="X257" s="10"/>
      <c r="Y257" s="13"/>
      <c r="Z257" s="12" t="str">
        <f t="shared" si="284"/>
        <v>"text_Target_G_011": {"type": "text", "parameters": {"text": "{{coalesce(cell(BIG_TEST_9_II_011.result, 4, \"number_Target_Formatted\"), \"--\").asString()}}", "textAlignment": "center", "textColor": "{{coalesce(cell(BIG_TEST_9_II_011.result, 4, \"Text_Color_1\"), \"#FFFFFF\").asString()}}", "fontSize": 12}},</v>
      </c>
      <c r="AA257" s="17"/>
      <c r="AB257" s="13"/>
      <c r="AC257" s="13"/>
      <c r="AD257" s="12" t="str">
        <f t="shared" si="285"/>
        <v>{"colspan": 3, "column": 36, "name": "text_Target_G_011", "row": 97, "rowspan": 2, "widgetStyle": {"backgroundColor": "#FFFFFF", "borderColor": "#FFFFFF", "borderEdges": [], "borderRadius": 0, "borderWidth": 2}},</v>
      </c>
      <c r="AE257" s="17"/>
      <c r="AF257" s="13"/>
    </row>
    <row r="258" spans="1:32" s="4" customFormat="1" ht="72.599999999999994" thickBot="1" x14ac:dyDescent="0.35">
      <c r="A258" s="24">
        <v>16</v>
      </c>
      <c r="B258" s="14" t="s">
        <v>7</v>
      </c>
      <c r="C258" s="14" t="s">
        <v>34</v>
      </c>
      <c r="D258" s="14" t="s">
        <v>9</v>
      </c>
      <c r="E258" s="11" t="str">
        <f>CONCATENATE("_",TEXT(F258+1,"000"))</f>
        <v>_011</v>
      </c>
      <c r="F258" s="22">
        <f t="shared" si="234"/>
        <v>10</v>
      </c>
      <c r="G258" s="22" t="s">
        <v>91</v>
      </c>
      <c r="H258" s="22">
        <v>5</v>
      </c>
      <c r="I258" s="22" t="str">
        <f>CONCATENATE("BIG_TEST_9_II",E258)</f>
        <v>BIG_TEST_9_II_011</v>
      </c>
      <c r="J258" s="6" t="s">
        <v>12</v>
      </c>
      <c r="K258" s="5" t="s">
        <v>13</v>
      </c>
      <c r="L258" s="18" t="str">
        <f>CONCATENATE("{{coalesce(cell(",I258,".result, ", $H258,", \""Text_Color_1\""), \""#FFFFFF\"").asString()}}")</f>
        <v>{{coalesce(cell(BIG_TEST_9_II_011.result, 5, \"Text_Color_1\"), \"#FFFFFF\").asString()}}</v>
      </c>
      <c r="M258" s="8" t="s">
        <v>41</v>
      </c>
      <c r="N258" s="8" t="s">
        <v>21</v>
      </c>
      <c r="O258" s="18" t="str">
        <f>CONCATENATE("{{coalesce(cell(",I258,".result, ", $H258,", \""number_YTD_Formatted\""), \""--\"").asString()}}")</f>
        <v>{{coalesce(cell(BIG_TEST_9_II_011.result, 5, \"number_YTD_Formatted\"), \"--\").asString()}}</v>
      </c>
      <c r="P258" s="9" t="s">
        <v>28</v>
      </c>
      <c r="Q258" s="9" t="s">
        <v>100</v>
      </c>
      <c r="R258" s="9">
        <f>T258</f>
        <v>95</v>
      </c>
      <c r="S258" s="9" t="s">
        <v>32</v>
      </c>
      <c r="T258" s="22">
        <f t="shared" si="235"/>
        <v>95</v>
      </c>
      <c r="U258" s="16" t="s">
        <v>84</v>
      </c>
      <c r="V258" s="10"/>
      <c r="W258" s="7" t="str">
        <f t="shared" si="283"/>
        <v>text_YTD_H_011</v>
      </c>
      <c r="X258" s="10"/>
      <c r="Y258" s="13"/>
      <c r="Z258" s="12" t="str">
        <f t="shared" si="284"/>
        <v>"text_YTD_H_011": {"type": "text", "parameters": {"text": "{{coalesce(cell(BIG_TEST_9_II_011.result, 5, \"number_YTD_Formatted\"), \"--\").asString()}}", "textAlignment": "center", "textColor": "{{coalesce(cell(BIG_TEST_9_II_011.result, 5, \"Text_Color_1\"), \"#FFFFFF\").asString()}}", "fontSize": 12}},</v>
      </c>
      <c r="AA258" s="17"/>
      <c r="AB258" s="13"/>
      <c r="AC258" s="13"/>
      <c r="AD258" s="12" t="str">
        <f t="shared" si="285"/>
        <v>{"colspan": 3, "column": 39, "name": "text_YTD_H_011", "row": 95, "rowspan": 2, "widgetStyle": {"backgroundColor": "#FFFFFF", "borderColor": "#FFFFFF", "borderEdges": [], "borderRadius": 0, "borderWidth": 2}},</v>
      </c>
      <c r="AE258" s="17"/>
      <c r="AF258" s="13"/>
    </row>
    <row r="259" spans="1:32" s="4" customFormat="1" ht="115.8" thickBot="1" x14ac:dyDescent="0.35">
      <c r="A259" s="24">
        <v>17</v>
      </c>
      <c r="B259" s="14" t="s">
        <v>7</v>
      </c>
      <c r="C259" s="14" t="s">
        <v>34</v>
      </c>
      <c r="D259" s="14" t="s">
        <v>9</v>
      </c>
      <c r="E259" s="11" t="str">
        <f t="shared" ref="E259:E260" si="303">CONCATENATE("_",TEXT(F259+1,"000"))</f>
        <v>_011</v>
      </c>
      <c r="F259" s="22">
        <f t="shared" si="234"/>
        <v>10</v>
      </c>
      <c r="G259" s="22" t="s">
        <v>91</v>
      </c>
      <c r="H259" s="22">
        <v>5</v>
      </c>
      <c r="I259" s="22" t="str">
        <f t="shared" ref="I259:I260" si="304">CONCATENATE("BIG_TEST_9_II",E259)</f>
        <v>BIG_TEST_9_II_011</v>
      </c>
      <c r="J259" s="5" t="s">
        <v>11</v>
      </c>
      <c r="K259" s="5" t="s">
        <v>38</v>
      </c>
      <c r="L259" s="18" t="str">
        <f t="shared" ref="L259:L260" si="305">CONCATENATE("{{coalesce(cell(",I259,".result, ", $H259,", \""Text_Color_1\""), \""#FFFFFF\"").asString()}}")</f>
        <v>{{coalesce(cell(BIG_TEST_9_II_011.result, 5, \"Text_Color_1\"), \"#FFFFFF\").asString()}}</v>
      </c>
      <c r="M259" s="8" t="s">
        <v>41</v>
      </c>
      <c r="N259" s="8" t="s">
        <v>21</v>
      </c>
      <c r="O259" s="18" t="str">
        <f>CONCATENATE("{{coalesce(cell(",I259,".result, ", $H259,", \""number_YTD_A_Formatted\""), \""--\"").asString()}}")</f>
        <v>{{coalesce(cell(BIG_TEST_9_II_011.result, 5, \"number_YTD_A_Formatted\"), \"--\").asString()}}</v>
      </c>
      <c r="P259" s="9" t="s">
        <v>28</v>
      </c>
      <c r="Q259" s="9" t="s">
        <v>100</v>
      </c>
      <c r="R259" s="26">
        <f>T259+4</f>
        <v>99</v>
      </c>
      <c r="S259" s="9" t="s">
        <v>32</v>
      </c>
      <c r="T259" s="22">
        <f t="shared" si="235"/>
        <v>95</v>
      </c>
      <c r="U259" s="19" t="str">
        <f>CONCATENATE("{""backgroundColor"": ""{{coalesce(cell(",I259,".result, ",H259,", \""Colorization_Hex_Code\""), \""#FFFFFF\"").asString()}}"", ""borderColor"": ""#FFFFFF"", ""borderEdges"": [""left"", ""right"", ""bottom""], ""borderRadius"": 0, ""borderWidth"": 2}")</f>
        <v>{"backgroundColor": "{{coalesce(cell(BIG_TEST_9_II_011.result, 5, \"Colorization_Hex_Code\"), \"#FFFFFF\").asString()}}", "borderColor": "#FFFFFF", "borderEdges": ["left", "right", "bottom"], "borderRadius": 0, "borderWidth": 2}</v>
      </c>
      <c r="V259" s="10"/>
      <c r="W259" s="7" t="str">
        <f t="shared" si="283"/>
        <v>text_YTD_A_H_011</v>
      </c>
      <c r="X259" s="10"/>
      <c r="Y259" s="13"/>
      <c r="Z259" s="12" t="str">
        <f t="shared" si="284"/>
        <v>"text_YTD_A_H_011": {"type": "text", "parameters": {"text": "{{coalesce(cell(BIG_TEST_9_II_011.result, 5, \"number_YTD_A_Formatted\"), \"--\").asString()}}", "textAlignment": "center", "textColor": "{{coalesce(cell(BIG_TEST_9_II_011.result, 5, \"Text_Color_1\"), \"#FFFFFF\").asString()}}", "fontSize": 12}},</v>
      </c>
      <c r="AA259" s="17"/>
      <c r="AB259" s="13"/>
      <c r="AC259" s="13"/>
      <c r="AD259" s="12" t="str">
        <f t="shared" si="285"/>
        <v>{"colspan": 3, "column": 39, "name": "text_YTD_A_H_011", "row": 99, "rowspan": 2, "widgetStyle": {"backgroundColor": "{{coalesce(cell(BIG_TEST_9_II_011.result, 5, \"Colorization_Hex_Code\"), \"#FFFFFF\").asString()}}", "borderColor": "#FFFFFF", "borderEdges": ["left", "right", "bottom"], "borderRadius": 0, "borderWidth": 2}},</v>
      </c>
      <c r="AE259" s="17"/>
      <c r="AF259" s="13"/>
    </row>
    <row r="260" spans="1:32" s="4" customFormat="1" ht="72.599999999999994" thickBot="1" x14ac:dyDescent="0.35">
      <c r="A260" s="24">
        <v>18</v>
      </c>
      <c r="B260" s="14" t="s">
        <v>7</v>
      </c>
      <c r="C260" s="14" t="s">
        <v>34</v>
      </c>
      <c r="D260" s="14" t="s">
        <v>9</v>
      </c>
      <c r="E260" s="11" t="str">
        <f t="shared" si="303"/>
        <v>_011</v>
      </c>
      <c r="F260" s="22">
        <f t="shared" si="234"/>
        <v>10</v>
      </c>
      <c r="G260" s="22" t="s">
        <v>91</v>
      </c>
      <c r="H260" s="22">
        <v>5</v>
      </c>
      <c r="I260" s="22" t="str">
        <f t="shared" si="304"/>
        <v>BIG_TEST_9_II_011</v>
      </c>
      <c r="J260" s="5" t="s">
        <v>37</v>
      </c>
      <c r="K260" s="5" t="s">
        <v>39</v>
      </c>
      <c r="L260" s="18" t="str">
        <f t="shared" si="305"/>
        <v>{{coalesce(cell(BIG_TEST_9_II_011.result, 5, \"Text_Color_1\"), \"#FFFFFF\").asString()}}</v>
      </c>
      <c r="M260" s="8" t="s">
        <v>41</v>
      </c>
      <c r="N260" s="8" t="s">
        <v>21</v>
      </c>
      <c r="O260" s="18" t="str">
        <f>CONCATENATE("{{coalesce(cell(",I260,".result, ", $H260,", \""number_Target_Formatted\""), \""--\"").asString()}}")</f>
        <v>{{coalesce(cell(BIG_TEST_9_II_011.result, 5, \"number_Target_Formatted\"), \"--\").asString()}}</v>
      </c>
      <c r="P260" s="9" t="s">
        <v>28</v>
      </c>
      <c r="Q260" s="9" t="s">
        <v>100</v>
      </c>
      <c r="R260" s="26">
        <f>T260+2</f>
        <v>97</v>
      </c>
      <c r="S260" s="9" t="s">
        <v>32</v>
      </c>
      <c r="T260" s="22">
        <f t="shared" si="235"/>
        <v>95</v>
      </c>
      <c r="U260" s="16" t="s">
        <v>84</v>
      </c>
      <c r="V260" s="10"/>
      <c r="W260" s="7" t="str">
        <f t="shared" si="283"/>
        <v>text_Target_H_011</v>
      </c>
      <c r="X260" s="10"/>
      <c r="Y260" s="13"/>
      <c r="Z260" s="12" t="str">
        <f t="shared" si="284"/>
        <v>"text_Target_H_011": {"type": "text", "parameters": {"text": "{{coalesce(cell(BIG_TEST_9_II_011.result, 5, \"number_Target_Formatted\"), \"--\").asString()}}", "textAlignment": "center", "textColor": "{{coalesce(cell(BIG_TEST_9_II_011.result, 5, \"Text_Color_1\"), \"#FFFFFF\").asString()}}", "fontSize": 12}},</v>
      </c>
      <c r="AA260" s="17"/>
      <c r="AB260" s="13"/>
      <c r="AC260" s="13"/>
      <c r="AD260" s="12" t="str">
        <f t="shared" si="285"/>
        <v>{"colspan": 3, "column": 39, "name": "text_Target_H_011", "row": 97, "rowspan": 2, "widgetStyle": {"backgroundColor": "#FFFFFF", "borderColor": "#FFFFFF", "borderEdges": [], "borderRadius": 0, "borderWidth": 2}},</v>
      </c>
      <c r="AE260" s="17"/>
      <c r="AF260" s="13"/>
    </row>
    <row r="261" spans="1:32" s="4" customFormat="1" ht="72.599999999999994" thickBot="1" x14ac:dyDescent="0.35">
      <c r="A261" s="24">
        <v>19</v>
      </c>
      <c r="B261" s="14" t="s">
        <v>7</v>
      </c>
      <c r="C261" s="14" t="s">
        <v>34</v>
      </c>
      <c r="D261" s="14" t="s">
        <v>9</v>
      </c>
      <c r="E261" s="11" t="str">
        <f>CONCATENATE("_",TEXT(F261+1,"000"))</f>
        <v>_011</v>
      </c>
      <c r="F261" s="22">
        <f t="shared" ref="F261:F324" si="306">IF($A260=24,F260+1,F260)</f>
        <v>10</v>
      </c>
      <c r="G261" s="22" t="s">
        <v>92</v>
      </c>
      <c r="H261" s="22">
        <v>6</v>
      </c>
      <c r="I261" s="22" t="str">
        <f>CONCATENATE("BIG_TEST_9_II",E261)</f>
        <v>BIG_TEST_9_II_011</v>
      </c>
      <c r="J261" s="6" t="s">
        <v>12</v>
      </c>
      <c r="K261" s="5" t="s">
        <v>13</v>
      </c>
      <c r="L261" s="18" t="str">
        <f>CONCATENATE("{{coalesce(cell(",I261,".result, ", $H261,", \""Text_Color_1\""), \""#FFFFFF\"").asString()}}")</f>
        <v>{{coalesce(cell(BIG_TEST_9_II_011.result, 6, \"Text_Color_1\"), \"#FFFFFF\").asString()}}</v>
      </c>
      <c r="M261" s="8" t="s">
        <v>41</v>
      </c>
      <c r="N261" s="8" t="s">
        <v>21</v>
      </c>
      <c r="O261" s="18" t="str">
        <f>CONCATENATE("{{coalesce(cell(",I261,".result, ", $H261,", \""number_YTD_Formatted\""), \""--\"").asString()}}")</f>
        <v>{{coalesce(cell(BIG_TEST_9_II_011.result, 6, \"number_YTD_Formatted\"), \"--\").asString()}}</v>
      </c>
      <c r="P261" s="9" t="s">
        <v>28</v>
      </c>
      <c r="Q261" s="9" t="s">
        <v>101</v>
      </c>
      <c r="R261" s="9">
        <f>T261</f>
        <v>95</v>
      </c>
      <c r="S261" s="9" t="s">
        <v>32</v>
      </c>
      <c r="T261" s="22">
        <f t="shared" ref="T261:T324" si="307">IF($A260=24,T260+6,T260)</f>
        <v>95</v>
      </c>
      <c r="U261" s="16" t="s">
        <v>84</v>
      </c>
      <c r="V261" s="10"/>
      <c r="W261" s="7" t="str">
        <f t="shared" si="283"/>
        <v>text_YTD_I_011</v>
      </c>
      <c r="X261" s="10"/>
      <c r="Y261" s="13"/>
      <c r="Z261" s="12" t="str">
        <f t="shared" si="284"/>
        <v>"text_YTD_I_011": {"type": "text", "parameters": {"text": "{{coalesce(cell(BIG_TEST_9_II_011.result, 6, \"number_YTD_Formatted\"), \"--\").asString()}}", "textAlignment": "center", "textColor": "{{coalesce(cell(BIG_TEST_9_II_011.result, 6, \"Text_Color_1\"), \"#FFFFFF\").asString()}}", "fontSize": 12}},</v>
      </c>
      <c r="AA261" s="17"/>
      <c r="AB261" s="13"/>
      <c r="AC261" s="13"/>
      <c r="AD261" s="12" t="str">
        <f t="shared" si="285"/>
        <v>{"colspan": 3, "column": 42, "name": "text_YTD_I_011", "row": 95, "rowspan": 2, "widgetStyle": {"backgroundColor": "#FFFFFF", "borderColor": "#FFFFFF", "borderEdges": [], "borderRadius": 0, "borderWidth": 2}},</v>
      </c>
      <c r="AE261" s="17"/>
      <c r="AF261" s="13"/>
    </row>
    <row r="262" spans="1:32" s="4" customFormat="1" ht="115.8" thickBot="1" x14ac:dyDescent="0.35">
      <c r="A262" s="24">
        <v>20</v>
      </c>
      <c r="B262" s="14" t="s">
        <v>7</v>
      </c>
      <c r="C262" s="14" t="s">
        <v>34</v>
      </c>
      <c r="D262" s="14" t="s">
        <v>9</v>
      </c>
      <c r="E262" s="11" t="str">
        <f t="shared" ref="E262:E263" si="308">CONCATENATE("_",TEXT(F262+1,"000"))</f>
        <v>_011</v>
      </c>
      <c r="F262" s="22">
        <f t="shared" si="306"/>
        <v>10</v>
      </c>
      <c r="G262" s="22" t="s">
        <v>92</v>
      </c>
      <c r="H262" s="22">
        <v>6</v>
      </c>
      <c r="I262" s="22" t="str">
        <f t="shared" ref="I262:I263" si="309">CONCATENATE("BIG_TEST_9_II",E262)</f>
        <v>BIG_TEST_9_II_011</v>
      </c>
      <c r="J262" s="5" t="s">
        <v>11</v>
      </c>
      <c r="K262" s="5" t="s">
        <v>38</v>
      </c>
      <c r="L262" s="18" t="str">
        <f t="shared" ref="L262:L263" si="310">CONCATENATE("{{coalesce(cell(",I262,".result, ", $H262,", \""Text_Color_1\""), \""#FFFFFF\"").asString()}}")</f>
        <v>{{coalesce(cell(BIG_TEST_9_II_011.result, 6, \"Text_Color_1\"), \"#FFFFFF\").asString()}}</v>
      </c>
      <c r="M262" s="8" t="s">
        <v>41</v>
      </c>
      <c r="N262" s="8" t="s">
        <v>21</v>
      </c>
      <c r="O262" s="18" t="str">
        <f>CONCATENATE("{{coalesce(cell(",I262,".result, ", $H262,", \""number_YTD_A_Formatted\""), \""--\"").asString()}}")</f>
        <v>{{coalesce(cell(BIG_TEST_9_II_011.result, 6, \"number_YTD_A_Formatted\"), \"--\").asString()}}</v>
      </c>
      <c r="P262" s="9" t="s">
        <v>28</v>
      </c>
      <c r="Q262" s="9" t="s">
        <v>101</v>
      </c>
      <c r="R262" s="26">
        <f>T262+4</f>
        <v>99</v>
      </c>
      <c r="S262" s="9" t="s">
        <v>32</v>
      </c>
      <c r="T262" s="22">
        <f t="shared" si="307"/>
        <v>95</v>
      </c>
      <c r="U262" s="19" t="str">
        <f>CONCATENATE("{""backgroundColor"": ""{{coalesce(cell(",I262,".result, ",H262,", \""Colorization_Hex_Code\""), \""#FFFFFF\"").asString()}}"", ""borderColor"": ""#FFFFFF"", ""borderEdges"": [""left"", ""right"", ""bottom""], ""borderRadius"": 0, ""borderWidth"": 2}")</f>
        <v>{"backgroundColor": "{{coalesce(cell(BIG_TEST_9_II_011.result, 6, \"Colorization_Hex_Code\"), \"#FFFFFF\").asString()}}", "borderColor": "#FFFFFF", "borderEdges": ["left", "right", "bottom"], "borderRadius": 0, "borderWidth": 2}</v>
      </c>
      <c r="V262" s="10"/>
      <c r="W262" s="7" t="str">
        <f t="shared" si="283"/>
        <v>text_YTD_A_I_011</v>
      </c>
      <c r="X262" s="10"/>
      <c r="Y262" s="13"/>
      <c r="Z262" s="12" t="str">
        <f t="shared" si="284"/>
        <v>"text_YTD_A_I_011": {"type": "text", "parameters": {"text": "{{coalesce(cell(BIG_TEST_9_II_011.result, 6, \"number_YTD_A_Formatted\"), \"--\").asString()}}", "textAlignment": "center", "textColor": "{{coalesce(cell(BIG_TEST_9_II_011.result, 6, \"Text_Color_1\"), \"#FFFFFF\").asString()}}", "fontSize": 12}},</v>
      </c>
      <c r="AA262" s="17"/>
      <c r="AB262" s="13"/>
      <c r="AC262" s="13"/>
      <c r="AD262" s="12" t="str">
        <f t="shared" si="285"/>
        <v>{"colspan": 3, "column": 42, "name": "text_YTD_A_I_011", "row": 99, "rowspan": 2, "widgetStyle": {"backgroundColor": "{{coalesce(cell(BIG_TEST_9_II_011.result, 6, \"Colorization_Hex_Code\"), \"#FFFFFF\").asString()}}", "borderColor": "#FFFFFF", "borderEdges": ["left", "right", "bottom"], "borderRadius": 0, "borderWidth": 2}},</v>
      </c>
      <c r="AE262" s="17"/>
      <c r="AF262" s="13"/>
    </row>
    <row r="263" spans="1:32" s="4" customFormat="1" ht="72.599999999999994" thickBot="1" x14ac:dyDescent="0.35">
      <c r="A263" s="24">
        <v>21</v>
      </c>
      <c r="B263" s="14" t="s">
        <v>7</v>
      </c>
      <c r="C263" s="14" t="s">
        <v>34</v>
      </c>
      <c r="D263" s="14" t="s">
        <v>9</v>
      </c>
      <c r="E263" s="11" t="str">
        <f t="shared" si="308"/>
        <v>_011</v>
      </c>
      <c r="F263" s="22">
        <f t="shared" si="306"/>
        <v>10</v>
      </c>
      <c r="G263" s="22" t="s">
        <v>92</v>
      </c>
      <c r="H263" s="22">
        <v>6</v>
      </c>
      <c r="I263" s="22" t="str">
        <f t="shared" si="309"/>
        <v>BIG_TEST_9_II_011</v>
      </c>
      <c r="J263" s="5" t="s">
        <v>37</v>
      </c>
      <c r="K263" s="5" t="s">
        <v>39</v>
      </c>
      <c r="L263" s="18" t="str">
        <f t="shared" si="310"/>
        <v>{{coalesce(cell(BIG_TEST_9_II_011.result, 6, \"Text_Color_1\"), \"#FFFFFF\").asString()}}</v>
      </c>
      <c r="M263" s="8" t="s">
        <v>41</v>
      </c>
      <c r="N263" s="8" t="s">
        <v>21</v>
      </c>
      <c r="O263" s="18" t="str">
        <f>CONCATENATE("{{coalesce(cell(",I263,".result, ", $H263,", \""number_Target_Formatted\""), \""--\"").asString()}}")</f>
        <v>{{coalesce(cell(BIG_TEST_9_II_011.result, 6, \"number_Target_Formatted\"), \"--\").asString()}}</v>
      </c>
      <c r="P263" s="9" t="s">
        <v>28</v>
      </c>
      <c r="Q263" s="9" t="s">
        <v>101</v>
      </c>
      <c r="R263" s="26">
        <f>T263+2</f>
        <v>97</v>
      </c>
      <c r="S263" s="9" t="s">
        <v>32</v>
      </c>
      <c r="T263" s="22">
        <f t="shared" si="307"/>
        <v>95</v>
      </c>
      <c r="U263" s="16" t="s">
        <v>84</v>
      </c>
      <c r="V263" s="10"/>
      <c r="W263" s="7" t="str">
        <f t="shared" si="283"/>
        <v>text_Target_I_011</v>
      </c>
      <c r="X263" s="10"/>
      <c r="Y263" s="13"/>
      <c r="Z263" s="12" t="str">
        <f t="shared" si="284"/>
        <v>"text_Target_I_011": {"type": "text", "parameters": {"text": "{{coalesce(cell(BIG_TEST_9_II_011.result, 6, \"number_Target_Formatted\"), \"--\").asString()}}", "textAlignment": "center", "textColor": "{{coalesce(cell(BIG_TEST_9_II_011.result, 6, \"Text_Color_1\"), \"#FFFFFF\").asString()}}", "fontSize": 12}},</v>
      </c>
      <c r="AA263" s="17"/>
      <c r="AB263" s="13"/>
      <c r="AC263" s="13"/>
      <c r="AD263" s="12" t="str">
        <f t="shared" si="285"/>
        <v>{"colspan": 3, "column": 42, "name": "text_Target_I_011", "row": 97, "rowspan": 2, "widgetStyle": {"backgroundColor": "#FFFFFF", "borderColor": "#FFFFFF", "borderEdges": [], "borderRadius": 0, "borderWidth": 2}},</v>
      </c>
      <c r="AE263" s="17"/>
      <c r="AF263" s="13"/>
    </row>
    <row r="264" spans="1:32" s="4" customFormat="1" ht="72.599999999999994" thickBot="1" x14ac:dyDescent="0.35">
      <c r="A264" s="24">
        <v>22</v>
      </c>
      <c r="B264" s="14" t="s">
        <v>7</v>
      </c>
      <c r="C264" s="14" t="s">
        <v>34</v>
      </c>
      <c r="D264" s="14" t="s">
        <v>9</v>
      </c>
      <c r="E264" s="11" t="str">
        <f>CONCATENATE("_",TEXT(F264+1,"000"))</f>
        <v>_011</v>
      </c>
      <c r="F264" s="22">
        <f t="shared" si="306"/>
        <v>10</v>
      </c>
      <c r="G264" s="22" t="s">
        <v>93</v>
      </c>
      <c r="H264" s="22">
        <v>7</v>
      </c>
      <c r="I264" s="22" t="str">
        <f>CONCATENATE("BIG_TEST_9_II",E264)</f>
        <v>BIG_TEST_9_II_011</v>
      </c>
      <c r="J264" s="6" t="s">
        <v>12</v>
      </c>
      <c r="K264" s="5" t="s">
        <v>13</v>
      </c>
      <c r="L264" s="18" t="str">
        <f>CONCATENATE("{{coalesce(cell(",I264,".result, ", $H264,", \""Text_Color_1\""), \""#FFFFFF\"").asString()}}")</f>
        <v>{{coalesce(cell(BIG_TEST_9_II_011.result, 7, \"Text_Color_1\"), \"#FFFFFF\").asString()}}</v>
      </c>
      <c r="M264" s="8" t="s">
        <v>41</v>
      </c>
      <c r="N264" s="8" t="s">
        <v>21</v>
      </c>
      <c r="O264" s="18" t="str">
        <f>CONCATENATE("{{coalesce(cell(",I264,".result, ", $H264,", \""number_YTD_Formatted\""), \""--\"").asString()}}")</f>
        <v>{{coalesce(cell(BIG_TEST_9_II_011.result, 7, \"number_YTD_Formatted\"), \"--\").asString()}}</v>
      </c>
      <c r="P264" s="9" t="s">
        <v>28</v>
      </c>
      <c r="Q264" s="9" t="s">
        <v>102</v>
      </c>
      <c r="R264" s="9">
        <f>T264</f>
        <v>95</v>
      </c>
      <c r="S264" s="9" t="s">
        <v>32</v>
      </c>
      <c r="T264" s="22">
        <f t="shared" si="307"/>
        <v>95</v>
      </c>
      <c r="U264" s="16" t="s">
        <v>84</v>
      </c>
      <c r="V264" s="10"/>
      <c r="W264" s="7" t="str">
        <f t="shared" si="283"/>
        <v>text_YTD_J_011</v>
      </c>
      <c r="X264" s="10"/>
      <c r="Y264" s="13"/>
      <c r="Z264" s="12" t="str">
        <f t="shared" si="284"/>
        <v>"text_YTD_J_011": {"type": "text", "parameters": {"text": "{{coalesce(cell(BIG_TEST_9_II_011.result, 7, \"number_YTD_Formatted\"), \"--\").asString()}}", "textAlignment": "center", "textColor": "{{coalesce(cell(BIG_TEST_9_II_011.result, 7, \"Text_Color_1\"), \"#FFFFFF\").asString()}}", "fontSize": 12}},</v>
      </c>
      <c r="AA264" s="17"/>
      <c r="AB264" s="13"/>
      <c r="AC264" s="13"/>
      <c r="AD264" s="12" t="str">
        <f t="shared" si="285"/>
        <v>{"colspan": 3, "column": 45, "name": "text_YTD_J_011", "row": 95, "rowspan": 2, "widgetStyle": {"backgroundColor": "#FFFFFF", "borderColor": "#FFFFFF", "borderEdges": [], "borderRadius": 0, "borderWidth": 2}},</v>
      </c>
      <c r="AE264" s="17"/>
      <c r="AF264" s="13"/>
    </row>
    <row r="265" spans="1:32" s="4" customFormat="1" ht="115.8" thickBot="1" x14ac:dyDescent="0.35">
      <c r="A265" s="24">
        <v>23</v>
      </c>
      <c r="B265" s="14" t="s">
        <v>7</v>
      </c>
      <c r="C265" s="14" t="s">
        <v>34</v>
      </c>
      <c r="D265" s="14" t="s">
        <v>9</v>
      </c>
      <c r="E265" s="11" t="str">
        <f t="shared" ref="E265:E266" si="311">CONCATENATE("_",TEXT(F265+1,"000"))</f>
        <v>_011</v>
      </c>
      <c r="F265" s="22">
        <f t="shared" si="306"/>
        <v>10</v>
      </c>
      <c r="G265" s="22" t="s">
        <v>93</v>
      </c>
      <c r="H265" s="22">
        <v>7</v>
      </c>
      <c r="I265" s="22" t="str">
        <f t="shared" ref="I265:I266" si="312">CONCATENATE("BIG_TEST_9_II",E265)</f>
        <v>BIG_TEST_9_II_011</v>
      </c>
      <c r="J265" s="5" t="s">
        <v>11</v>
      </c>
      <c r="K265" s="5" t="s">
        <v>38</v>
      </c>
      <c r="L265" s="18" t="str">
        <f t="shared" ref="L265:L266" si="313">CONCATENATE("{{coalesce(cell(",I265,".result, ", $H265,", \""Text_Color_1\""), \""#FFFFFF\"").asString()}}")</f>
        <v>{{coalesce(cell(BIG_TEST_9_II_011.result, 7, \"Text_Color_1\"), \"#FFFFFF\").asString()}}</v>
      </c>
      <c r="M265" s="8" t="s">
        <v>41</v>
      </c>
      <c r="N265" s="8" t="s">
        <v>21</v>
      </c>
      <c r="O265" s="18" t="str">
        <f>CONCATENATE("{{coalesce(cell(",I265,".result, ", $H265,", \""number_YTD_A_Formatted\""), \""--\"").asString()}}")</f>
        <v>{{coalesce(cell(BIG_TEST_9_II_011.result, 7, \"number_YTD_A_Formatted\"), \"--\").asString()}}</v>
      </c>
      <c r="P265" s="9" t="s">
        <v>28</v>
      </c>
      <c r="Q265" s="9" t="s">
        <v>102</v>
      </c>
      <c r="R265" s="26">
        <f>T265+4</f>
        <v>99</v>
      </c>
      <c r="S265" s="9" t="s">
        <v>32</v>
      </c>
      <c r="T265" s="22">
        <f t="shared" si="307"/>
        <v>95</v>
      </c>
      <c r="U265" s="19" t="str">
        <f>CONCATENATE("{""backgroundColor"": ""{{coalesce(cell(",I265,".result, ",H265,", \""Colorization_Hex_Code\""), \""#FFFFFF\"").asString()}}"", ""borderColor"": ""#FFFFFF"", ""borderEdges"": [""left"", ""right"", ""bottom""], ""borderRadius"": 0, ""borderWidth"": 2}")</f>
        <v>{"backgroundColor": "{{coalesce(cell(BIG_TEST_9_II_011.result, 7, \"Colorization_Hex_Code\"), \"#FFFFFF\").asString()}}", "borderColor": "#FFFFFF", "borderEdges": ["left", "right", "bottom"], "borderRadius": 0, "borderWidth": 2}</v>
      </c>
      <c r="V265" s="10"/>
      <c r="W265" s="7" t="str">
        <f t="shared" si="283"/>
        <v>text_YTD_A_J_011</v>
      </c>
      <c r="X265" s="10"/>
      <c r="Y265" s="13"/>
      <c r="Z265" s="12" t="str">
        <f t="shared" si="284"/>
        <v>"text_YTD_A_J_011": {"type": "text", "parameters": {"text": "{{coalesce(cell(BIG_TEST_9_II_011.result, 7, \"number_YTD_A_Formatted\"), \"--\").asString()}}", "textAlignment": "center", "textColor": "{{coalesce(cell(BIG_TEST_9_II_011.result, 7, \"Text_Color_1\"), \"#FFFFFF\").asString()}}", "fontSize": 12}},</v>
      </c>
      <c r="AA265" s="17"/>
      <c r="AB265" s="13"/>
      <c r="AC265" s="13"/>
      <c r="AD265" s="12" t="str">
        <f t="shared" si="285"/>
        <v>{"colspan": 3, "column": 45, "name": "text_YTD_A_J_011", "row": 99, "rowspan": 2, "widgetStyle": {"backgroundColor": "{{coalesce(cell(BIG_TEST_9_II_011.result, 7, \"Colorization_Hex_Code\"), \"#FFFFFF\").asString()}}", "borderColor": "#FFFFFF", "borderEdges": ["left", "right", "bottom"], "borderRadius": 0, "borderWidth": 2}},</v>
      </c>
      <c r="AE265" s="17"/>
      <c r="AF265" s="13"/>
    </row>
    <row r="266" spans="1:32" s="4" customFormat="1" ht="72.599999999999994" thickBot="1" x14ac:dyDescent="0.35">
      <c r="A266" s="28">
        <v>24</v>
      </c>
      <c r="B266" s="14" t="s">
        <v>7</v>
      </c>
      <c r="C266" s="14" t="s">
        <v>34</v>
      </c>
      <c r="D266" s="14" t="s">
        <v>9</v>
      </c>
      <c r="E266" s="11" t="str">
        <f t="shared" si="311"/>
        <v>_011</v>
      </c>
      <c r="F266" s="22">
        <f t="shared" si="306"/>
        <v>10</v>
      </c>
      <c r="G266" s="22" t="s">
        <v>93</v>
      </c>
      <c r="H266" s="22">
        <v>7</v>
      </c>
      <c r="I266" s="22" t="str">
        <f t="shared" si="312"/>
        <v>BIG_TEST_9_II_011</v>
      </c>
      <c r="J266" s="5" t="s">
        <v>37</v>
      </c>
      <c r="K266" s="5" t="s">
        <v>39</v>
      </c>
      <c r="L266" s="18" t="str">
        <f t="shared" si="313"/>
        <v>{{coalesce(cell(BIG_TEST_9_II_011.result, 7, \"Text_Color_1\"), \"#FFFFFF\").asString()}}</v>
      </c>
      <c r="M266" s="8" t="s">
        <v>41</v>
      </c>
      <c r="N266" s="8" t="s">
        <v>21</v>
      </c>
      <c r="O266" s="18" t="str">
        <f>CONCATENATE("{{coalesce(cell(",I266,".result, ", $H266,", \""number_Target_Formatted\""), \""--\"").asString()}}")</f>
        <v>{{coalesce(cell(BIG_TEST_9_II_011.result, 7, \"number_Target_Formatted\"), \"--\").asString()}}</v>
      </c>
      <c r="P266" s="9" t="s">
        <v>28</v>
      </c>
      <c r="Q266" s="9" t="s">
        <v>102</v>
      </c>
      <c r="R266" s="26">
        <f>T266+2</f>
        <v>97</v>
      </c>
      <c r="S266" s="9" t="s">
        <v>32</v>
      </c>
      <c r="T266" s="22">
        <f t="shared" si="307"/>
        <v>95</v>
      </c>
      <c r="U266" s="16" t="s">
        <v>84</v>
      </c>
      <c r="V266" s="10"/>
      <c r="W266" s="7" t="str">
        <f t="shared" si="283"/>
        <v>text_Target_J_011</v>
      </c>
      <c r="X266" s="10"/>
      <c r="Y266" s="13"/>
      <c r="Z266" s="12" t="str">
        <f t="shared" si="284"/>
        <v>"text_Target_J_011": {"type": "text", "parameters": {"text": "{{coalesce(cell(BIG_TEST_9_II_011.result, 7, \"number_Target_Formatted\"), \"--\").asString()}}", "textAlignment": "center", "textColor": "{{coalesce(cell(BIG_TEST_9_II_011.result, 7, \"Text_Color_1\"), \"#FFFFFF\").asString()}}", "fontSize": 12}},</v>
      </c>
      <c r="AA266" s="17"/>
      <c r="AB266" s="13"/>
      <c r="AC266" s="13"/>
      <c r="AD266" s="12" t="str">
        <f t="shared" si="285"/>
        <v>{"colspan": 3, "column": 45, "name": "text_Target_J_011", "row": 97, "rowspan": 2, "widgetStyle": {"backgroundColor": "#FFFFFF", "borderColor": "#FFFFFF", "borderEdges": [], "borderRadius": 0, "borderWidth": 2}},</v>
      </c>
      <c r="AE266" s="17"/>
      <c r="AF266" s="13"/>
    </row>
    <row r="267" spans="1:32" s="4" customFormat="1" ht="72.599999999999994" thickBot="1" x14ac:dyDescent="0.35">
      <c r="A267" s="23">
        <v>1</v>
      </c>
      <c r="B267" s="14" t="s">
        <v>7</v>
      </c>
      <c r="C267" s="14" t="s">
        <v>34</v>
      </c>
      <c r="D267" s="14" t="s">
        <v>9</v>
      </c>
      <c r="E267" s="11" t="str">
        <f>CONCATENATE("_",TEXT(F267+1,"000"))</f>
        <v>_012</v>
      </c>
      <c r="F267" s="22">
        <f t="shared" si="306"/>
        <v>11</v>
      </c>
      <c r="G267" s="22" t="s">
        <v>76</v>
      </c>
      <c r="H267" s="22">
        <v>0</v>
      </c>
      <c r="I267" s="22" t="str">
        <f>CONCATENATE("BIG_TEST_9_II",E267)</f>
        <v>BIG_TEST_9_II_012</v>
      </c>
      <c r="J267" s="6" t="s">
        <v>12</v>
      </c>
      <c r="K267" s="5" t="s">
        <v>13</v>
      </c>
      <c r="L267" s="18" t="str">
        <f>CONCATENATE("{{coalesce(cell(",I267,".result, ", $H267,", \""Text_Color_1\""), \""#FFFFFF\"").asString()}}")</f>
        <v>{{coalesce(cell(BIG_TEST_9_II_012.result, 0, \"Text_Color_1\"), \"#FFFFFF\").asString()}}</v>
      </c>
      <c r="M267" s="8" t="s">
        <v>41</v>
      </c>
      <c r="N267" s="8" t="s">
        <v>21</v>
      </c>
      <c r="O267" s="18" t="str">
        <f>CONCATENATE("{{coalesce(cell(",I267,".result, ", $H267,", \""number_YTD_Formatted\""), \""--\"").asString()}}")</f>
        <v>{{coalesce(cell(BIG_TEST_9_II_012.result, 0, \"number_YTD_Formatted\"), \"--\").asString()}}</v>
      </c>
      <c r="P267" s="9" t="s">
        <v>28</v>
      </c>
      <c r="Q267" s="9" t="s">
        <v>20</v>
      </c>
      <c r="R267" s="9">
        <f>T267</f>
        <v>101</v>
      </c>
      <c r="S267" s="9" t="s">
        <v>32</v>
      </c>
      <c r="T267" s="22">
        <f t="shared" si="307"/>
        <v>101</v>
      </c>
      <c r="U267" s="16" t="s">
        <v>84</v>
      </c>
      <c r="V267" s="10"/>
      <c r="W267" s="7" t="str">
        <f t="shared" si="283"/>
        <v>text_YTD_C_012</v>
      </c>
      <c r="X267" s="10"/>
      <c r="Y267" s="13"/>
      <c r="Z267" s="12" t="str">
        <f t="shared" si="284"/>
        <v>"text_YTD_C_012": {"type": "text", "parameters": {"text": "{{coalesce(cell(BIG_TEST_9_II_012.result, 0, \"number_YTD_Formatted\"), \"--\").asString()}}", "textAlignment": "center", "textColor": "{{coalesce(cell(BIG_TEST_9_II_012.result, 0, \"Text_Color_1\"), \"#FFFFFF\").asString()}}", "fontSize": 12}},</v>
      </c>
      <c r="AA267" s="17" t="s">
        <v>81</v>
      </c>
      <c r="AB267" s="13" t="str">
        <f>IF(Z267=AA267,"PASS","FAIL")</f>
        <v>FAIL</v>
      </c>
      <c r="AC267" s="13"/>
      <c r="AD267" s="12" t="str">
        <f t="shared" si="285"/>
        <v>{"colspan": 3, "column": 24, "name": "text_YTD_C_012", "row": 101, "rowspan": 2, "widgetStyle": {"backgroundColor": "#FFFFFF", "borderColor": "#FFFFFF", "borderEdges": [], "borderRadius": 0, "borderWidth": 2}},</v>
      </c>
      <c r="AE267" s="17" t="s">
        <v>83</v>
      </c>
      <c r="AF267" s="13" t="str">
        <f>IF(AD267=AE267,"PASS","FAIL")</f>
        <v>FAIL</v>
      </c>
    </row>
    <row r="268" spans="1:32" s="4" customFormat="1" ht="115.8" thickBot="1" x14ac:dyDescent="0.35">
      <c r="A268" s="24">
        <v>2</v>
      </c>
      <c r="B268" s="14" t="s">
        <v>7</v>
      </c>
      <c r="C268" s="14" t="s">
        <v>34</v>
      </c>
      <c r="D268" s="14" t="s">
        <v>9</v>
      </c>
      <c r="E268" s="11" t="str">
        <f t="shared" ref="E268:E269" si="314">CONCATENATE("_",TEXT(F268+1,"000"))</f>
        <v>_012</v>
      </c>
      <c r="F268" s="22">
        <f t="shared" si="306"/>
        <v>11</v>
      </c>
      <c r="G268" s="22" t="s">
        <v>76</v>
      </c>
      <c r="H268" s="22">
        <v>0</v>
      </c>
      <c r="I268" s="22" t="str">
        <f t="shared" ref="I268:I269" si="315">CONCATENATE("BIG_TEST_9_II",E268)</f>
        <v>BIG_TEST_9_II_012</v>
      </c>
      <c r="J268" s="5" t="s">
        <v>11</v>
      </c>
      <c r="K268" s="5" t="s">
        <v>38</v>
      </c>
      <c r="L268" s="18" t="str">
        <f t="shared" ref="L268:L269" si="316">CONCATENATE("{{coalesce(cell(",I268,".result, ", $H268,", \""Text_Color_1\""), \""#FFFFFF\"").asString()}}")</f>
        <v>{{coalesce(cell(BIG_TEST_9_II_012.result, 0, \"Text_Color_1\"), \"#FFFFFF\").asString()}}</v>
      </c>
      <c r="M268" s="8" t="s">
        <v>41</v>
      </c>
      <c r="N268" s="8" t="s">
        <v>21</v>
      </c>
      <c r="O268" s="18" t="str">
        <f>CONCATENATE("{{coalesce(cell(",I268,".result, ", $H268,", \""number_YTD_A_Formatted\""), \""--\"").asString()}}")</f>
        <v>{{coalesce(cell(BIG_TEST_9_II_012.result, 0, \"number_YTD_A_Formatted\"), \"--\").asString()}}</v>
      </c>
      <c r="P268" s="9" t="s">
        <v>28</v>
      </c>
      <c r="Q268" s="9" t="s">
        <v>20</v>
      </c>
      <c r="R268" s="26">
        <f>T268+4</f>
        <v>105</v>
      </c>
      <c r="S268" s="9" t="s">
        <v>32</v>
      </c>
      <c r="T268" s="22">
        <f t="shared" si="307"/>
        <v>101</v>
      </c>
      <c r="U268" s="19" t="str">
        <f>CONCATENATE("{""backgroundColor"": ""{{coalesce(cell(",I268,".result, ",H268,", \""Colorization_Hex_Code\""), \""#FFFFFF\"").asString()}}"", ""borderColor"": ""#FFFFFF"", ""borderEdges"": [""left"", ""right"", ""bottom""], ""borderRadius"": 0, ""borderWidth"": 2}")</f>
        <v>{"backgroundColor": "{{coalesce(cell(BIG_TEST_9_II_012.result, 0, \"Colorization_Hex_Code\"), \"#FFFFFF\").asString()}}", "borderColor": "#FFFFFF", "borderEdges": ["left", "right", "bottom"], "borderRadius": 0, "borderWidth": 2}</v>
      </c>
      <c r="V268" s="10"/>
      <c r="W268" s="7" t="str">
        <f t="shared" si="283"/>
        <v>text_YTD_A_C_012</v>
      </c>
      <c r="X268" s="10"/>
      <c r="Y268" s="13"/>
      <c r="Z268" s="12" t="str">
        <f t="shared" si="284"/>
        <v>"text_YTD_A_C_012": {"type": "text", "parameters": {"text": "{{coalesce(cell(BIG_TEST_9_II_012.result, 0, \"number_YTD_A_Formatted\"), \"--\").asString()}}", "textAlignment": "center", "textColor": "{{coalesce(cell(BIG_TEST_9_II_012.result, 0, \"Text_Color_1\"), \"#FFFFFF\").asString()}}", "fontSize": 12}},</v>
      </c>
      <c r="AA268" s="17" t="s">
        <v>79</v>
      </c>
      <c r="AB268" s="13" t="str">
        <f t="shared" ref="AB268:AB269" si="317">IF(Z268=AA268,"PASS","FAIL")</f>
        <v>FAIL</v>
      </c>
      <c r="AC268" s="13"/>
      <c r="AD268" s="12" t="str">
        <f t="shared" si="285"/>
        <v>{"colspan": 3, "column": 24, "name": "text_YTD_A_C_012", "row": 105, "rowspan": 2, "widgetStyle": {"backgroundColor": "{{coalesce(cell(BIG_TEST_9_II_012.result, 0, \"Colorization_Hex_Code\"), \"#FFFFFF\").asString()}}", "borderColor": "#FFFFFF", "borderEdges": ["left", "right", "bottom"], "borderRadius": 0, "borderWidth": 2}},</v>
      </c>
      <c r="AE268" s="17" t="s">
        <v>85</v>
      </c>
      <c r="AF268" s="13" t="str">
        <f t="shared" ref="AF268:AF269" si="318">IF(AD268=AE268,"PASS","FAIL")</f>
        <v>FAIL</v>
      </c>
    </row>
    <row r="269" spans="1:32" s="4" customFormat="1" ht="72.599999999999994" thickBot="1" x14ac:dyDescent="0.35">
      <c r="A269" s="24">
        <v>3</v>
      </c>
      <c r="B269" s="14" t="s">
        <v>7</v>
      </c>
      <c r="C269" s="14" t="s">
        <v>34</v>
      </c>
      <c r="D269" s="14" t="s">
        <v>9</v>
      </c>
      <c r="E269" s="11" t="str">
        <f t="shared" si="314"/>
        <v>_012</v>
      </c>
      <c r="F269" s="22">
        <f t="shared" si="306"/>
        <v>11</v>
      </c>
      <c r="G269" s="22" t="s">
        <v>76</v>
      </c>
      <c r="H269" s="22">
        <v>0</v>
      </c>
      <c r="I269" s="22" t="str">
        <f t="shared" si="315"/>
        <v>BIG_TEST_9_II_012</v>
      </c>
      <c r="J269" s="5" t="s">
        <v>37</v>
      </c>
      <c r="K269" s="5" t="s">
        <v>39</v>
      </c>
      <c r="L269" s="18" t="str">
        <f t="shared" si="316"/>
        <v>{{coalesce(cell(BIG_TEST_9_II_012.result, 0, \"Text_Color_1\"), \"#FFFFFF\").asString()}}</v>
      </c>
      <c r="M269" s="8" t="s">
        <v>41</v>
      </c>
      <c r="N269" s="8" t="s">
        <v>21</v>
      </c>
      <c r="O269" s="18" t="str">
        <f>CONCATENATE("{{coalesce(cell(",I269,".result, ", $H269,", \""number_Target_Formatted\""), \""--\"").asString()}}")</f>
        <v>{{coalesce(cell(BIG_TEST_9_II_012.result, 0, \"number_Target_Formatted\"), \"--\").asString()}}</v>
      </c>
      <c r="P269" s="9" t="s">
        <v>28</v>
      </c>
      <c r="Q269" s="9" t="s">
        <v>20</v>
      </c>
      <c r="R269" s="26">
        <f>T269+2</f>
        <v>103</v>
      </c>
      <c r="S269" s="9" t="s">
        <v>32</v>
      </c>
      <c r="T269" s="22">
        <f t="shared" si="307"/>
        <v>101</v>
      </c>
      <c r="U269" s="16" t="s">
        <v>84</v>
      </c>
      <c r="V269" s="10"/>
      <c r="W269" s="7" t="str">
        <f t="shared" si="283"/>
        <v>text_Target_C_012</v>
      </c>
      <c r="X269" s="10"/>
      <c r="Y269" s="13"/>
      <c r="Z269" s="12" t="str">
        <f t="shared" si="284"/>
        <v>"text_Target_C_012": {"type": "text", "parameters": {"text": "{{coalesce(cell(BIG_TEST_9_II_012.result, 0, \"number_Target_Formatted\"), \"--\").asString()}}", "textAlignment": "center", "textColor": "{{coalesce(cell(BIG_TEST_9_II_012.result, 0, \"Text_Color_1\"), \"#FFFFFF\").asString()}}", "fontSize": 12}},</v>
      </c>
      <c r="AA269" s="17" t="s">
        <v>80</v>
      </c>
      <c r="AB269" s="13" t="str">
        <f t="shared" si="317"/>
        <v>FAIL</v>
      </c>
      <c r="AC269" s="13"/>
      <c r="AD269" s="12" t="str">
        <f t="shared" si="285"/>
        <v>{"colspan": 3, "column": 24, "name": "text_Target_C_012", "row": 103, "rowspan": 2, "widgetStyle": {"backgroundColor": "#FFFFFF", "borderColor": "#FFFFFF", "borderEdges": [], "borderRadius": 0, "borderWidth": 2}},</v>
      </c>
      <c r="AE269" s="17" t="s">
        <v>82</v>
      </c>
      <c r="AF269" s="13" t="str">
        <f t="shared" si="318"/>
        <v>FAIL</v>
      </c>
    </row>
    <row r="270" spans="1:32" s="4" customFormat="1" ht="72.599999999999994" thickBot="1" x14ac:dyDescent="0.35">
      <c r="A270" s="24">
        <v>4</v>
      </c>
      <c r="B270" s="14" t="s">
        <v>7</v>
      </c>
      <c r="C270" s="14" t="s">
        <v>34</v>
      </c>
      <c r="D270" s="14" t="s">
        <v>9</v>
      </c>
      <c r="E270" s="11" t="str">
        <f>CONCATENATE("_",TEXT(F270+1,"000"))</f>
        <v>_012</v>
      </c>
      <c r="F270" s="22">
        <f t="shared" si="306"/>
        <v>11</v>
      </c>
      <c r="G270" s="22" t="s">
        <v>86</v>
      </c>
      <c r="H270" s="22">
        <v>1</v>
      </c>
      <c r="I270" s="22" t="str">
        <f>CONCATENATE("BIG_TEST_9_II",E270)</f>
        <v>BIG_TEST_9_II_012</v>
      </c>
      <c r="J270" s="6" t="s">
        <v>12</v>
      </c>
      <c r="K270" s="5" t="s">
        <v>13</v>
      </c>
      <c r="L270" s="18" t="str">
        <f>CONCATENATE("{{coalesce(cell(",I270,".result, ", $H270,", \""Text_Color_1\""), \""#FFFFFF\"").asString()}}")</f>
        <v>{{coalesce(cell(BIG_TEST_9_II_012.result, 1, \"Text_Color_1\"), \"#FFFFFF\").asString()}}</v>
      </c>
      <c r="M270" s="8" t="s">
        <v>41</v>
      </c>
      <c r="N270" s="8" t="s">
        <v>21</v>
      </c>
      <c r="O270" s="18" t="str">
        <f>CONCATENATE("{{coalesce(cell(",I270,".result, ", $H270,", \""number_YTD_Formatted\""), \""--\"").asString()}}")</f>
        <v>{{coalesce(cell(BIG_TEST_9_II_012.result, 1, \"number_YTD_Formatted\"), \"--\").asString()}}</v>
      </c>
      <c r="P270" s="9" t="s">
        <v>28</v>
      </c>
      <c r="Q270" s="9" t="s">
        <v>87</v>
      </c>
      <c r="R270" s="9">
        <f>T270</f>
        <v>101</v>
      </c>
      <c r="S270" s="9" t="s">
        <v>32</v>
      </c>
      <c r="T270" s="22">
        <f t="shared" si="307"/>
        <v>101</v>
      </c>
      <c r="U270" s="16" t="s">
        <v>84</v>
      </c>
      <c r="V270" s="10"/>
      <c r="W270" s="7" t="str">
        <f t="shared" si="283"/>
        <v>text_YTD_D_012</v>
      </c>
      <c r="X270" s="10"/>
      <c r="Y270" s="13"/>
      <c r="Z270" s="12" t="str">
        <f t="shared" si="284"/>
        <v>"text_YTD_D_012": {"type": "text", "parameters": {"text": "{{coalesce(cell(BIG_TEST_9_II_012.result, 1, \"number_YTD_Formatted\"), \"--\").asString()}}", "textAlignment": "center", "textColor": "{{coalesce(cell(BIG_TEST_9_II_012.result, 1, \"Text_Color_1\"), \"#FFFFFF\").asString()}}", "fontSize": 12}},</v>
      </c>
      <c r="AA270" s="17"/>
      <c r="AB270" s="13"/>
      <c r="AC270" s="13"/>
      <c r="AD270" s="12" t="str">
        <f t="shared" si="285"/>
        <v>{"colspan": 3, "column": 27, "name": "text_YTD_D_012", "row": 101, "rowspan": 2, "widgetStyle": {"backgroundColor": "#FFFFFF", "borderColor": "#FFFFFF", "borderEdges": [], "borderRadius": 0, "borderWidth": 2}},</v>
      </c>
      <c r="AE270" s="17"/>
      <c r="AF270" s="13"/>
    </row>
    <row r="271" spans="1:32" s="4" customFormat="1" ht="115.8" thickBot="1" x14ac:dyDescent="0.35">
      <c r="A271" s="24">
        <v>5</v>
      </c>
      <c r="B271" s="14" t="s">
        <v>7</v>
      </c>
      <c r="C271" s="14" t="s">
        <v>34</v>
      </c>
      <c r="D271" s="14" t="s">
        <v>9</v>
      </c>
      <c r="E271" s="11" t="str">
        <f t="shared" ref="E271:E272" si="319">CONCATENATE("_",TEXT(F271+1,"000"))</f>
        <v>_012</v>
      </c>
      <c r="F271" s="22">
        <f t="shared" si="306"/>
        <v>11</v>
      </c>
      <c r="G271" s="22" t="s">
        <v>86</v>
      </c>
      <c r="H271" s="22">
        <v>1</v>
      </c>
      <c r="I271" s="22" t="str">
        <f t="shared" ref="I271:I272" si="320">CONCATENATE("BIG_TEST_9_II",E271)</f>
        <v>BIG_TEST_9_II_012</v>
      </c>
      <c r="J271" s="5" t="s">
        <v>11</v>
      </c>
      <c r="K271" s="5" t="s">
        <v>38</v>
      </c>
      <c r="L271" s="18" t="str">
        <f t="shared" ref="L271:L272" si="321">CONCATENATE("{{coalesce(cell(",I271,".result, ", $H271,", \""Text_Color_1\""), \""#FFFFFF\"").asString()}}")</f>
        <v>{{coalesce(cell(BIG_TEST_9_II_012.result, 1, \"Text_Color_1\"), \"#FFFFFF\").asString()}}</v>
      </c>
      <c r="M271" s="8" t="s">
        <v>41</v>
      </c>
      <c r="N271" s="8" t="s">
        <v>21</v>
      </c>
      <c r="O271" s="18" t="str">
        <f>CONCATENATE("{{coalesce(cell(",I271,".result, ", $H271,", \""number_YTD_A_Formatted\""), \""--\"").asString()}}")</f>
        <v>{{coalesce(cell(BIG_TEST_9_II_012.result, 1, \"number_YTD_A_Formatted\"), \"--\").asString()}}</v>
      </c>
      <c r="P271" s="9" t="s">
        <v>28</v>
      </c>
      <c r="Q271" s="9" t="s">
        <v>87</v>
      </c>
      <c r="R271" s="26">
        <f>T271+4</f>
        <v>105</v>
      </c>
      <c r="S271" s="9" t="s">
        <v>32</v>
      </c>
      <c r="T271" s="22">
        <f t="shared" si="307"/>
        <v>101</v>
      </c>
      <c r="U271" s="19" t="str">
        <f>CONCATENATE("{""backgroundColor"": ""{{coalesce(cell(",I271,".result, ",H271,", \""Colorization_Hex_Code\""), \""#FFFFFF\"").asString()}}"", ""borderColor"": ""#FFFFFF"", ""borderEdges"": [""left"", ""right"", ""bottom""], ""borderRadius"": 0, ""borderWidth"": 2}")</f>
        <v>{"backgroundColor": "{{coalesce(cell(BIG_TEST_9_II_012.result, 1, \"Colorization_Hex_Code\"), \"#FFFFFF\").asString()}}", "borderColor": "#FFFFFF", "borderEdges": ["left", "right", "bottom"], "borderRadius": 0, "borderWidth": 2}</v>
      </c>
      <c r="V271" s="10"/>
      <c r="W271" s="7" t="str">
        <f t="shared" si="283"/>
        <v>text_YTD_A_D_012</v>
      </c>
      <c r="X271" s="10"/>
      <c r="Y271" s="13"/>
      <c r="Z271" s="12" t="str">
        <f t="shared" si="284"/>
        <v>"text_YTD_A_D_012": {"type": "text", "parameters": {"text": "{{coalesce(cell(BIG_TEST_9_II_012.result, 1, \"number_YTD_A_Formatted\"), \"--\").asString()}}", "textAlignment": "center", "textColor": "{{coalesce(cell(BIG_TEST_9_II_012.result, 1, \"Text_Color_1\"), \"#FFFFFF\").asString()}}", "fontSize": 12}},</v>
      </c>
      <c r="AA271" s="17"/>
      <c r="AB271" s="13"/>
      <c r="AC271" s="13"/>
      <c r="AD271" s="12" t="str">
        <f t="shared" si="285"/>
        <v>{"colspan": 3, "column": 27, "name": "text_YTD_A_D_012", "row": 105, "rowspan": 2, "widgetStyle": {"backgroundColor": "{{coalesce(cell(BIG_TEST_9_II_012.result, 1, \"Colorization_Hex_Code\"), \"#FFFFFF\").asString()}}", "borderColor": "#FFFFFF", "borderEdges": ["left", "right", "bottom"], "borderRadius": 0, "borderWidth": 2}},</v>
      </c>
      <c r="AE271" s="17"/>
      <c r="AF271" s="13"/>
    </row>
    <row r="272" spans="1:32" s="4" customFormat="1" ht="72.599999999999994" thickBot="1" x14ac:dyDescent="0.35">
      <c r="A272" s="24">
        <v>6</v>
      </c>
      <c r="B272" s="14" t="s">
        <v>7</v>
      </c>
      <c r="C272" s="14" t="s">
        <v>34</v>
      </c>
      <c r="D272" s="14" t="s">
        <v>9</v>
      </c>
      <c r="E272" s="11" t="str">
        <f t="shared" si="319"/>
        <v>_012</v>
      </c>
      <c r="F272" s="22">
        <f t="shared" si="306"/>
        <v>11</v>
      </c>
      <c r="G272" s="22" t="s">
        <v>86</v>
      </c>
      <c r="H272" s="22">
        <v>1</v>
      </c>
      <c r="I272" s="22" t="str">
        <f t="shared" si="320"/>
        <v>BIG_TEST_9_II_012</v>
      </c>
      <c r="J272" s="5" t="s">
        <v>37</v>
      </c>
      <c r="K272" s="5" t="s">
        <v>39</v>
      </c>
      <c r="L272" s="18" t="str">
        <f t="shared" si="321"/>
        <v>{{coalesce(cell(BIG_TEST_9_II_012.result, 1, \"Text_Color_1\"), \"#FFFFFF\").asString()}}</v>
      </c>
      <c r="M272" s="8" t="s">
        <v>41</v>
      </c>
      <c r="N272" s="8" t="s">
        <v>21</v>
      </c>
      <c r="O272" s="18" t="str">
        <f>CONCATENATE("{{coalesce(cell(",I272,".result, ", $H272,", \""number_Target_Formatted\""), \""--\"").asString()}}")</f>
        <v>{{coalesce(cell(BIG_TEST_9_II_012.result, 1, \"number_Target_Formatted\"), \"--\").asString()}}</v>
      </c>
      <c r="P272" s="9" t="s">
        <v>28</v>
      </c>
      <c r="Q272" s="9" t="s">
        <v>87</v>
      </c>
      <c r="R272" s="26">
        <f>T272+2</f>
        <v>103</v>
      </c>
      <c r="S272" s="9" t="s">
        <v>32</v>
      </c>
      <c r="T272" s="22">
        <f t="shared" si="307"/>
        <v>101</v>
      </c>
      <c r="U272" s="16" t="s">
        <v>84</v>
      </c>
      <c r="V272" s="10"/>
      <c r="W272" s="7" t="str">
        <f t="shared" si="283"/>
        <v>text_Target_D_012</v>
      </c>
      <c r="X272" s="10"/>
      <c r="Y272" s="13"/>
      <c r="Z272" s="12" t="str">
        <f t="shared" si="284"/>
        <v>"text_Target_D_012": {"type": "text", "parameters": {"text": "{{coalesce(cell(BIG_TEST_9_II_012.result, 1, \"number_Target_Formatted\"), \"--\").asString()}}", "textAlignment": "center", "textColor": "{{coalesce(cell(BIG_TEST_9_II_012.result, 1, \"Text_Color_1\"), \"#FFFFFF\").asString()}}", "fontSize": 12}},</v>
      </c>
      <c r="AA272" s="17"/>
      <c r="AB272" s="13"/>
      <c r="AC272" s="13"/>
      <c r="AD272" s="12" t="str">
        <f t="shared" si="285"/>
        <v>{"colspan": 3, "column": 27, "name": "text_Target_D_012", "row": 103, "rowspan": 2, "widgetStyle": {"backgroundColor": "#FFFFFF", "borderColor": "#FFFFFF", "borderEdges": [], "borderRadius": 0, "borderWidth": 2}},</v>
      </c>
      <c r="AE272" s="17"/>
      <c r="AF272" s="13"/>
    </row>
    <row r="273" spans="1:32" s="4" customFormat="1" ht="72.599999999999994" thickBot="1" x14ac:dyDescent="0.35">
      <c r="A273" s="24">
        <v>7</v>
      </c>
      <c r="B273" s="14" t="s">
        <v>7</v>
      </c>
      <c r="C273" s="14" t="s">
        <v>34</v>
      </c>
      <c r="D273" s="14" t="s">
        <v>9</v>
      </c>
      <c r="E273" s="11" t="str">
        <f>CONCATENATE("_",TEXT(F273+1,"000"))</f>
        <v>_012</v>
      </c>
      <c r="F273" s="22">
        <f t="shared" si="306"/>
        <v>11</v>
      </c>
      <c r="G273" s="22" t="s">
        <v>88</v>
      </c>
      <c r="H273" s="22">
        <v>2</v>
      </c>
      <c r="I273" s="22" t="str">
        <f>CONCATENATE("BIG_TEST_9_II",E273)</f>
        <v>BIG_TEST_9_II_012</v>
      </c>
      <c r="J273" s="6" t="s">
        <v>12</v>
      </c>
      <c r="K273" s="5" t="s">
        <v>13</v>
      </c>
      <c r="L273" s="18" t="str">
        <f>CONCATENATE("{{coalesce(cell(",I273,".result, ", $H273,", \""Text_Color_1\""), \""#FFFFFF\"").asString()}}")</f>
        <v>{{coalesce(cell(BIG_TEST_9_II_012.result, 2, \"Text_Color_1\"), \"#FFFFFF\").asString()}}</v>
      </c>
      <c r="M273" s="8" t="s">
        <v>41</v>
      </c>
      <c r="N273" s="8" t="s">
        <v>21</v>
      </c>
      <c r="O273" s="18" t="str">
        <f>CONCATENATE("{{coalesce(cell(",I273,".result, ", $H273,", \""number_YTD_Formatted\""), \""--\"").asString()}}")</f>
        <v>{{coalesce(cell(BIG_TEST_9_II_012.result, 2, \"number_YTD_Formatted\"), \"--\").asString()}}</v>
      </c>
      <c r="P273" s="9" t="s">
        <v>28</v>
      </c>
      <c r="Q273" s="9" t="s">
        <v>97</v>
      </c>
      <c r="R273" s="9">
        <f>T273</f>
        <v>101</v>
      </c>
      <c r="S273" s="9" t="s">
        <v>32</v>
      </c>
      <c r="T273" s="22">
        <f t="shared" si="307"/>
        <v>101</v>
      </c>
      <c r="U273" s="16" t="s">
        <v>84</v>
      </c>
      <c r="V273" s="10"/>
      <c r="W273" s="7" t="str">
        <f t="shared" si="283"/>
        <v>text_YTD_E_012</v>
      </c>
      <c r="X273" s="10"/>
      <c r="Y273" s="13"/>
      <c r="Z273" s="12" t="str">
        <f t="shared" si="284"/>
        <v>"text_YTD_E_012": {"type": "text", "parameters": {"text": "{{coalesce(cell(BIG_TEST_9_II_012.result, 2, \"number_YTD_Formatted\"), \"--\").asString()}}", "textAlignment": "center", "textColor": "{{coalesce(cell(BIG_TEST_9_II_012.result, 2, \"Text_Color_1\"), \"#FFFFFF\").asString()}}", "fontSize": 12}},</v>
      </c>
      <c r="AA273" s="17"/>
      <c r="AB273" s="13"/>
      <c r="AC273" s="13"/>
      <c r="AD273" s="12" t="str">
        <f t="shared" si="285"/>
        <v>{"colspan": 3, "column": 30, "name": "text_YTD_E_012", "row": 101, "rowspan": 2, "widgetStyle": {"backgroundColor": "#FFFFFF", "borderColor": "#FFFFFF", "borderEdges": [], "borderRadius": 0, "borderWidth": 2}},</v>
      </c>
      <c r="AE273" s="17"/>
      <c r="AF273" s="13"/>
    </row>
    <row r="274" spans="1:32" s="4" customFormat="1" ht="115.8" thickBot="1" x14ac:dyDescent="0.35">
      <c r="A274" s="24">
        <v>8</v>
      </c>
      <c r="B274" s="14" t="s">
        <v>7</v>
      </c>
      <c r="C274" s="14" t="s">
        <v>34</v>
      </c>
      <c r="D274" s="14" t="s">
        <v>9</v>
      </c>
      <c r="E274" s="11" t="str">
        <f t="shared" ref="E274:E275" si="322">CONCATENATE("_",TEXT(F274+1,"000"))</f>
        <v>_012</v>
      </c>
      <c r="F274" s="22">
        <f t="shared" si="306"/>
        <v>11</v>
      </c>
      <c r="G274" s="22" t="s">
        <v>88</v>
      </c>
      <c r="H274" s="22">
        <v>2</v>
      </c>
      <c r="I274" s="22" t="str">
        <f t="shared" ref="I274:I275" si="323">CONCATENATE("BIG_TEST_9_II",E274)</f>
        <v>BIG_TEST_9_II_012</v>
      </c>
      <c r="J274" s="5" t="s">
        <v>11</v>
      </c>
      <c r="K274" s="5" t="s">
        <v>38</v>
      </c>
      <c r="L274" s="18" t="str">
        <f t="shared" ref="L274:L275" si="324">CONCATENATE("{{coalesce(cell(",I274,".result, ", $H274,", \""Text_Color_1\""), \""#FFFFFF\"").asString()}}")</f>
        <v>{{coalesce(cell(BIG_TEST_9_II_012.result, 2, \"Text_Color_1\"), \"#FFFFFF\").asString()}}</v>
      </c>
      <c r="M274" s="8" t="s">
        <v>41</v>
      </c>
      <c r="N274" s="8" t="s">
        <v>21</v>
      </c>
      <c r="O274" s="18" t="str">
        <f>CONCATENATE("{{coalesce(cell(",I274,".result, ", $H274,", \""number_YTD_A_Formatted\""), \""--\"").asString()}}")</f>
        <v>{{coalesce(cell(BIG_TEST_9_II_012.result, 2, \"number_YTD_A_Formatted\"), \"--\").asString()}}</v>
      </c>
      <c r="P274" s="9" t="s">
        <v>28</v>
      </c>
      <c r="Q274" s="9" t="s">
        <v>97</v>
      </c>
      <c r="R274" s="26">
        <f>T274+4</f>
        <v>105</v>
      </c>
      <c r="S274" s="9" t="s">
        <v>32</v>
      </c>
      <c r="T274" s="22">
        <f t="shared" si="307"/>
        <v>101</v>
      </c>
      <c r="U274" s="19" t="str">
        <f>CONCATENATE("{""backgroundColor"": ""{{coalesce(cell(",I274,".result, ",H274,", \""Colorization_Hex_Code\""), \""#FFFFFF\"").asString()}}"", ""borderColor"": ""#FFFFFF"", ""borderEdges"": [""left"", ""right"", ""bottom""], ""borderRadius"": 0, ""borderWidth"": 2}")</f>
        <v>{"backgroundColor": "{{coalesce(cell(BIG_TEST_9_II_012.result, 2, \"Colorization_Hex_Code\"), \"#FFFFFF\").asString()}}", "borderColor": "#FFFFFF", "borderEdges": ["left", "right", "bottom"], "borderRadius": 0, "borderWidth": 2}</v>
      </c>
      <c r="V274" s="10"/>
      <c r="W274" s="7" t="str">
        <f t="shared" si="283"/>
        <v>text_YTD_A_E_012</v>
      </c>
      <c r="X274" s="10"/>
      <c r="Y274" s="13"/>
      <c r="Z274" s="12" t="str">
        <f t="shared" si="284"/>
        <v>"text_YTD_A_E_012": {"type": "text", "parameters": {"text": "{{coalesce(cell(BIG_TEST_9_II_012.result, 2, \"number_YTD_A_Formatted\"), \"--\").asString()}}", "textAlignment": "center", "textColor": "{{coalesce(cell(BIG_TEST_9_II_012.result, 2, \"Text_Color_1\"), \"#FFFFFF\").asString()}}", "fontSize": 12}},</v>
      </c>
      <c r="AA274" s="17"/>
      <c r="AB274" s="13"/>
      <c r="AC274" s="13"/>
      <c r="AD274" s="12" t="str">
        <f t="shared" si="285"/>
        <v>{"colspan": 3, "column": 30, "name": "text_YTD_A_E_012", "row": 105, "rowspan": 2, "widgetStyle": {"backgroundColor": "{{coalesce(cell(BIG_TEST_9_II_012.result, 2, \"Colorization_Hex_Code\"), \"#FFFFFF\").asString()}}", "borderColor": "#FFFFFF", "borderEdges": ["left", "right", "bottom"], "borderRadius": 0, "borderWidth": 2}},</v>
      </c>
      <c r="AE274" s="17"/>
      <c r="AF274" s="13"/>
    </row>
    <row r="275" spans="1:32" s="4" customFormat="1" ht="72.599999999999994" thickBot="1" x14ac:dyDescent="0.35">
      <c r="A275" s="24">
        <v>9</v>
      </c>
      <c r="B275" s="14" t="s">
        <v>7</v>
      </c>
      <c r="C275" s="14" t="s">
        <v>34</v>
      </c>
      <c r="D275" s="14" t="s">
        <v>9</v>
      </c>
      <c r="E275" s="11" t="str">
        <f t="shared" si="322"/>
        <v>_012</v>
      </c>
      <c r="F275" s="22">
        <f t="shared" si="306"/>
        <v>11</v>
      </c>
      <c r="G275" s="22" t="s">
        <v>88</v>
      </c>
      <c r="H275" s="22">
        <v>2</v>
      </c>
      <c r="I275" s="22" t="str">
        <f t="shared" si="323"/>
        <v>BIG_TEST_9_II_012</v>
      </c>
      <c r="J275" s="5" t="s">
        <v>37</v>
      </c>
      <c r="K275" s="5" t="s">
        <v>39</v>
      </c>
      <c r="L275" s="18" t="str">
        <f t="shared" si="324"/>
        <v>{{coalesce(cell(BIG_TEST_9_II_012.result, 2, \"Text_Color_1\"), \"#FFFFFF\").asString()}}</v>
      </c>
      <c r="M275" s="8" t="s">
        <v>41</v>
      </c>
      <c r="N275" s="8" t="s">
        <v>21</v>
      </c>
      <c r="O275" s="18" t="str">
        <f>CONCATENATE("{{coalesce(cell(",I275,".result, ", $H275,", \""number_Target_Formatted\""), \""--\"").asString()}}")</f>
        <v>{{coalesce(cell(BIG_TEST_9_II_012.result, 2, \"number_Target_Formatted\"), \"--\").asString()}}</v>
      </c>
      <c r="P275" s="9" t="s">
        <v>28</v>
      </c>
      <c r="Q275" s="9" t="s">
        <v>97</v>
      </c>
      <c r="R275" s="26">
        <f>T275+2</f>
        <v>103</v>
      </c>
      <c r="S275" s="9" t="s">
        <v>32</v>
      </c>
      <c r="T275" s="22">
        <f t="shared" si="307"/>
        <v>101</v>
      </c>
      <c r="U275" s="16" t="s">
        <v>84</v>
      </c>
      <c r="V275" s="10"/>
      <c r="W275" s="7" t="str">
        <f t="shared" si="283"/>
        <v>text_Target_E_012</v>
      </c>
      <c r="X275" s="10"/>
      <c r="Y275" s="13"/>
      <c r="Z275" s="12" t="str">
        <f t="shared" si="284"/>
        <v>"text_Target_E_012": {"type": "text", "parameters": {"text": "{{coalesce(cell(BIG_TEST_9_II_012.result, 2, \"number_Target_Formatted\"), \"--\").asString()}}", "textAlignment": "center", "textColor": "{{coalesce(cell(BIG_TEST_9_II_012.result, 2, \"Text_Color_1\"), \"#FFFFFF\").asString()}}", "fontSize": 12}},</v>
      </c>
      <c r="AA275" s="17"/>
      <c r="AB275" s="13"/>
      <c r="AC275" s="13"/>
      <c r="AD275" s="12" t="str">
        <f t="shared" si="285"/>
        <v>{"colspan": 3, "column": 30, "name": "text_Target_E_012", "row": 103, "rowspan": 2, "widgetStyle": {"backgroundColor": "#FFFFFF", "borderColor": "#FFFFFF", "borderEdges": [], "borderRadius": 0, "borderWidth": 2}},</v>
      </c>
      <c r="AE275" s="17"/>
      <c r="AF275" s="13"/>
    </row>
    <row r="276" spans="1:32" s="4" customFormat="1" ht="72.599999999999994" thickBot="1" x14ac:dyDescent="0.35">
      <c r="A276" s="24">
        <v>10</v>
      </c>
      <c r="B276" s="14" t="s">
        <v>7</v>
      </c>
      <c r="C276" s="14" t="s">
        <v>34</v>
      </c>
      <c r="D276" s="14" t="s">
        <v>9</v>
      </c>
      <c r="E276" s="11" t="str">
        <f>CONCATENATE("_",TEXT(F276+1,"000"))</f>
        <v>_012</v>
      </c>
      <c r="F276" s="22">
        <f t="shared" si="306"/>
        <v>11</v>
      </c>
      <c r="G276" s="22" t="s">
        <v>89</v>
      </c>
      <c r="H276" s="22">
        <v>3</v>
      </c>
      <c r="I276" s="22" t="str">
        <f>CONCATENATE("BIG_TEST_9_II",E276)</f>
        <v>BIG_TEST_9_II_012</v>
      </c>
      <c r="J276" s="6" t="s">
        <v>12</v>
      </c>
      <c r="K276" s="5" t="s">
        <v>13</v>
      </c>
      <c r="L276" s="18" t="str">
        <f>CONCATENATE("{{coalesce(cell(",I276,".result, ", $H276,", \""Text_Color_1\""), \""#FFFFFF\"").asString()}}")</f>
        <v>{{coalesce(cell(BIG_TEST_9_II_012.result, 3, \"Text_Color_1\"), \"#FFFFFF\").asString()}}</v>
      </c>
      <c r="M276" s="8" t="s">
        <v>41</v>
      </c>
      <c r="N276" s="8" t="s">
        <v>21</v>
      </c>
      <c r="O276" s="18" t="str">
        <f>CONCATENATE("{{coalesce(cell(",I276,".result, ", $H276,", \""number_YTD_Formatted\""), \""--\"").asString()}}")</f>
        <v>{{coalesce(cell(BIG_TEST_9_II_012.result, 3, \"number_YTD_Formatted\"), \"--\").asString()}}</v>
      </c>
      <c r="P276" s="9" t="s">
        <v>28</v>
      </c>
      <c r="Q276" s="9" t="s">
        <v>98</v>
      </c>
      <c r="R276" s="9">
        <f>T276</f>
        <v>101</v>
      </c>
      <c r="S276" s="9" t="s">
        <v>32</v>
      </c>
      <c r="T276" s="22">
        <f t="shared" si="307"/>
        <v>101</v>
      </c>
      <c r="U276" s="16" t="s">
        <v>84</v>
      </c>
      <c r="V276" s="10"/>
      <c r="W276" s="7" t="str">
        <f t="shared" si="283"/>
        <v>text_YTD_F_012</v>
      </c>
      <c r="X276" s="10"/>
      <c r="Y276" s="13"/>
      <c r="Z276" s="12" t="str">
        <f t="shared" si="284"/>
        <v>"text_YTD_F_012": {"type": "text", "parameters": {"text": "{{coalesce(cell(BIG_TEST_9_II_012.result, 3, \"number_YTD_Formatted\"), \"--\").asString()}}", "textAlignment": "center", "textColor": "{{coalesce(cell(BIG_TEST_9_II_012.result, 3, \"Text_Color_1\"), \"#FFFFFF\").asString()}}", "fontSize": 12}},</v>
      </c>
      <c r="AA276" s="17"/>
      <c r="AB276" s="13"/>
      <c r="AC276" s="13"/>
      <c r="AD276" s="12" t="str">
        <f t="shared" si="285"/>
        <v>{"colspan": 3, "column": 33, "name": "text_YTD_F_012", "row": 101, "rowspan": 2, "widgetStyle": {"backgroundColor": "#FFFFFF", "borderColor": "#FFFFFF", "borderEdges": [], "borderRadius": 0, "borderWidth": 2}},</v>
      </c>
      <c r="AE276" s="17"/>
      <c r="AF276" s="13"/>
    </row>
    <row r="277" spans="1:32" s="4" customFormat="1" ht="115.8" thickBot="1" x14ac:dyDescent="0.35">
      <c r="A277" s="24">
        <v>11</v>
      </c>
      <c r="B277" s="14" t="s">
        <v>7</v>
      </c>
      <c r="C277" s="14" t="s">
        <v>34</v>
      </c>
      <c r="D277" s="14" t="s">
        <v>9</v>
      </c>
      <c r="E277" s="11" t="str">
        <f t="shared" ref="E277:E278" si="325">CONCATENATE("_",TEXT(F277+1,"000"))</f>
        <v>_012</v>
      </c>
      <c r="F277" s="22">
        <f t="shared" si="306"/>
        <v>11</v>
      </c>
      <c r="G277" s="22" t="s">
        <v>89</v>
      </c>
      <c r="H277" s="22">
        <v>3</v>
      </c>
      <c r="I277" s="22" t="str">
        <f t="shared" ref="I277:I278" si="326">CONCATENATE("BIG_TEST_9_II",E277)</f>
        <v>BIG_TEST_9_II_012</v>
      </c>
      <c r="J277" s="5" t="s">
        <v>11</v>
      </c>
      <c r="K277" s="5" t="s">
        <v>38</v>
      </c>
      <c r="L277" s="18" t="str">
        <f t="shared" ref="L277:L278" si="327">CONCATENATE("{{coalesce(cell(",I277,".result, ", $H277,", \""Text_Color_1\""), \""#FFFFFF\"").asString()}}")</f>
        <v>{{coalesce(cell(BIG_TEST_9_II_012.result, 3, \"Text_Color_1\"), \"#FFFFFF\").asString()}}</v>
      </c>
      <c r="M277" s="8" t="s">
        <v>41</v>
      </c>
      <c r="N277" s="8" t="s">
        <v>21</v>
      </c>
      <c r="O277" s="18" t="str">
        <f>CONCATENATE("{{coalesce(cell(",I277,".result, ", $H277,", \""number_YTD_A_Formatted\""), \""--\"").asString()}}")</f>
        <v>{{coalesce(cell(BIG_TEST_9_II_012.result, 3, \"number_YTD_A_Formatted\"), \"--\").asString()}}</v>
      </c>
      <c r="P277" s="9" t="s">
        <v>28</v>
      </c>
      <c r="Q277" s="9" t="s">
        <v>98</v>
      </c>
      <c r="R277" s="26">
        <f>T277+4</f>
        <v>105</v>
      </c>
      <c r="S277" s="9" t="s">
        <v>32</v>
      </c>
      <c r="T277" s="22">
        <f t="shared" si="307"/>
        <v>101</v>
      </c>
      <c r="U277" s="19" t="str">
        <f>CONCATENATE("{""backgroundColor"": ""{{coalesce(cell(",I277,".result, ",H277,", \""Colorization_Hex_Code\""), \""#FFFFFF\"").asString()}}"", ""borderColor"": ""#FFFFFF"", ""borderEdges"": [""left"", ""right"", ""bottom""], ""borderRadius"": 0, ""borderWidth"": 2}")</f>
        <v>{"backgroundColor": "{{coalesce(cell(BIG_TEST_9_II_012.result, 3, \"Colorization_Hex_Code\"), \"#FFFFFF\").asString()}}", "borderColor": "#FFFFFF", "borderEdges": ["left", "right", "bottom"], "borderRadius": 0, "borderWidth": 2}</v>
      </c>
      <c r="V277" s="10"/>
      <c r="W277" s="7" t="str">
        <f t="shared" si="283"/>
        <v>text_YTD_A_F_012</v>
      </c>
      <c r="X277" s="10"/>
      <c r="Y277" s="13"/>
      <c r="Z277" s="12" t="str">
        <f t="shared" si="284"/>
        <v>"text_YTD_A_F_012": {"type": "text", "parameters": {"text": "{{coalesce(cell(BIG_TEST_9_II_012.result, 3, \"number_YTD_A_Formatted\"), \"--\").asString()}}", "textAlignment": "center", "textColor": "{{coalesce(cell(BIG_TEST_9_II_012.result, 3, \"Text_Color_1\"), \"#FFFFFF\").asString()}}", "fontSize": 12}},</v>
      </c>
      <c r="AA277" s="17"/>
      <c r="AB277" s="13"/>
      <c r="AC277" s="13"/>
      <c r="AD277" s="12" t="str">
        <f t="shared" si="285"/>
        <v>{"colspan": 3, "column": 33, "name": "text_YTD_A_F_012", "row": 105, "rowspan": 2, "widgetStyle": {"backgroundColor": "{{coalesce(cell(BIG_TEST_9_II_012.result, 3, \"Colorization_Hex_Code\"), \"#FFFFFF\").asString()}}", "borderColor": "#FFFFFF", "borderEdges": ["left", "right", "bottom"], "borderRadius": 0, "borderWidth": 2}},</v>
      </c>
      <c r="AE277" s="17"/>
      <c r="AF277" s="13"/>
    </row>
    <row r="278" spans="1:32" s="4" customFormat="1" ht="72.599999999999994" thickBot="1" x14ac:dyDescent="0.35">
      <c r="A278" s="24">
        <v>12</v>
      </c>
      <c r="B278" s="14" t="s">
        <v>7</v>
      </c>
      <c r="C278" s="14" t="s">
        <v>34</v>
      </c>
      <c r="D278" s="14" t="s">
        <v>9</v>
      </c>
      <c r="E278" s="11" t="str">
        <f t="shared" si="325"/>
        <v>_012</v>
      </c>
      <c r="F278" s="22">
        <f t="shared" si="306"/>
        <v>11</v>
      </c>
      <c r="G278" s="22" t="s">
        <v>89</v>
      </c>
      <c r="H278" s="22">
        <v>3</v>
      </c>
      <c r="I278" s="22" t="str">
        <f t="shared" si="326"/>
        <v>BIG_TEST_9_II_012</v>
      </c>
      <c r="J278" s="5" t="s">
        <v>37</v>
      </c>
      <c r="K278" s="5" t="s">
        <v>39</v>
      </c>
      <c r="L278" s="18" t="str">
        <f t="shared" si="327"/>
        <v>{{coalesce(cell(BIG_TEST_9_II_012.result, 3, \"Text_Color_1\"), \"#FFFFFF\").asString()}}</v>
      </c>
      <c r="M278" s="8" t="s">
        <v>41</v>
      </c>
      <c r="N278" s="8" t="s">
        <v>21</v>
      </c>
      <c r="O278" s="18" t="str">
        <f>CONCATENATE("{{coalesce(cell(",I278,".result, ", $H278,", \""number_Target_Formatted\""), \""--\"").asString()}}")</f>
        <v>{{coalesce(cell(BIG_TEST_9_II_012.result, 3, \"number_Target_Formatted\"), \"--\").asString()}}</v>
      </c>
      <c r="P278" s="9" t="s">
        <v>28</v>
      </c>
      <c r="Q278" s="9" t="s">
        <v>98</v>
      </c>
      <c r="R278" s="26">
        <f>T278+2</f>
        <v>103</v>
      </c>
      <c r="S278" s="9" t="s">
        <v>32</v>
      </c>
      <c r="T278" s="22">
        <f t="shared" si="307"/>
        <v>101</v>
      </c>
      <c r="U278" s="16" t="s">
        <v>84</v>
      </c>
      <c r="V278" s="10"/>
      <c r="W278" s="7" t="str">
        <f t="shared" si="283"/>
        <v>text_Target_F_012</v>
      </c>
      <c r="X278" s="10"/>
      <c r="Y278" s="13"/>
      <c r="Z278" s="12" t="str">
        <f t="shared" si="284"/>
        <v>"text_Target_F_012": {"type": "text", "parameters": {"text": "{{coalesce(cell(BIG_TEST_9_II_012.result, 3, \"number_Target_Formatted\"), \"--\").asString()}}", "textAlignment": "center", "textColor": "{{coalesce(cell(BIG_TEST_9_II_012.result, 3, \"Text_Color_1\"), \"#FFFFFF\").asString()}}", "fontSize": 12}},</v>
      </c>
      <c r="AA278" s="17"/>
      <c r="AB278" s="13"/>
      <c r="AC278" s="13"/>
      <c r="AD278" s="12" t="str">
        <f t="shared" si="285"/>
        <v>{"colspan": 3, "column": 33, "name": "text_Target_F_012", "row": 103, "rowspan": 2, "widgetStyle": {"backgroundColor": "#FFFFFF", "borderColor": "#FFFFFF", "borderEdges": [], "borderRadius": 0, "borderWidth": 2}},</v>
      </c>
      <c r="AE278" s="17"/>
      <c r="AF278" s="13"/>
    </row>
    <row r="279" spans="1:32" s="4" customFormat="1" ht="72.599999999999994" thickBot="1" x14ac:dyDescent="0.35">
      <c r="A279" s="24">
        <v>13</v>
      </c>
      <c r="B279" s="14" t="s">
        <v>7</v>
      </c>
      <c r="C279" s="14" t="s">
        <v>34</v>
      </c>
      <c r="D279" s="14" t="s">
        <v>9</v>
      </c>
      <c r="E279" s="11" t="str">
        <f>CONCATENATE("_",TEXT(F279+1,"000"))</f>
        <v>_012</v>
      </c>
      <c r="F279" s="22">
        <f t="shared" si="306"/>
        <v>11</v>
      </c>
      <c r="G279" s="22" t="s">
        <v>90</v>
      </c>
      <c r="H279" s="22">
        <v>4</v>
      </c>
      <c r="I279" s="22" t="str">
        <f>CONCATENATE("BIG_TEST_9_II",E279)</f>
        <v>BIG_TEST_9_II_012</v>
      </c>
      <c r="J279" s="6" t="s">
        <v>12</v>
      </c>
      <c r="K279" s="5" t="s">
        <v>13</v>
      </c>
      <c r="L279" s="18" t="str">
        <f>CONCATENATE("{{coalesce(cell(",I279,".result, ", $H279,", \""Text_Color_1\""), \""#FFFFFF\"").asString()}}")</f>
        <v>{{coalesce(cell(BIG_TEST_9_II_012.result, 4, \"Text_Color_1\"), \"#FFFFFF\").asString()}}</v>
      </c>
      <c r="M279" s="8" t="s">
        <v>41</v>
      </c>
      <c r="N279" s="8" t="s">
        <v>21</v>
      </c>
      <c r="O279" s="18" t="str">
        <f>CONCATENATE("{{coalesce(cell(",I279,".result, ", $H279,", \""number_YTD_Formatted\""), \""--\"").asString()}}")</f>
        <v>{{coalesce(cell(BIG_TEST_9_II_012.result, 4, \"number_YTD_Formatted\"), \"--\").asString()}}</v>
      </c>
      <c r="P279" s="9" t="s">
        <v>28</v>
      </c>
      <c r="Q279" s="9" t="s">
        <v>99</v>
      </c>
      <c r="R279" s="9">
        <f>T279</f>
        <v>101</v>
      </c>
      <c r="S279" s="9" t="s">
        <v>32</v>
      </c>
      <c r="T279" s="22">
        <f t="shared" si="307"/>
        <v>101</v>
      </c>
      <c r="U279" s="16" t="s">
        <v>84</v>
      </c>
      <c r="V279" s="10"/>
      <c r="W279" s="7" t="str">
        <f t="shared" si="283"/>
        <v>text_YTD_G_012</v>
      </c>
      <c r="X279" s="10"/>
      <c r="Y279" s="13"/>
      <c r="Z279" s="12" t="str">
        <f t="shared" si="284"/>
        <v>"text_YTD_G_012": {"type": "text", "parameters": {"text": "{{coalesce(cell(BIG_TEST_9_II_012.result, 4, \"number_YTD_Formatted\"), \"--\").asString()}}", "textAlignment": "center", "textColor": "{{coalesce(cell(BIG_TEST_9_II_012.result, 4, \"Text_Color_1\"), \"#FFFFFF\").asString()}}", "fontSize": 12}},</v>
      </c>
      <c r="AA279" s="17"/>
      <c r="AB279" s="13"/>
      <c r="AC279" s="13"/>
      <c r="AD279" s="12" t="str">
        <f t="shared" si="285"/>
        <v>{"colspan": 3, "column": 36, "name": "text_YTD_G_012", "row": 101, "rowspan": 2, "widgetStyle": {"backgroundColor": "#FFFFFF", "borderColor": "#FFFFFF", "borderEdges": [], "borderRadius": 0, "borderWidth": 2}},</v>
      </c>
      <c r="AE279" s="17"/>
      <c r="AF279" s="13"/>
    </row>
    <row r="280" spans="1:32" s="4" customFormat="1" ht="115.8" thickBot="1" x14ac:dyDescent="0.35">
      <c r="A280" s="24">
        <v>14</v>
      </c>
      <c r="B280" s="14" t="s">
        <v>7</v>
      </c>
      <c r="C280" s="14" t="s">
        <v>34</v>
      </c>
      <c r="D280" s="14" t="s">
        <v>9</v>
      </c>
      <c r="E280" s="11" t="str">
        <f t="shared" ref="E280:E281" si="328">CONCATENATE("_",TEXT(F280+1,"000"))</f>
        <v>_012</v>
      </c>
      <c r="F280" s="22">
        <f t="shared" si="306"/>
        <v>11</v>
      </c>
      <c r="G280" s="22" t="s">
        <v>90</v>
      </c>
      <c r="H280" s="22">
        <v>4</v>
      </c>
      <c r="I280" s="22" t="str">
        <f t="shared" ref="I280:I281" si="329">CONCATENATE("BIG_TEST_9_II",E280)</f>
        <v>BIG_TEST_9_II_012</v>
      </c>
      <c r="J280" s="5" t="s">
        <v>11</v>
      </c>
      <c r="K280" s="5" t="s">
        <v>38</v>
      </c>
      <c r="L280" s="18" t="str">
        <f t="shared" ref="L280:L281" si="330">CONCATENATE("{{coalesce(cell(",I280,".result, ", $H280,", \""Text_Color_1\""), \""#FFFFFF\"").asString()}}")</f>
        <v>{{coalesce(cell(BIG_TEST_9_II_012.result, 4, \"Text_Color_1\"), \"#FFFFFF\").asString()}}</v>
      </c>
      <c r="M280" s="8" t="s">
        <v>41</v>
      </c>
      <c r="N280" s="8" t="s">
        <v>21</v>
      </c>
      <c r="O280" s="18" t="str">
        <f>CONCATENATE("{{coalesce(cell(",I280,".result, ", $H280,", \""number_YTD_A_Formatted\""), \""--\"").asString()}}")</f>
        <v>{{coalesce(cell(BIG_TEST_9_II_012.result, 4, \"number_YTD_A_Formatted\"), \"--\").asString()}}</v>
      </c>
      <c r="P280" s="9" t="s">
        <v>28</v>
      </c>
      <c r="Q280" s="9" t="s">
        <v>99</v>
      </c>
      <c r="R280" s="26">
        <f>T280+4</f>
        <v>105</v>
      </c>
      <c r="S280" s="9" t="s">
        <v>32</v>
      </c>
      <c r="T280" s="22">
        <f t="shared" si="307"/>
        <v>101</v>
      </c>
      <c r="U280" s="19" t="str">
        <f>CONCATENATE("{""backgroundColor"": ""{{coalesce(cell(",I280,".result, ",H280,", \""Colorization_Hex_Code\""), \""#FFFFFF\"").asString()}}"", ""borderColor"": ""#FFFFFF"", ""borderEdges"": [""left"", ""right"", ""bottom""], ""borderRadius"": 0, ""borderWidth"": 2}")</f>
        <v>{"backgroundColor": "{{coalesce(cell(BIG_TEST_9_II_012.result, 4, \"Colorization_Hex_Code\"), \"#FFFFFF\").asString()}}", "borderColor": "#FFFFFF", "borderEdges": ["left", "right", "bottom"], "borderRadius": 0, "borderWidth": 2}</v>
      </c>
      <c r="V280" s="10"/>
      <c r="W280" s="7" t="str">
        <f t="shared" si="283"/>
        <v>text_YTD_A_G_012</v>
      </c>
      <c r="X280" s="10"/>
      <c r="Y280" s="13"/>
      <c r="Z280" s="12" t="str">
        <f t="shared" si="284"/>
        <v>"text_YTD_A_G_012": {"type": "text", "parameters": {"text": "{{coalesce(cell(BIG_TEST_9_II_012.result, 4, \"number_YTD_A_Formatted\"), \"--\").asString()}}", "textAlignment": "center", "textColor": "{{coalesce(cell(BIG_TEST_9_II_012.result, 4, \"Text_Color_1\"), \"#FFFFFF\").asString()}}", "fontSize": 12}},</v>
      </c>
      <c r="AA280" s="17"/>
      <c r="AB280" s="13"/>
      <c r="AC280" s="13"/>
      <c r="AD280" s="12" t="str">
        <f t="shared" si="285"/>
        <v>{"colspan": 3, "column": 36, "name": "text_YTD_A_G_012", "row": 105, "rowspan": 2, "widgetStyle": {"backgroundColor": "{{coalesce(cell(BIG_TEST_9_II_012.result, 4, \"Colorization_Hex_Code\"), \"#FFFFFF\").asString()}}", "borderColor": "#FFFFFF", "borderEdges": ["left", "right", "bottom"], "borderRadius": 0, "borderWidth": 2}},</v>
      </c>
      <c r="AE280" s="17"/>
      <c r="AF280" s="13"/>
    </row>
    <row r="281" spans="1:32" s="4" customFormat="1" ht="72.599999999999994" thickBot="1" x14ac:dyDescent="0.35">
      <c r="A281" s="24">
        <v>15</v>
      </c>
      <c r="B281" s="14" t="s">
        <v>7</v>
      </c>
      <c r="C281" s="14" t="s">
        <v>34</v>
      </c>
      <c r="D281" s="14" t="s">
        <v>9</v>
      </c>
      <c r="E281" s="11" t="str">
        <f t="shared" si="328"/>
        <v>_012</v>
      </c>
      <c r="F281" s="22">
        <f t="shared" si="306"/>
        <v>11</v>
      </c>
      <c r="G281" s="22" t="s">
        <v>90</v>
      </c>
      <c r="H281" s="22">
        <v>4</v>
      </c>
      <c r="I281" s="22" t="str">
        <f t="shared" si="329"/>
        <v>BIG_TEST_9_II_012</v>
      </c>
      <c r="J281" s="5" t="s">
        <v>37</v>
      </c>
      <c r="K281" s="5" t="s">
        <v>39</v>
      </c>
      <c r="L281" s="18" t="str">
        <f t="shared" si="330"/>
        <v>{{coalesce(cell(BIG_TEST_9_II_012.result, 4, \"Text_Color_1\"), \"#FFFFFF\").asString()}}</v>
      </c>
      <c r="M281" s="8" t="s">
        <v>41</v>
      </c>
      <c r="N281" s="8" t="s">
        <v>21</v>
      </c>
      <c r="O281" s="18" t="str">
        <f>CONCATENATE("{{coalesce(cell(",I281,".result, ", $H281,", \""number_Target_Formatted\""), \""--\"").asString()}}")</f>
        <v>{{coalesce(cell(BIG_TEST_9_II_012.result, 4, \"number_Target_Formatted\"), \"--\").asString()}}</v>
      </c>
      <c r="P281" s="9" t="s">
        <v>28</v>
      </c>
      <c r="Q281" s="9" t="s">
        <v>99</v>
      </c>
      <c r="R281" s="26">
        <f>T281+2</f>
        <v>103</v>
      </c>
      <c r="S281" s="9" t="s">
        <v>32</v>
      </c>
      <c r="T281" s="22">
        <f t="shared" si="307"/>
        <v>101</v>
      </c>
      <c r="U281" s="16" t="s">
        <v>84</v>
      </c>
      <c r="V281" s="10"/>
      <c r="W281" s="7" t="str">
        <f t="shared" si="283"/>
        <v>text_Target_G_012</v>
      </c>
      <c r="X281" s="10"/>
      <c r="Y281" s="13"/>
      <c r="Z281" s="12" t="str">
        <f t="shared" si="284"/>
        <v>"text_Target_G_012": {"type": "text", "parameters": {"text": "{{coalesce(cell(BIG_TEST_9_II_012.result, 4, \"number_Target_Formatted\"), \"--\").asString()}}", "textAlignment": "center", "textColor": "{{coalesce(cell(BIG_TEST_9_II_012.result, 4, \"Text_Color_1\"), \"#FFFFFF\").asString()}}", "fontSize": 12}},</v>
      </c>
      <c r="AA281" s="17"/>
      <c r="AB281" s="13"/>
      <c r="AC281" s="13"/>
      <c r="AD281" s="12" t="str">
        <f t="shared" si="285"/>
        <v>{"colspan": 3, "column": 36, "name": "text_Target_G_012", "row": 103, "rowspan": 2, "widgetStyle": {"backgroundColor": "#FFFFFF", "borderColor": "#FFFFFF", "borderEdges": [], "borderRadius": 0, "borderWidth": 2}},</v>
      </c>
      <c r="AE281" s="17"/>
      <c r="AF281" s="13"/>
    </row>
    <row r="282" spans="1:32" s="4" customFormat="1" ht="72.599999999999994" thickBot="1" x14ac:dyDescent="0.35">
      <c r="A282" s="24">
        <v>16</v>
      </c>
      <c r="B282" s="14" t="s">
        <v>7</v>
      </c>
      <c r="C282" s="14" t="s">
        <v>34</v>
      </c>
      <c r="D282" s="14" t="s">
        <v>9</v>
      </c>
      <c r="E282" s="11" t="str">
        <f>CONCATENATE("_",TEXT(F282+1,"000"))</f>
        <v>_012</v>
      </c>
      <c r="F282" s="22">
        <f t="shared" si="306"/>
        <v>11</v>
      </c>
      <c r="G282" s="22" t="s">
        <v>91</v>
      </c>
      <c r="H282" s="22">
        <v>5</v>
      </c>
      <c r="I282" s="22" t="str">
        <f>CONCATENATE("BIG_TEST_9_II",E282)</f>
        <v>BIG_TEST_9_II_012</v>
      </c>
      <c r="J282" s="6" t="s">
        <v>12</v>
      </c>
      <c r="K282" s="5" t="s">
        <v>13</v>
      </c>
      <c r="L282" s="18" t="str">
        <f>CONCATENATE("{{coalesce(cell(",I282,".result, ", $H282,", \""Text_Color_1\""), \""#FFFFFF\"").asString()}}")</f>
        <v>{{coalesce(cell(BIG_TEST_9_II_012.result, 5, \"Text_Color_1\"), \"#FFFFFF\").asString()}}</v>
      </c>
      <c r="M282" s="8" t="s">
        <v>41</v>
      </c>
      <c r="N282" s="8" t="s">
        <v>21</v>
      </c>
      <c r="O282" s="18" t="str">
        <f>CONCATENATE("{{coalesce(cell(",I282,".result, ", $H282,", \""number_YTD_Formatted\""), \""--\"").asString()}}")</f>
        <v>{{coalesce(cell(BIG_TEST_9_II_012.result, 5, \"number_YTD_Formatted\"), \"--\").asString()}}</v>
      </c>
      <c r="P282" s="9" t="s">
        <v>28</v>
      </c>
      <c r="Q282" s="9" t="s">
        <v>100</v>
      </c>
      <c r="R282" s="9">
        <f>T282</f>
        <v>101</v>
      </c>
      <c r="S282" s="9" t="s">
        <v>32</v>
      </c>
      <c r="T282" s="22">
        <f t="shared" si="307"/>
        <v>101</v>
      </c>
      <c r="U282" s="16" t="s">
        <v>84</v>
      </c>
      <c r="V282" s="10"/>
      <c r="W282" s="7" t="str">
        <f t="shared" si="283"/>
        <v>text_YTD_H_012</v>
      </c>
      <c r="X282" s="10"/>
      <c r="Y282" s="13"/>
      <c r="Z282" s="12" t="str">
        <f t="shared" si="284"/>
        <v>"text_YTD_H_012": {"type": "text", "parameters": {"text": "{{coalesce(cell(BIG_TEST_9_II_012.result, 5, \"number_YTD_Formatted\"), \"--\").asString()}}", "textAlignment": "center", "textColor": "{{coalesce(cell(BIG_TEST_9_II_012.result, 5, \"Text_Color_1\"), \"#FFFFFF\").asString()}}", "fontSize": 12}},</v>
      </c>
      <c r="AA282" s="17"/>
      <c r="AB282" s="13"/>
      <c r="AC282" s="13"/>
      <c r="AD282" s="12" t="str">
        <f t="shared" si="285"/>
        <v>{"colspan": 3, "column": 39, "name": "text_YTD_H_012", "row": 101, "rowspan": 2, "widgetStyle": {"backgroundColor": "#FFFFFF", "borderColor": "#FFFFFF", "borderEdges": [], "borderRadius": 0, "borderWidth": 2}},</v>
      </c>
      <c r="AE282" s="17"/>
      <c r="AF282" s="13"/>
    </row>
    <row r="283" spans="1:32" s="4" customFormat="1" ht="115.8" thickBot="1" x14ac:dyDescent="0.35">
      <c r="A283" s="24">
        <v>17</v>
      </c>
      <c r="B283" s="14" t="s">
        <v>7</v>
      </c>
      <c r="C283" s="14" t="s">
        <v>34</v>
      </c>
      <c r="D283" s="14" t="s">
        <v>9</v>
      </c>
      <c r="E283" s="11" t="str">
        <f t="shared" ref="E283:E284" si="331">CONCATENATE("_",TEXT(F283+1,"000"))</f>
        <v>_012</v>
      </c>
      <c r="F283" s="22">
        <f t="shared" si="306"/>
        <v>11</v>
      </c>
      <c r="G283" s="22" t="s">
        <v>91</v>
      </c>
      <c r="H283" s="22">
        <v>5</v>
      </c>
      <c r="I283" s="22" t="str">
        <f t="shared" ref="I283:I284" si="332">CONCATENATE("BIG_TEST_9_II",E283)</f>
        <v>BIG_TEST_9_II_012</v>
      </c>
      <c r="J283" s="5" t="s">
        <v>11</v>
      </c>
      <c r="K283" s="5" t="s">
        <v>38</v>
      </c>
      <c r="L283" s="18" t="str">
        <f t="shared" ref="L283:L284" si="333">CONCATENATE("{{coalesce(cell(",I283,".result, ", $H283,", \""Text_Color_1\""), \""#FFFFFF\"").asString()}}")</f>
        <v>{{coalesce(cell(BIG_TEST_9_II_012.result, 5, \"Text_Color_1\"), \"#FFFFFF\").asString()}}</v>
      </c>
      <c r="M283" s="8" t="s">
        <v>41</v>
      </c>
      <c r="N283" s="8" t="s">
        <v>21</v>
      </c>
      <c r="O283" s="18" t="str">
        <f>CONCATENATE("{{coalesce(cell(",I283,".result, ", $H283,", \""number_YTD_A_Formatted\""), \""--\"").asString()}}")</f>
        <v>{{coalesce(cell(BIG_TEST_9_II_012.result, 5, \"number_YTD_A_Formatted\"), \"--\").asString()}}</v>
      </c>
      <c r="P283" s="9" t="s">
        <v>28</v>
      </c>
      <c r="Q283" s="9" t="s">
        <v>100</v>
      </c>
      <c r="R283" s="26">
        <f>T283+4</f>
        <v>105</v>
      </c>
      <c r="S283" s="9" t="s">
        <v>32</v>
      </c>
      <c r="T283" s="22">
        <f t="shared" si="307"/>
        <v>101</v>
      </c>
      <c r="U283" s="19" t="str">
        <f>CONCATENATE("{""backgroundColor"": ""{{coalesce(cell(",I283,".result, ",H283,", \""Colorization_Hex_Code\""), \""#FFFFFF\"").asString()}}"", ""borderColor"": ""#FFFFFF"", ""borderEdges"": [""left"", ""right"", ""bottom""], ""borderRadius"": 0, ""borderWidth"": 2}")</f>
        <v>{"backgroundColor": "{{coalesce(cell(BIG_TEST_9_II_012.result, 5, \"Colorization_Hex_Code\"), \"#FFFFFF\").asString()}}", "borderColor": "#FFFFFF", "borderEdges": ["left", "right", "bottom"], "borderRadius": 0, "borderWidth": 2}</v>
      </c>
      <c r="V283" s="10"/>
      <c r="W283" s="7" t="str">
        <f t="shared" si="283"/>
        <v>text_YTD_A_H_012</v>
      </c>
      <c r="X283" s="10"/>
      <c r="Y283" s="13"/>
      <c r="Z283" s="12" t="str">
        <f t="shared" si="284"/>
        <v>"text_YTD_A_H_012": {"type": "text", "parameters": {"text": "{{coalesce(cell(BIG_TEST_9_II_012.result, 5, \"number_YTD_A_Formatted\"), \"--\").asString()}}", "textAlignment": "center", "textColor": "{{coalesce(cell(BIG_TEST_9_II_012.result, 5, \"Text_Color_1\"), \"#FFFFFF\").asString()}}", "fontSize": 12}},</v>
      </c>
      <c r="AA283" s="17"/>
      <c r="AB283" s="13"/>
      <c r="AC283" s="13"/>
      <c r="AD283" s="12" t="str">
        <f t="shared" si="285"/>
        <v>{"colspan": 3, "column": 39, "name": "text_YTD_A_H_012", "row": 105, "rowspan": 2, "widgetStyle": {"backgroundColor": "{{coalesce(cell(BIG_TEST_9_II_012.result, 5, \"Colorization_Hex_Code\"), \"#FFFFFF\").asString()}}", "borderColor": "#FFFFFF", "borderEdges": ["left", "right", "bottom"], "borderRadius": 0, "borderWidth": 2}},</v>
      </c>
      <c r="AE283" s="17"/>
      <c r="AF283" s="13"/>
    </row>
    <row r="284" spans="1:32" s="4" customFormat="1" ht="72.599999999999994" thickBot="1" x14ac:dyDescent="0.35">
      <c r="A284" s="24">
        <v>18</v>
      </c>
      <c r="B284" s="14" t="s">
        <v>7</v>
      </c>
      <c r="C284" s="14" t="s">
        <v>34</v>
      </c>
      <c r="D284" s="14" t="s">
        <v>9</v>
      </c>
      <c r="E284" s="11" t="str">
        <f t="shared" si="331"/>
        <v>_012</v>
      </c>
      <c r="F284" s="22">
        <f t="shared" si="306"/>
        <v>11</v>
      </c>
      <c r="G284" s="22" t="s">
        <v>91</v>
      </c>
      <c r="H284" s="22">
        <v>5</v>
      </c>
      <c r="I284" s="22" t="str">
        <f t="shared" si="332"/>
        <v>BIG_TEST_9_II_012</v>
      </c>
      <c r="J284" s="5" t="s">
        <v>37</v>
      </c>
      <c r="K284" s="5" t="s">
        <v>39</v>
      </c>
      <c r="L284" s="18" t="str">
        <f t="shared" si="333"/>
        <v>{{coalesce(cell(BIG_TEST_9_II_012.result, 5, \"Text_Color_1\"), \"#FFFFFF\").asString()}}</v>
      </c>
      <c r="M284" s="8" t="s">
        <v>41</v>
      </c>
      <c r="N284" s="8" t="s">
        <v>21</v>
      </c>
      <c r="O284" s="18" t="str">
        <f>CONCATENATE("{{coalesce(cell(",I284,".result, ", $H284,", \""number_Target_Formatted\""), \""--\"").asString()}}")</f>
        <v>{{coalesce(cell(BIG_TEST_9_II_012.result, 5, \"number_Target_Formatted\"), \"--\").asString()}}</v>
      </c>
      <c r="P284" s="9" t="s">
        <v>28</v>
      </c>
      <c r="Q284" s="9" t="s">
        <v>100</v>
      </c>
      <c r="R284" s="26">
        <f>T284+2</f>
        <v>103</v>
      </c>
      <c r="S284" s="9" t="s">
        <v>32</v>
      </c>
      <c r="T284" s="22">
        <f t="shared" si="307"/>
        <v>101</v>
      </c>
      <c r="U284" s="16" t="s">
        <v>84</v>
      </c>
      <c r="V284" s="10"/>
      <c r="W284" s="7" t="str">
        <f t="shared" si="283"/>
        <v>text_Target_H_012</v>
      </c>
      <c r="X284" s="10"/>
      <c r="Y284" s="13"/>
      <c r="Z284" s="12" t="str">
        <f t="shared" si="284"/>
        <v>"text_Target_H_012": {"type": "text", "parameters": {"text": "{{coalesce(cell(BIG_TEST_9_II_012.result, 5, \"number_Target_Formatted\"), \"--\").asString()}}", "textAlignment": "center", "textColor": "{{coalesce(cell(BIG_TEST_9_II_012.result, 5, \"Text_Color_1\"), \"#FFFFFF\").asString()}}", "fontSize": 12}},</v>
      </c>
      <c r="AA284" s="17"/>
      <c r="AB284" s="13"/>
      <c r="AC284" s="13"/>
      <c r="AD284" s="12" t="str">
        <f t="shared" si="285"/>
        <v>{"colspan": 3, "column": 39, "name": "text_Target_H_012", "row": 103, "rowspan": 2, "widgetStyle": {"backgroundColor": "#FFFFFF", "borderColor": "#FFFFFF", "borderEdges": [], "borderRadius": 0, "borderWidth": 2}},</v>
      </c>
      <c r="AE284" s="17"/>
      <c r="AF284" s="13"/>
    </row>
    <row r="285" spans="1:32" s="4" customFormat="1" ht="72.599999999999994" thickBot="1" x14ac:dyDescent="0.35">
      <c r="A285" s="24">
        <v>19</v>
      </c>
      <c r="B285" s="14" t="s">
        <v>7</v>
      </c>
      <c r="C285" s="14" t="s">
        <v>34</v>
      </c>
      <c r="D285" s="14" t="s">
        <v>9</v>
      </c>
      <c r="E285" s="11" t="str">
        <f>CONCATENATE("_",TEXT(F285+1,"000"))</f>
        <v>_012</v>
      </c>
      <c r="F285" s="22">
        <f t="shared" si="306"/>
        <v>11</v>
      </c>
      <c r="G285" s="22" t="s">
        <v>92</v>
      </c>
      <c r="H285" s="22">
        <v>6</v>
      </c>
      <c r="I285" s="22" t="str">
        <f>CONCATENATE("BIG_TEST_9_II",E285)</f>
        <v>BIG_TEST_9_II_012</v>
      </c>
      <c r="J285" s="6" t="s">
        <v>12</v>
      </c>
      <c r="K285" s="5" t="s">
        <v>13</v>
      </c>
      <c r="L285" s="18" t="str">
        <f>CONCATENATE("{{coalesce(cell(",I285,".result, ", $H285,", \""Text_Color_1\""), \""#FFFFFF\"").asString()}}")</f>
        <v>{{coalesce(cell(BIG_TEST_9_II_012.result, 6, \"Text_Color_1\"), \"#FFFFFF\").asString()}}</v>
      </c>
      <c r="M285" s="8" t="s">
        <v>41</v>
      </c>
      <c r="N285" s="8" t="s">
        <v>21</v>
      </c>
      <c r="O285" s="18" t="str">
        <f>CONCATENATE("{{coalesce(cell(",I285,".result, ", $H285,", \""number_YTD_Formatted\""), \""--\"").asString()}}")</f>
        <v>{{coalesce(cell(BIG_TEST_9_II_012.result, 6, \"number_YTD_Formatted\"), \"--\").asString()}}</v>
      </c>
      <c r="P285" s="9" t="s">
        <v>28</v>
      </c>
      <c r="Q285" s="9" t="s">
        <v>101</v>
      </c>
      <c r="R285" s="9">
        <f>T285</f>
        <v>101</v>
      </c>
      <c r="S285" s="9" t="s">
        <v>32</v>
      </c>
      <c r="T285" s="22">
        <f t="shared" si="307"/>
        <v>101</v>
      </c>
      <c r="U285" s="16" t="s">
        <v>84</v>
      </c>
      <c r="V285" s="10"/>
      <c r="W285" s="7" t="str">
        <f t="shared" si="283"/>
        <v>text_YTD_I_012</v>
      </c>
      <c r="X285" s="10"/>
      <c r="Y285" s="13"/>
      <c r="Z285" s="12" t="str">
        <f t="shared" si="284"/>
        <v>"text_YTD_I_012": {"type": "text", "parameters": {"text": "{{coalesce(cell(BIG_TEST_9_II_012.result, 6, \"number_YTD_Formatted\"), \"--\").asString()}}", "textAlignment": "center", "textColor": "{{coalesce(cell(BIG_TEST_9_II_012.result, 6, \"Text_Color_1\"), \"#FFFFFF\").asString()}}", "fontSize": 12}},</v>
      </c>
      <c r="AA285" s="17"/>
      <c r="AB285" s="13"/>
      <c r="AC285" s="13"/>
      <c r="AD285" s="12" t="str">
        <f t="shared" si="285"/>
        <v>{"colspan": 3, "column": 42, "name": "text_YTD_I_012", "row": 101, "rowspan": 2, "widgetStyle": {"backgroundColor": "#FFFFFF", "borderColor": "#FFFFFF", "borderEdges": [], "borderRadius": 0, "borderWidth": 2}},</v>
      </c>
      <c r="AE285" s="17"/>
      <c r="AF285" s="13"/>
    </row>
    <row r="286" spans="1:32" s="4" customFormat="1" ht="115.8" thickBot="1" x14ac:dyDescent="0.35">
      <c r="A286" s="24">
        <v>20</v>
      </c>
      <c r="B286" s="14" t="s">
        <v>7</v>
      </c>
      <c r="C286" s="14" t="s">
        <v>34</v>
      </c>
      <c r="D286" s="14" t="s">
        <v>9</v>
      </c>
      <c r="E286" s="11" t="str">
        <f t="shared" ref="E286:E287" si="334">CONCATENATE("_",TEXT(F286+1,"000"))</f>
        <v>_012</v>
      </c>
      <c r="F286" s="22">
        <f t="shared" si="306"/>
        <v>11</v>
      </c>
      <c r="G286" s="22" t="s">
        <v>92</v>
      </c>
      <c r="H286" s="22">
        <v>6</v>
      </c>
      <c r="I286" s="22" t="str">
        <f t="shared" ref="I286:I287" si="335">CONCATENATE("BIG_TEST_9_II",E286)</f>
        <v>BIG_TEST_9_II_012</v>
      </c>
      <c r="J286" s="5" t="s">
        <v>11</v>
      </c>
      <c r="K286" s="5" t="s">
        <v>38</v>
      </c>
      <c r="L286" s="18" t="str">
        <f t="shared" ref="L286:L287" si="336">CONCATENATE("{{coalesce(cell(",I286,".result, ", $H286,", \""Text_Color_1\""), \""#FFFFFF\"").asString()}}")</f>
        <v>{{coalesce(cell(BIG_TEST_9_II_012.result, 6, \"Text_Color_1\"), \"#FFFFFF\").asString()}}</v>
      </c>
      <c r="M286" s="8" t="s">
        <v>41</v>
      </c>
      <c r="N286" s="8" t="s">
        <v>21</v>
      </c>
      <c r="O286" s="18" t="str">
        <f>CONCATENATE("{{coalesce(cell(",I286,".result, ", $H286,", \""number_YTD_A_Formatted\""), \""--\"").asString()}}")</f>
        <v>{{coalesce(cell(BIG_TEST_9_II_012.result, 6, \"number_YTD_A_Formatted\"), \"--\").asString()}}</v>
      </c>
      <c r="P286" s="9" t="s">
        <v>28</v>
      </c>
      <c r="Q286" s="9" t="s">
        <v>101</v>
      </c>
      <c r="R286" s="26">
        <f>T286+4</f>
        <v>105</v>
      </c>
      <c r="S286" s="9" t="s">
        <v>32</v>
      </c>
      <c r="T286" s="22">
        <f t="shared" si="307"/>
        <v>101</v>
      </c>
      <c r="U286" s="19" t="str">
        <f>CONCATENATE("{""backgroundColor"": ""{{coalesce(cell(",I286,".result, ",H286,", \""Colorization_Hex_Code\""), \""#FFFFFF\"").asString()}}"", ""borderColor"": ""#FFFFFF"", ""borderEdges"": [""left"", ""right"", ""bottom""], ""borderRadius"": 0, ""borderWidth"": 2}")</f>
        <v>{"backgroundColor": "{{coalesce(cell(BIG_TEST_9_II_012.result, 6, \"Colorization_Hex_Code\"), \"#FFFFFF\").asString()}}", "borderColor": "#FFFFFF", "borderEdges": ["left", "right", "bottom"], "borderRadius": 0, "borderWidth": 2}</v>
      </c>
      <c r="V286" s="10"/>
      <c r="W286" s="7" t="str">
        <f t="shared" si="283"/>
        <v>text_YTD_A_I_012</v>
      </c>
      <c r="X286" s="10"/>
      <c r="Y286" s="13"/>
      <c r="Z286" s="12" t="str">
        <f t="shared" si="284"/>
        <v>"text_YTD_A_I_012": {"type": "text", "parameters": {"text": "{{coalesce(cell(BIG_TEST_9_II_012.result, 6, \"number_YTD_A_Formatted\"), \"--\").asString()}}", "textAlignment": "center", "textColor": "{{coalesce(cell(BIG_TEST_9_II_012.result, 6, \"Text_Color_1\"), \"#FFFFFF\").asString()}}", "fontSize": 12}},</v>
      </c>
      <c r="AA286" s="17"/>
      <c r="AB286" s="13"/>
      <c r="AC286" s="13"/>
      <c r="AD286" s="12" t="str">
        <f t="shared" si="285"/>
        <v>{"colspan": 3, "column": 42, "name": "text_YTD_A_I_012", "row": 105, "rowspan": 2, "widgetStyle": {"backgroundColor": "{{coalesce(cell(BIG_TEST_9_II_012.result, 6, \"Colorization_Hex_Code\"), \"#FFFFFF\").asString()}}", "borderColor": "#FFFFFF", "borderEdges": ["left", "right", "bottom"], "borderRadius": 0, "borderWidth": 2}},</v>
      </c>
      <c r="AE286" s="17"/>
      <c r="AF286" s="13"/>
    </row>
    <row r="287" spans="1:32" s="4" customFormat="1" ht="72.599999999999994" thickBot="1" x14ac:dyDescent="0.35">
      <c r="A287" s="24">
        <v>21</v>
      </c>
      <c r="B287" s="14" t="s">
        <v>7</v>
      </c>
      <c r="C287" s="14" t="s">
        <v>34</v>
      </c>
      <c r="D287" s="14" t="s">
        <v>9</v>
      </c>
      <c r="E287" s="11" t="str">
        <f t="shared" si="334"/>
        <v>_012</v>
      </c>
      <c r="F287" s="22">
        <f t="shared" si="306"/>
        <v>11</v>
      </c>
      <c r="G287" s="22" t="s">
        <v>92</v>
      </c>
      <c r="H287" s="22">
        <v>6</v>
      </c>
      <c r="I287" s="22" t="str">
        <f t="shared" si="335"/>
        <v>BIG_TEST_9_II_012</v>
      </c>
      <c r="J287" s="5" t="s">
        <v>37</v>
      </c>
      <c r="K287" s="5" t="s">
        <v>39</v>
      </c>
      <c r="L287" s="18" t="str">
        <f t="shared" si="336"/>
        <v>{{coalesce(cell(BIG_TEST_9_II_012.result, 6, \"Text_Color_1\"), \"#FFFFFF\").asString()}}</v>
      </c>
      <c r="M287" s="8" t="s">
        <v>41</v>
      </c>
      <c r="N287" s="8" t="s">
        <v>21</v>
      </c>
      <c r="O287" s="18" t="str">
        <f>CONCATENATE("{{coalesce(cell(",I287,".result, ", $H287,", \""number_Target_Formatted\""), \""--\"").asString()}}")</f>
        <v>{{coalesce(cell(BIG_TEST_9_II_012.result, 6, \"number_Target_Formatted\"), \"--\").asString()}}</v>
      </c>
      <c r="P287" s="9" t="s">
        <v>28</v>
      </c>
      <c r="Q287" s="9" t="s">
        <v>101</v>
      </c>
      <c r="R287" s="26">
        <f>T287+2</f>
        <v>103</v>
      </c>
      <c r="S287" s="9" t="s">
        <v>32</v>
      </c>
      <c r="T287" s="22">
        <f t="shared" si="307"/>
        <v>101</v>
      </c>
      <c r="U287" s="16" t="s">
        <v>84</v>
      </c>
      <c r="V287" s="10"/>
      <c r="W287" s="7" t="str">
        <f t="shared" si="283"/>
        <v>text_Target_I_012</v>
      </c>
      <c r="X287" s="10"/>
      <c r="Y287" s="13"/>
      <c r="Z287" s="12" t="str">
        <f t="shared" si="284"/>
        <v>"text_Target_I_012": {"type": "text", "parameters": {"text": "{{coalesce(cell(BIG_TEST_9_II_012.result, 6, \"number_Target_Formatted\"), \"--\").asString()}}", "textAlignment": "center", "textColor": "{{coalesce(cell(BIG_TEST_9_II_012.result, 6, \"Text_Color_1\"), \"#FFFFFF\").asString()}}", "fontSize": 12}},</v>
      </c>
      <c r="AA287" s="17"/>
      <c r="AB287" s="13"/>
      <c r="AC287" s="13"/>
      <c r="AD287" s="12" t="str">
        <f t="shared" si="285"/>
        <v>{"colspan": 3, "column": 42, "name": "text_Target_I_012", "row": 103, "rowspan": 2, "widgetStyle": {"backgroundColor": "#FFFFFF", "borderColor": "#FFFFFF", "borderEdges": [], "borderRadius": 0, "borderWidth": 2}},</v>
      </c>
      <c r="AE287" s="17"/>
      <c r="AF287" s="13"/>
    </row>
    <row r="288" spans="1:32" s="4" customFormat="1" ht="72.599999999999994" thickBot="1" x14ac:dyDescent="0.35">
      <c r="A288" s="24">
        <v>22</v>
      </c>
      <c r="B288" s="14" t="s">
        <v>7</v>
      </c>
      <c r="C288" s="14" t="s">
        <v>34</v>
      </c>
      <c r="D288" s="14" t="s">
        <v>9</v>
      </c>
      <c r="E288" s="11" t="str">
        <f>CONCATENATE("_",TEXT(F288+1,"000"))</f>
        <v>_012</v>
      </c>
      <c r="F288" s="22">
        <f t="shared" si="306"/>
        <v>11</v>
      </c>
      <c r="G288" s="22" t="s">
        <v>93</v>
      </c>
      <c r="H288" s="22">
        <v>7</v>
      </c>
      <c r="I288" s="22" t="str">
        <f>CONCATENATE("BIG_TEST_9_II",E288)</f>
        <v>BIG_TEST_9_II_012</v>
      </c>
      <c r="J288" s="6" t="s">
        <v>12</v>
      </c>
      <c r="K288" s="5" t="s">
        <v>13</v>
      </c>
      <c r="L288" s="18" t="str">
        <f>CONCATENATE("{{coalesce(cell(",I288,".result, ", $H288,", \""Text_Color_1\""), \""#FFFFFF\"").asString()}}")</f>
        <v>{{coalesce(cell(BIG_TEST_9_II_012.result, 7, \"Text_Color_1\"), \"#FFFFFF\").asString()}}</v>
      </c>
      <c r="M288" s="8" t="s">
        <v>41</v>
      </c>
      <c r="N288" s="8" t="s">
        <v>21</v>
      </c>
      <c r="O288" s="18" t="str">
        <f>CONCATENATE("{{coalesce(cell(",I288,".result, ", $H288,", \""number_YTD_Formatted\""), \""--\"").asString()}}")</f>
        <v>{{coalesce(cell(BIG_TEST_9_II_012.result, 7, \"number_YTD_Formatted\"), \"--\").asString()}}</v>
      </c>
      <c r="P288" s="9" t="s">
        <v>28</v>
      </c>
      <c r="Q288" s="9" t="s">
        <v>102</v>
      </c>
      <c r="R288" s="9">
        <f>T288</f>
        <v>101</v>
      </c>
      <c r="S288" s="9" t="s">
        <v>32</v>
      </c>
      <c r="T288" s="22">
        <f t="shared" si="307"/>
        <v>101</v>
      </c>
      <c r="U288" s="16" t="s">
        <v>84</v>
      </c>
      <c r="V288" s="10"/>
      <c r="W288" s="7" t="str">
        <f t="shared" si="283"/>
        <v>text_YTD_J_012</v>
      </c>
      <c r="X288" s="10"/>
      <c r="Y288" s="13"/>
      <c r="Z288" s="12" t="str">
        <f t="shared" si="284"/>
        <v>"text_YTD_J_012": {"type": "text", "parameters": {"text": "{{coalesce(cell(BIG_TEST_9_II_012.result, 7, \"number_YTD_Formatted\"), \"--\").asString()}}", "textAlignment": "center", "textColor": "{{coalesce(cell(BIG_TEST_9_II_012.result, 7, \"Text_Color_1\"), \"#FFFFFF\").asString()}}", "fontSize": 12}},</v>
      </c>
      <c r="AA288" s="17"/>
      <c r="AB288" s="13"/>
      <c r="AC288" s="13"/>
      <c r="AD288" s="12" t="str">
        <f t="shared" si="285"/>
        <v>{"colspan": 3, "column": 45, "name": "text_YTD_J_012", "row": 101, "rowspan": 2, "widgetStyle": {"backgroundColor": "#FFFFFF", "borderColor": "#FFFFFF", "borderEdges": [], "borderRadius": 0, "borderWidth": 2}},</v>
      </c>
      <c r="AE288" s="17"/>
      <c r="AF288" s="13"/>
    </row>
    <row r="289" spans="1:32" s="4" customFormat="1" ht="115.8" thickBot="1" x14ac:dyDescent="0.35">
      <c r="A289" s="24">
        <v>23</v>
      </c>
      <c r="B289" s="14" t="s">
        <v>7</v>
      </c>
      <c r="C289" s="14" t="s">
        <v>34</v>
      </c>
      <c r="D289" s="14" t="s">
        <v>9</v>
      </c>
      <c r="E289" s="11" t="str">
        <f t="shared" ref="E289:E290" si="337">CONCATENATE("_",TEXT(F289+1,"000"))</f>
        <v>_012</v>
      </c>
      <c r="F289" s="22">
        <f t="shared" si="306"/>
        <v>11</v>
      </c>
      <c r="G289" s="22" t="s">
        <v>93</v>
      </c>
      <c r="H289" s="22">
        <v>7</v>
      </c>
      <c r="I289" s="22" t="str">
        <f t="shared" ref="I289:I290" si="338">CONCATENATE("BIG_TEST_9_II",E289)</f>
        <v>BIG_TEST_9_II_012</v>
      </c>
      <c r="J289" s="5" t="s">
        <v>11</v>
      </c>
      <c r="K289" s="5" t="s">
        <v>38</v>
      </c>
      <c r="L289" s="18" t="str">
        <f t="shared" ref="L289:L290" si="339">CONCATENATE("{{coalesce(cell(",I289,".result, ", $H289,", \""Text_Color_1\""), \""#FFFFFF\"").asString()}}")</f>
        <v>{{coalesce(cell(BIG_TEST_9_II_012.result, 7, \"Text_Color_1\"), \"#FFFFFF\").asString()}}</v>
      </c>
      <c r="M289" s="8" t="s">
        <v>41</v>
      </c>
      <c r="N289" s="8" t="s">
        <v>21</v>
      </c>
      <c r="O289" s="18" t="str">
        <f>CONCATENATE("{{coalesce(cell(",I289,".result, ", $H289,", \""number_YTD_A_Formatted\""), \""--\"").asString()}}")</f>
        <v>{{coalesce(cell(BIG_TEST_9_II_012.result, 7, \"number_YTD_A_Formatted\"), \"--\").asString()}}</v>
      </c>
      <c r="P289" s="9" t="s">
        <v>28</v>
      </c>
      <c r="Q289" s="9" t="s">
        <v>102</v>
      </c>
      <c r="R289" s="26">
        <f>T289+4</f>
        <v>105</v>
      </c>
      <c r="S289" s="9" t="s">
        <v>32</v>
      </c>
      <c r="T289" s="22">
        <f t="shared" si="307"/>
        <v>101</v>
      </c>
      <c r="U289" s="19" t="str">
        <f>CONCATENATE("{""backgroundColor"": ""{{coalesce(cell(",I289,".result, ",H289,", \""Colorization_Hex_Code\""), \""#FFFFFF\"").asString()}}"", ""borderColor"": ""#FFFFFF"", ""borderEdges"": [""left"", ""right"", ""bottom""], ""borderRadius"": 0, ""borderWidth"": 2}")</f>
        <v>{"backgroundColor": "{{coalesce(cell(BIG_TEST_9_II_012.result, 7, \"Colorization_Hex_Code\"), \"#FFFFFF\").asString()}}", "borderColor": "#FFFFFF", "borderEdges": ["left", "right", "bottom"], "borderRadius": 0, "borderWidth": 2}</v>
      </c>
      <c r="V289" s="10"/>
      <c r="W289" s="7" t="str">
        <f t="shared" si="283"/>
        <v>text_YTD_A_J_012</v>
      </c>
      <c r="X289" s="10"/>
      <c r="Y289" s="13"/>
      <c r="Z289" s="12" t="str">
        <f t="shared" si="284"/>
        <v>"text_YTD_A_J_012": {"type": "text", "parameters": {"text": "{{coalesce(cell(BIG_TEST_9_II_012.result, 7, \"number_YTD_A_Formatted\"), \"--\").asString()}}", "textAlignment": "center", "textColor": "{{coalesce(cell(BIG_TEST_9_II_012.result, 7, \"Text_Color_1\"), \"#FFFFFF\").asString()}}", "fontSize": 12}},</v>
      </c>
      <c r="AA289" s="17"/>
      <c r="AB289" s="13"/>
      <c r="AC289" s="13"/>
      <c r="AD289" s="12" t="str">
        <f t="shared" si="285"/>
        <v>{"colspan": 3, "column": 45, "name": "text_YTD_A_J_012", "row": 105, "rowspan": 2, "widgetStyle": {"backgroundColor": "{{coalesce(cell(BIG_TEST_9_II_012.result, 7, \"Colorization_Hex_Code\"), \"#FFFFFF\").asString()}}", "borderColor": "#FFFFFF", "borderEdges": ["left", "right", "bottom"], "borderRadius": 0, "borderWidth": 2}},</v>
      </c>
      <c r="AE289" s="17"/>
      <c r="AF289" s="13"/>
    </row>
    <row r="290" spans="1:32" s="4" customFormat="1" ht="72.599999999999994" thickBot="1" x14ac:dyDescent="0.35">
      <c r="A290" s="28">
        <v>24</v>
      </c>
      <c r="B290" s="14" t="s">
        <v>7</v>
      </c>
      <c r="C290" s="14" t="s">
        <v>34</v>
      </c>
      <c r="D290" s="14" t="s">
        <v>9</v>
      </c>
      <c r="E290" s="11" t="str">
        <f t="shared" si="337"/>
        <v>_012</v>
      </c>
      <c r="F290" s="22">
        <f t="shared" si="306"/>
        <v>11</v>
      </c>
      <c r="G290" s="22" t="s">
        <v>93</v>
      </c>
      <c r="H290" s="22">
        <v>7</v>
      </c>
      <c r="I290" s="22" t="str">
        <f t="shared" si="338"/>
        <v>BIG_TEST_9_II_012</v>
      </c>
      <c r="J290" s="5" t="s">
        <v>37</v>
      </c>
      <c r="K290" s="5" t="s">
        <v>39</v>
      </c>
      <c r="L290" s="18" t="str">
        <f t="shared" si="339"/>
        <v>{{coalesce(cell(BIG_TEST_9_II_012.result, 7, \"Text_Color_1\"), \"#FFFFFF\").asString()}}</v>
      </c>
      <c r="M290" s="8" t="s">
        <v>41</v>
      </c>
      <c r="N290" s="8" t="s">
        <v>21</v>
      </c>
      <c r="O290" s="18" t="str">
        <f>CONCATENATE("{{coalesce(cell(",I290,".result, ", $H290,", \""number_Target_Formatted\""), \""--\"").asString()}}")</f>
        <v>{{coalesce(cell(BIG_TEST_9_II_012.result, 7, \"number_Target_Formatted\"), \"--\").asString()}}</v>
      </c>
      <c r="P290" s="9" t="s">
        <v>28</v>
      </c>
      <c r="Q290" s="9" t="s">
        <v>102</v>
      </c>
      <c r="R290" s="26">
        <f>T290+2</f>
        <v>103</v>
      </c>
      <c r="S290" s="9" t="s">
        <v>32</v>
      </c>
      <c r="T290" s="22">
        <f t="shared" si="307"/>
        <v>101</v>
      </c>
      <c r="U290" s="16" t="s">
        <v>84</v>
      </c>
      <c r="V290" s="10"/>
      <c r="W290" s="7" t="str">
        <f t="shared" si="283"/>
        <v>text_Target_J_012</v>
      </c>
      <c r="X290" s="10"/>
      <c r="Y290" s="13"/>
      <c r="Z290" s="12" t="str">
        <f t="shared" si="284"/>
        <v>"text_Target_J_012": {"type": "text", "parameters": {"text": "{{coalesce(cell(BIG_TEST_9_II_012.result, 7, \"number_Target_Formatted\"), \"--\").asString()}}", "textAlignment": "center", "textColor": "{{coalesce(cell(BIG_TEST_9_II_012.result, 7, \"Text_Color_1\"), \"#FFFFFF\").asString()}}", "fontSize": 12}},</v>
      </c>
      <c r="AA290" s="17"/>
      <c r="AB290" s="13"/>
      <c r="AC290" s="13"/>
      <c r="AD290" s="12" t="str">
        <f t="shared" si="285"/>
        <v>{"colspan": 3, "column": 45, "name": "text_Target_J_012", "row": 103, "rowspan": 2, "widgetStyle": {"backgroundColor": "#FFFFFF", "borderColor": "#FFFFFF", "borderEdges": [], "borderRadius": 0, "borderWidth": 2}},</v>
      </c>
      <c r="AE290" s="17"/>
      <c r="AF290" s="13"/>
    </row>
    <row r="291" spans="1:32" s="4" customFormat="1" ht="72.599999999999994" thickBot="1" x14ac:dyDescent="0.35">
      <c r="A291" s="23">
        <v>1</v>
      </c>
      <c r="B291" s="14" t="s">
        <v>7</v>
      </c>
      <c r="C291" s="14" t="s">
        <v>34</v>
      </c>
      <c r="D291" s="14" t="s">
        <v>9</v>
      </c>
      <c r="E291" s="11" t="str">
        <f>CONCATENATE("_",TEXT(F291+1,"000"))</f>
        <v>_013</v>
      </c>
      <c r="F291" s="22">
        <f t="shared" si="306"/>
        <v>12</v>
      </c>
      <c r="G291" s="22" t="s">
        <v>76</v>
      </c>
      <c r="H291" s="22">
        <v>0</v>
      </c>
      <c r="I291" s="22" t="str">
        <f>CONCATENATE("BIG_TEST_9_II",E291)</f>
        <v>BIG_TEST_9_II_013</v>
      </c>
      <c r="J291" s="6" t="s">
        <v>12</v>
      </c>
      <c r="K291" s="5" t="s">
        <v>13</v>
      </c>
      <c r="L291" s="18" t="str">
        <f>CONCATENATE("{{coalesce(cell(",I291,".result, ", $H291,", \""Text_Color_1\""), \""#FFFFFF\"").asString()}}")</f>
        <v>{{coalesce(cell(BIG_TEST_9_II_013.result, 0, \"Text_Color_1\"), \"#FFFFFF\").asString()}}</v>
      </c>
      <c r="M291" s="8" t="s">
        <v>41</v>
      </c>
      <c r="N291" s="8" t="s">
        <v>21</v>
      </c>
      <c r="O291" s="18" t="str">
        <f>CONCATENATE("{{coalesce(cell(",I291,".result, ", $H291,", \""number_YTD_Formatted\""), \""--\"").asString()}}")</f>
        <v>{{coalesce(cell(BIG_TEST_9_II_013.result, 0, \"number_YTD_Formatted\"), \"--\").asString()}}</v>
      </c>
      <c r="P291" s="9" t="s">
        <v>28</v>
      </c>
      <c r="Q291" s="9" t="s">
        <v>20</v>
      </c>
      <c r="R291" s="9">
        <f>T291</f>
        <v>107</v>
      </c>
      <c r="S291" s="9" t="s">
        <v>32</v>
      </c>
      <c r="T291" s="22">
        <f t="shared" si="307"/>
        <v>107</v>
      </c>
      <c r="U291" s="16" t="s">
        <v>84</v>
      </c>
      <c r="V291" s="10"/>
      <c r="W291" s="7" t="str">
        <f t="shared" si="283"/>
        <v>text_YTD_C_013</v>
      </c>
      <c r="X291" s="10"/>
      <c r="Y291" s="13"/>
      <c r="Z291" s="12" t="str">
        <f t="shared" si="284"/>
        <v>"text_YTD_C_013": {"type": "text", "parameters": {"text": "{{coalesce(cell(BIG_TEST_9_II_013.result, 0, \"number_YTD_Formatted\"), \"--\").asString()}}", "textAlignment": "center", "textColor": "{{coalesce(cell(BIG_TEST_9_II_013.result, 0, \"Text_Color_1\"), \"#FFFFFF\").asString()}}", "fontSize": 12}},</v>
      </c>
      <c r="AA291" s="17" t="s">
        <v>81</v>
      </c>
      <c r="AB291" s="13" t="str">
        <f>IF(Z291=AA291,"PASS","FAIL")</f>
        <v>FAIL</v>
      </c>
      <c r="AC291" s="13"/>
      <c r="AD291" s="12" t="str">
        <f t="shared" si="285"/>
        <v>{"colspan": 3, "column": 24, "name": "text_YTD_C_013", "row": 107, "rowspan": 2, "widgetStyle": {"backgroundColor": "#FFFFFF", "borderColor": "#FFFFFF", "borderEdges": [], "borderRadius": 0, "borderWidth": 2}},</v>
      </c>
      <c r="AE291" s="17" t="s">
        <v>83</v>
      </c>
      <c r="AF291" s="13" t="str">
        <f>IF(AD291=AE291,"PASS","FAIL")</f>
        <v>FAIL</v>
      </c>
    </row>
    <row r="292" spans="1:32" s="4" customFormat="1" ht="115.8" thickBot="1" x14ac:dyDescent="0.35">
      <c r="A292" s="24">
        <v>2</v>
      </c>
      <c r="B292" s="14" t="s">
        <v>7</v>
      </c>
      <c r="C292" s="14" t="s">
        <v>34</v>
      </c>
      <c r="D292" s="14" t="s">
        <v>9</v>
      </c>
      <c r="E292" s="11" t="str">
        <f t="shared" ref="E292:E293" si="340">CONCATENATE("_",TEXT(F292+1,"000"))</f>
        <v>_013</v>
      </c>
      <c r="F292" s="22">
        <f t="shared" si="306"/>
        <v>12</v>
      </c>
      <c r="G292" s="22" t="s">
        <v>76</v>
      </c>
      <c r="H292" s="22">
        <v>0</v>
      </c>
      <c r="I292" s="22" t="str">
        <f t="shared" ref="I292:I293" si="341">CONCATENATE("BIG_TEST_9_II",E292)</f>
        <v>BIG_TEST_9_II_013</v>
      </c>
      <c r="J292" s="5" t="s">
        <v>11</v>
      </c>
      <c r="K292" s="5" t="s">
        <v>38</v>
      </c>
      <c r="L292" s="18" t="str">
        <f t="shared" ref="L292:L293" si="342">CONCATENATE("{{coalesce(cell(",I292,".result, ", $H292,", \""Text_Color_1\""), \""#FFFFFF\"").asString()}}")</f>
        <v>{{coalesce(cell(BIG_TEST_9_II_013.result, 0, \"Text_Color_1\"), \"#FFFFFF\").asString()}}</v>
      </c>
      <c r="M292" s="8" t="s">
        <v>41</v>
      </c>
      <c r="N292" s="8" t="s">
        <v>21</v>
      </c>
      <c r="O292" s="18" t="str">
        <f>CONCATENATE("{{coalesce(cell(",I292,".result, ", $H292,", \""number_YTD_A_Formatted\""), \""--\"").asString()}}")</f>
        <v>{{coalesce(cell(BIG_TEST_9_II_013.result, 0, \"number_YTD_A_Formatted\"), \"--\").asString()}}</v>
      </c>
      <c r="P292" s="9" t="s">
        <v>28</v>
      </c>
      <c r="Q292" s="9" t="s">
        <v>20</v>
      </c>
      <c r="R292" s="26">
        <f>T292+4</f>
        <v>111</v>
      </c>
      <c r="S292" s="9" t="s">
        <v>32</v>
      </c>
      <c r="T292" s="22">
        <f t="shared" si="307"/>
        <v>107</v>
      </c>
      <c r="U292" s="19" t="str">
        <f>CONCATENATE("{""backgroundColor"": ""{{coalesce(cell(",I292,".result, ",H292,", \""Colorization_Hex_Code\""), \""#FFFFFF\"").asString()}}"", ""borderColor"": ""#FFFFFF"", ""borderEdges"": [""left"", ""right"", ""bottom""], ""borderRadius"": 0, ""borderWidth"": 2}")</f>
        <v>{"backgroundColor": "{{coalesce(cell(BIG_TEST_9_II_013.result, 0, \"Colorization_Hex_Code\"), \"#FFFFFF\").asString()}}", "borderColor": "#FFFFFF", "borderEdges": ["left", "right", "bottom"], "borderRadius": 0, "borderWidth": 2}</v>
      </c>
      <c r="V292" s="10"/>
      <c r="W292" s="7" t="str">
        <f t="shared" si="283"/>
        <v>text_YTD_A_C_013</v>
      </c>
      <c r="X292" s="10"/>
      <c r="Y292" s="13"/>
      <c r="Z292" s="12" t="str">
        <f t="shared" si="284"/>
        <v>"text_YTD_A_C_013": {"type": "text", "parameters": {"text": "{{coalesce(cell(BIG_TEST_9_II_013.result, 0, \"number_YTD_A_Formatted\"), \"--\").asString()}}", "textAlignment": "center", "textColor": "{{coalesce(cell(BIG_TEST_9_II_013.result, 0, \"Text_Color_1\"), \"#FFFFFF\").asString()}}", "fontSize": 12}},</v>
      </c>
      <c r="AA292" s="17" t="s">
        <v>79</v>
      </c>
      <c r="AB292" s="13" t="str">
        <f t="shared" ref="AB292:AB293" si="343">IF(Z292=AA292,"PASS","FAIL")</f>
        <v>FAIL</v>
      </c>
      <c r="AC292" s="13"/>
      <c r="AD292" s="12" t="str">
        <f t="shared" si="285"/>
        <v>{"colspan": 3, "column": 24, "name": "text_YTD_A_C_013", "row": 111, "rowspan": 2, "widgetStyle": {"backgroundColor": "{{coalesce(cell(BIG_TEST_9_II_013.result, 0, \"Colorization_Hex_Code\"), \"#FFFFFF\").asString()}}", "borderColor": "#FFFFFF", "borderEdges": ["left", "right", "bottom"], "borderRadius": 0, "borderWidth": 2}},</v>
      </c>
      <c r="AE292" s="17" t="s">
        <v>85</v>
      </c>
      <c r="AF292" s="13" t="str">
        <f t="shared" ref="AF292:AF293" si="344">IF(AD292=AE292,"PASS","FAIL")</f>
        <v>FAIL</v>
      </c>
    </row>
    <row r="293" spans="1:32" s="4" customFormat="1" ht="72.599999999999994" thickBot="1" x14ac:dyDescent="0.35">
      <c r="A293" s="24">
        <v>3</v>
      </c>
      <c r="B293" s="14" t="s">
        <v>7</v>
      </c>
      <c r="C293" s="14" t="s">
        <v>34</v>
      </c>
      <c r="D293" s="14" t="s">
        <v>9</v>
      </c>
      <c r="E293" s="11" t="str">
        <f t="shared" si="340"/>
        <v>_013</v>
      </c>
      <c r="F293" s="22">
        <f t="shared" si="306"/>
        <v>12</v>
      </c>
      <c r="G293" s="22" t="s">
        <v>76</v>
      </c>
      <c r="H293" s="22">
        <v>0</v>
      </c>
      <c r="I293" s="22" t="str">
        <f t="shared" si="341"/>
        <v>BIG_TEST_9_II_013</v>
      </c>
      <c r="J293" s="5" t="s">
        <v>37</v>
      </c>
      <c r="K293" s="5" t="s">
        <v>39</v>
      </c>
      <c r="L293" s="18" t="str">
        <f t="shared" si="342"/>
        <v>{{coalesce(cell(BIG_TEST_9_II_013.result, 0, \"Text_Color_1\"), \"#FFFFFF\").asString()}}</v>
      </c>
      <c r="M293" s="8" t="s">
        <v>41</v>
      </c>
      <c r="N293" s="8" t="s">
        <v>21</v>
      </c>
      <c r="O293" s="18" t="str">
        <f>CONCATENATE("{{coalesce(cell(",I293,".result, ", $H293,", \""number_Target_Formatted\""), \""--\"").asString()}}")</f>
        <v>{{coalesce(cell(BIG_TEST_9_II_013.result, 0, \"number_Target_Formatted\"), \"--\").asString()}}</v>
      </c>
      <c r="P293" s="9" t="s">
        <v>28</v>
      </c>
      <c r="Q293" s="9" t="s">
        <v>20</v>
      </c>
      <c r="R293" s="26">
        <f>T293+2</f>
        <v>109</v>
      </c>
      <c r="S293" s="9" t="s">
        <v>32</v>
      </c>
      <c r="T293" s="22">
        <f t="shared" si="307"/>
        <v>107</v>
      </c>
      <c r="U293" s="16" t="s">
        <v>84</v>
      </c>
      <c r="V293" s="10"/>
      <c r="W293" s="7" t="str">
        <f t="shared" si="283"/>
        <v>text_Target_C_013</v>
      </c>
      <c r="X293" s="10"/>
      <c r="Y293" s="13"/>
      <c r="Z293" s="12" t="str">
        <f t="shared" si="284"/>
        <v>"text_Target_C_013": {"type": "text", "parameters": {"text": "{{coalesce(cell(BIG_TEST_9_II_013.result, 0, \"number_Target_Formatted\"), \"--\").asString()}}", "textAlignment": "center", "textColor": "{{coalesce(cell(BIG_TEST_9_II_013.result, 0, \"Text_Color_1\"), \"#FFFFFF\").asString()}}", "fontSize": 12}},</v>
      </c>
      <c r="AA293" s="17" t="s">
        <v>80</v>
      </c>
      <c r="AB293" s="13" t="str">
        <f t="shared" si="343"/>
        <v>FAIL</v>
      </c>
      <c r="AC293" s="13"/>
      <c r="AD293" s="12" t="str">
        <f t="shared" si="285"/>
        <v>{"colspan": 3, "column": 24, "name": "text_Target_C_013", "row": 109, "rowspan": 2, "widgetStyle": {"backgroundColor": "#FFFFFF", "borderColor": "#FFFFFF", "borderEdges": [], "borderRadius": 0, "borderWidth": 2}},</v>
      </c>
      <c r="AE293" s="17" t="s">
        <v>82</v>
      </c>
      <c r="AF293" s="13" t="str">
        <f t="shared" si="344"/>
        <v>FAIL</v>
      </c>
    </row>
    <row r="294" spans="1:32" s="4" customFormat="1" ht="72.599999999999994" thickBot="1" x14ac:dyDescent="0.35">
      <c r="A294" s="24">
        <v>4</v>
      </c>
      <c r="B294" s="14" t="s">
        <v>7</v>
      </c>
      <c r="C294" s="14" t="s">
        <v>34</v>
      </c>
      <c r="D294" s="14" t="s">
        <v>9</v>
      </c>
      <c r="E294" s="11" t="str">
        <f>CONCATENATE("_",TEXT(F294+1,"000"))</f>
        <v>_013</v>
      </c>
      <c r="F294" s="22">
        <f t="shared" si="306"/>
        <v>12</v>
      </c>
      <c r="G294" s="22" t="s">
        <v>86</v>
      </c>
      <c r="H294" s="22">
        <v>1</v>
      </c>
      <c r="I294" s="22" t="str">
        <f>CONCATENATE("BIG_TEST_9_II",E294)</f>
        <v>BIG_TEST_9_II_013</v>
      </c>
      <c r="J294" s="6" t="s">
        <v>12</v>
      </c>
      <c r="K294" s="5" t="s">
        <v>13</v>
      </c>
      <c r="L294" s="18" t="str">
        <f>CONCATENATE("{{coalesce(cell(",I294,".result, ", $H294,", \""Text_Color_1\""), \""#FFFFFF\"").asString()}}")</f>
        <v>{{coalesce(cell(BIG_TEST_9_II_013.result, 1, \"Text_Color_1\"), \"#FFFFFF\").asString()}}</v>
      </c>
      <c r="M294" s="8" t="s">
        <v>41</v>
      </c>
      <c r="N294" s="8" t="s">
        <v>21</v>
      </c>
      <c r="O294" s="18" t="str">
        <f>CONCATENATE("{{coalesce(cell(",I294,".result, ", $H294,", \""number_YTD_Formatted\""), \""--\"").asString()}}")</f>
        <v>{{coalesce(cell(BIG_TEST_9_II_013.result, 1, \"number_YTD_Formatted\"), \"--\").asString()}}</v>
      </c>
      <c r="P294" s="9" t="s">
        <v>28</v>
      </c>
      <c r="Q294" s="9" t="s">
        <v>87</v>
      </c>
      <c r="R294" s="9">
        <f>T294</f>
        <v>107</v>
      </c>
      <c r="S294" s="9" t="s">
        <v>32</v>
      </c>
      <c r="T294" s="22">
        <f t="shared" si="307"/>
        <v>107</v>
      </c>
      <c r="U294" s="16" t="s">
        <v>84</v>
      </c>
      <c r="V294" s="10"/>
      <c r="W294" s="7" t="str">
        <f t="shared" si="283"/>
        <v>text_YTD_D_013</v>
      </c>
      <c r="X294" s="10"/>
      <c r="Y294" s="13"/>
      <c r="Z294" s="12" t="str">
        <f t="shared" si="284"/>
        <v>"text_YTD_D_013": {"type": "text", "parameters": {"text": "{{coalesce(cell(BIG_TEST_9_II_013.result, 1, \"number_YTD_Formatted\"), \"--\").asString()}}", "textAlignment": "center", "textColor": "{{coalesce(cell(BIG_TEST_9_II_013.result, 1, \"Text_Color_1\"), \"#FFFFFF\").asString()}}", "fontSize": 12}},</v>
      </c>
      <c r="AA294" s="17"/>
      <c r="AB294" s="13"/>
      <c r="AC294" s="13"/>
      <c r="AD294" s="12" t="str">
        <f t="shared" si="285"/>
        <v>{"colspan": 3, "column": 27, "name": "text_YTD_D_013", "row": 107, "rowspan": 2, "widgetStyle": {"backgroundColor": "#FFFFFF", "borderColor": "#FFFFFF", "borderEdges": [], "borderRadius": 0, "borderWidth": 2}},</v>
      </c>
      <c r="AE294" s="17"/>
      <c r="AF294" s="13"/>
    </row>
    <row r="295" spans="1:32" s="4" customFormat="1" ht="115.8" thickBot="1" x14ac:dyDescent="0.35">
      <c r="A295" s="24">
        <v>5</v>
      </c>
      <c r="B295" s="14" t="s">
        <v>7</v>
      </c>
      <c r="C295" s="14" t="s">
        <v>34</v>
      </c>
      <c r="D295" s="14" t="s">
        <v>9</v>
      </c>
      <c r="E295" s="11" t="str">
        <f t="shared" ref="E295:E296" si="345">CONCATENATE("_",TEXT(F295+1,"000"))</f>
        <v>_013</v>
      </c>
      <c r="F295" s="22">
        <f t="shared" si="306"/>
        <v>12</v>
      </c>
      <c r="G295" s="22" t="s">
        <v>86</v>
      </c>
      <c r="H295" s="22">
        <v>1</v>
      </c>
      <c r="I295" s="22" t="str">
        <f t="shared" ref="I295:I296" si="346">CONCATENATE("BIG_TEST_9_II",E295)</f>
        <v>BIG_TEST_9_II_013</v>
      </c>
      <c r="J295" s="5" t="s">
        <v>11</v>
      </c>
      <c r="K295" s="5" t="s">
        <v>38</v>
      </c>
      <c r="L295" s="18" t="str">
        <f t="shared" ref="L295:L296" si="347">CONCATENATE("{{coalesce(cell(",I295,".result, ", $H295,", \""Text_Color_1\""), \""#FFFFFF\"").asString()}}")</f>
        <v>{{coalesce(cell(BIG_TEST_9_II_013.result, 1, \"Text_Color_1\"), \"#FFFFFF\").asString()}}</v>
      </c>
      <c r="M295" s="8" t="s">
        <v>41</v>
      </c>
      <c r="N295" s="8" t="s">
        <v>21</v>
      </c>
      <c r="O295" s="18" t="str">
        <f>CONCATENATE("{{coalesce(cell(",I295,".result, ", $H295,", \""number_YTD_A_Formatted\""), \""--\"").asString()}}")</f>
        <v>{{coalesce(cell(BIG_TEST_9_II_013.result, 1, \"number_YTD_A_Formatted\"), \"--\").asString()}}</v>
      </c>
      <c r="P295" s="9" t="s">
        <v>28</v>
      </c>
      <c r="Q295" s="9" t="s">
        <v>87</v>
      </c>
      <c r="R295" s="26">
        <f>T295+4</f>
        <v>111</v>
      </c>
      <c r="S295" s="9" t="s">
        <v>32</v>
      </c>
      <c r="T295" s="22">
        <f t="shared" si="307"/>
        <v>107</v>
      </c>
      <c r="U295" s="19" t="str">
        <f>CONCATENATE("{""backgroundColor"": ""{{coalesce(cell(",I295,".result, ",H295,", \""Colorization_Hex_Code\""), \""#FFFFFF\"").asString()}}"", ""borderColor"": ""#FFFFFF"", ""borderEdges"": [""left"", ""right"", ""bottom""], ""borderRadius"": 0, ""borderWidth"": 2}")</f>
        <v>{"backgroundColor": "{{coalesce(cell(BIG_TEST_9_II_013.result, 1, \"Colorization_Hex_Code\"), \"#FFFFFF\").asString()}}", "borderColor": "#FFFFFF", "borderEdges": ["left", "right", "bottom"], "borderRadius": 0, "borderWidth": 2}</v>
      </c>
      <c r="V295" s="10"/>
      <c r="W295" s="7" t="str">
        <f t="shared" si="283"/>
        <v>text_YTD_A_D_013</v>
      </c>
      <c r="X295" s="10"/>
      <c r="Y295" s="13"/>
      <c r="Z295" s="12" t="str">
        <f t="shared" si="284"/>
        <v>"text_YTD_A_D_013": {"type": "text", "parameters": {"text": "{{coalesce(cell(BIG_TEST_9_II_013.result, 1, \"number_YTD_A_Formatted\"), \"--\").asString()}}", "textAlignment": "center", "textColor": "{{coalesce(cell(BIG_TEST_9_II_013.result, 1, \"Text_Color_1\"), \"#FFFFFF\").asString()}}", "fontSize": 12}},</v>
      </c>
      <c r="AA295" s="17"/>
      <c r="AB295" s="13"/>
      <c r="AC295" s="13"/>
      <c r="AD295" s="12" t="str">
        <f t="shared" si="285"/>
        <v>{"colspan": 3, "column": 27, "name": "text_YTD_A_D_013", "row": 111, "rowspan": 2, "widgetStyle": {"backgroundColor": "{{coalesce(cell(BIG_TEST_9_II_013.result, 1, \"Colorization_Hex_Code\"), \"#FFFFFF\").asString()}}", "borderColor": "#FFFFFF", "borderEdges": ["left", "right", "bottom"], "borderRadius": 0, "borderWidth": 2}},</v>
      </c>
      <c r="AE295" s="17"/>
      <c r="AF295" s="13"/>
    </row>
    <row r="296" spans="1:32" s="4" customFormat="1" ht="72.599999999999994" thickBot="1" x14ac:dyDescent="0.35">
      <c r="A296" s="24">
        <v>6</v>
      </c>
      <c r="B296" s="14" t="s">
        <v>7</v>
      </c>
      <c r="C296" s="14" t="s">
        <v>34</v>
      </c>
      <c r="D296" s="14" t="s">
        <v>9</v>
      </c>
      <c r="E296" s="11" t="str">
        <f t="shared" si="345"/>
        <v>_013</v>
      </c>
      <c r="F296" s="22">
        <f t="shared" si="306"/>
        <v>12</v>
      </c>
      <c r="G296" s="22" t="s">
        <v>86</v>
      </c>
      <c r="H296" s="22">
        <v>1</v>
      </c>
      <c r="I296" s="22" t="str">
        <f t="shared" si="346"/>
        <v>BIG_TEST_9_II_013</v>
      </c>
      <c r="J296" s="5" t="s">
        <v>37</v>
      </c>
      <c r="K296" s="5" t="s">
        <v>39</v>
      </c>
      <c r="L296" s="18" t="str">
        <f t="shared" si="347"/>
        <v>{{coalesce(cell(BIG_TEST_9_II_013.result, 1, \"Text_Color_1\"), \"#FFFFFF\").asString()}}</v>
      </c>
      <c r="M296" s="8" t="s">
        <v>41</v>
      </c>
      <c r="N296" s="8" t="s">
        <v>21</v>
      </c>
      <c r="O296" s="18" t="str">
        <f>CONCATENATE("{{coalesce(cell(",I296,".result, ", $H296,", \""number_Target_Formatted\""), \""--\"").asString()}}")</f>
        <v>{{coalesce(cell(BIG_TEST_9_II_013.result, 1, \"number_Target_Formatted\"), \"--\").asString()}}</v>
      </c>
      <c r="P296" s="9" t="s">
        <v>28</v>
      </c>
      <c r="Q296" s="9" t="s">
        <v>87</v>
      </c>
      <c r="R296" s="26">
        <f>T296+2</f>
        <v>109</v>
      </c>
      <c r="S296" s="9" t="s">
        <v>32</v>
      </c>
      <c r="T296" s="22">
        <f t="shared" si="307"/>
        <v>107</v>
      </c>
      <c r="U296" s="16" t="s">
        <v>84</v>
      </c>
      <c r="V296" s="10"/>
      <c r="W296" s="7" t="str">
        <f t="shared" si="283"/>
        <v>text_Target_D_013</v>
      </c>
      <c r="X296" s="10"/>
      <c r="Y296" s="13"/>
      <c r="Z296" s="12" t="str">
        <f t="shared" si="284"/>
        <v>"text_Target_D_013": {"type": "text", "parameters": {"text": "{{coalesce(cell(BIG_TEST_9_II_013.result, 1, \"number_Target_Formatted\"), \"--\").asString()}}", "textAlignment": "center", "textColor": "{{coalesce(cell(BIG_TEST_9_II_013.result, 1, \"Text_Color_1\"), \"#FFFFFF\").asString()}}", "fontSize": 12}},</v>
      </c>
      <c r="AA296" s="17"/>
      <c r="AB296" s="13"/>
      <c r="AC296" s="13"/>
      <c r="AD296" s="12" t="str">
        <f t="shared" si="285"/>
        <v>{"colspan": 3, "column": 27, "name": "text_Target_D_013", "row": 109, "rowspan": 2, "widgetStyle": {"backgroundColor": "#FFFFFF", "borderColor": "#FFFFFF", "borderEdges": [], "borderRadius": 0, "borderWidth": 2}},</v>
      </c>
      <c r="AE296" s="17"/>
      <c r="AF296" s="13"/>
    </row>
    <row r="297" spans="1:32" s="4" customFormat="1" ht="72.599999999999994" thickBot="1" x14ac:dyDescent="0.35">
      <c r="A297" s="24">
        <v>7</v>
      </c>
      <c r="B297" s="14" t="s">
        <v>7</v>
      </c>
      <c r="C297" s="14" t="s">
        <v>34</v>
      </c>
      <c r="D297" s="14" t="s">
        <v>9</v>
      </c>
      <c r="E297" s="11" t="str">
        <f>CONCATENATE("_",TEXT(F297+1,"000"))</f>
        <v>_013</v>
      </c>
      <c r="F297" s="22">
        <f t="shared" si="306"/>
        <v>12</v>
      </c>
      <c r="G297" s="22" t="s">
        <v>88</v>
      </c>
      <c r="H297" s="22">
        <v>2</v>
      </c>
      <c r="I297" s="22" t="str">
        <f>CONCATENATE("BIG_TEST_9_II",E297)</f>
        <v>BIG_TEST_9_II_013</v>
      </c>
      <c r="J297" s="6" t="s">
        <v>12</v>
      </c>
      <c r="K297" s="5" t="s">
        <v>13</v>
      </c>
      <c r="L297" s="18" t="str">
        <f>CONCATENATE("{{coalesce(cell(",I297,".result, ", $H297,", \""Text_Color_1\""), \""#FFFFFF\"").asString()}}")</f>
        <v>{{coalesce(cell(BIG_TEST_9_II_013.result, 2, \"Text_Color_1\"), \"#FFFFFF\").asString()}}</v>
      </c>
      <c r="M297" s="8" t="s">
        <v>41</v>
      </c>
      <c r="N297" s="8" t="s">
        <v>21</v>
      </c>
      <c r="O297" s="18" t="str">
        <f>CONCATENATE("{{coalesce(cell(",I297,".result, ", $H297,", \""number_YTD_Formatted\""), \""--\"").asString()}}")</f>
        <v>{{coalesce(cell(BIG_TEST_9_II_013.result, 2, \"number_YTD_Formatted\"), \"--\").asString()}}</v>
      </c>
      <c r="P297" s="9" t="s">
        <v>28</v>
      </c>
      <c r="Q297" s="9" t="s">
        <v>97</v>
      </c>
      <c r="R297" s="9">
        <f>T297</f>
        <v>107</v>
      </c>
      <c r="S297" s="9" t="s">
        <v>32</v>
      </c>
      <c r="T297" s="22">
        <f t="shared" si="307"/>
        <v>107</v>
      </c>
      <c r="U297" s="16" t="s">
        <v>84</v>
      </c>
      <c r="V297" s="10"/>
      <c r="W297" s="7" t="str">
        <f t="shared" si="283"/>
        <v>text_YTD_E_013</v>
      </c>
      <c r="X297" s="10"/>
      <c r="Y297" s="13"/>
      <c r="Z297" s="12" t="str">
        <f t="shared" si="284"/>
        <v>"text_YTD_E_013": {"type": "text", "parameters": {"text": "{{coalesce(cell(BIG_TEST_9_II_013.result, 2, \"number_YTD_Formatted\"), \"--\").asString()}}", "textAlignment": "center", "textColor": "{{coalesce(cell(BIG_TEST_9_II_013.result, 2, \"Text_Color_1\"), \"#FFFFFF\").asString()}}", "fontSize": 12}},</v>
      </c>
      <c r="AA297" s="17"/>
      <c r="AB297" s="13"/>
      <c r="AC297" s="13"/>
      <c r="AD297" s="12" t="str">
        <f t="shared" si="285"/>
        <v>{"colspan": 3, "column": 30, "name": "text_YTD_E_013", "row": 107, "rowspan": 2, "widgetStyle": {"backgroundColor": "#FFFFFF", "borderColor": "#FFFFFF", "borderEdges": [], "borderRadius": 0, "borderWidth": 2}},</v>
      </c>
      <c r="AE297" s="17"/>
      <c r="AF297" s="13"/>
    </row>
    <row r="298" spans="1:32" s="4" customFormat="1" ht="115.8" thickBot="1" x14ac:dyDescent="0.35">
      <c r="A298" s="24">
        <v>8</v>
      </c>
      <c r="B298" s="14" t="s">
        <v>7</v>
      </c>
      <c r="C298" s="14" t="s">
        <v>34</v>
      </c>
      <c r="D298" s="14" t="s">
        <v>9</v>
      </c>
      <c r="E298" s="11" t="str">
        <f t="shared" ref="E298:E299" si="348">CONCATENATE("_",TEXT(F298+1,"000"))</f>
        <v>_013</v>
      </c>
      <c r="F298" s="22">
        <f t="shared" si="306"/>
        <v>12</v>
      </c>
      <c r="G298" s="22" t="s">
        <v>88</v>
      </c>
      <c r="H298" s="22">
        <v>2</v>
      </c>
      <c r="I298" s="22" t="str">
        <f t="shared" ref="I298:I299" si="349">CONCATENATE("BIG_TEST_9_II",E298)</f>
        <v>BIG_TEST_9_II_013</v>
      </c>
      <c r="J298" s="5" t="s">
        <v>11</v>
      </c>
      <c r="K298" s="5" t="s">
        <v>38</v>
      </c>
      <c r="L298" s="18" t="str">
        <f t="shared" ref="L298:L299" si="350">CONCATENATE("{{coalesce(cell(",I298,".result, ", $H298,", \""Text_Color_1\""), \""#FFFFFF\"").asString()}}")</f>
        <v>{{coalesce(cell(BIG_TEST_9_II_013.result, 2, \"Text_Color_1\"), \"#FFFFFF\").asString()}}</v>
      </c>
      <c r="M298" s="8" t="s">
        <v>41</v>
      </c>
      <c r="N298" s="8" t="s">
        <v>21</v>
      </c>
      <c r="O298" s="18" t="str">
        <f>CONCATENATE("{{coalesce(cell(",I298,".result, ", $H298,", \""number_YTD_A_Formatted\""), \""--\"").asString()}}")</f>
        <v>{{coalesce(cell(BIG_TEST_9_II_013.result, 2, \"number_YTD_A_Formatted\"), \"--\").asString()}}</v>
      </c>
      <c r="P298" s="9" t="s">
        <v>28</v>
      </c>
      <c r="Q298" s="9" t="s">
        <v>97</v>
      </c>
      <c r="R298" s="26">
        <f>T298+4</f>
        <v>111</v>
      </c>
      <c r="S298" s="9" t="s">
        <v>32</v>
      </c>
      <c r="T298" s="22">
        <f t="shared" si="307"/>
        <v>107</v>
      </c>
      <c r="U298" s="19" t="str">
        <f>CONCATENATE("{""backgroundColor"": ""{{coalesce(cell(",I298,".result, ",H298,", \""Colorization_Hex_Code\""), \""#FFFFFF\"").asString()}}"", ""borderColor"": ""#FFFFFF"", ""borderEdges"": [""left"", ""right"", ""bottom""], ""borderRadius"": 0, ""borderWidth"": 2}")</f>
        <v>{"backgroundColor": "{{coalesce(cell(BIG_TEST_9_II_013.result, 2, \"Colorization_Hex_Code\"), \"#FFFFFF\").asString()}}", "borderColor": "#FFFFFF", "borderEdges": ["left", "right", "bottom"], "borderRadius": 0, "borderWidth": 2}</v>
      </c>
      <c r="V298" s="10"/>
      <c r="W298" s="7" t="str">
        <f t="shared" si="283"/>
        <v>text_YTD_A_E_013</v>
      </c>
      <c r="X298" s="10"/>
      <c r="Y298" s="13"/>
      <c r="Z298" s="12" t="str">
        <f t="shared" si="284"/>
        <v>"text_YTD_A_E_013": {"type": "text", "parameters": {"text": "{{coalesce(cell(BIG_TEST_9_II_013.result, 2, \"number_YTD_A_Formatted\"), \"--\").asString()}}", "textAlignment": "center", "textColor": "{{coalesce(cell(BIG_TEST_9_II_013.result, 2, \"Text_Color_1\"), \"#FFFFFF\").asString()}}", "fontSize": 12}},</v>
      </c>
      <c r="AA298" s="17"/>
      <c r="AB298" s="13"/>
      <c r="AC298" s="13"/>
      <c r="AD298" s="12" t="str">
        <f t="shared" si="285"/>
        <v>{"colspan": 3, "column": 30, "name": "text_YTD_A_E_013", "row": 111, "rowspan": 2, "widgetStyle": {"backgroundColor": "{{coalesce(cell(BIG_TEST_9_II_013.result, 2, \"Colorization_Hex_Code\"), \"#FFFFFF\").asString()}}", "borderColor": "#FFFFFF", "borderEdges": ["left", "right", "bottom"], "borderRadius": 0, "borderWidth": 2}},</v>
      </c>
      <c r="AE298" s="17"/>
      <c r="AF298" s="13"/>
    </row>
    <row r="299" spans="1:32" s="4" customFormat="1" ht="72.599999999999994" thickBot="1" x14ac:dyDescent="0.35">
      <c r="A299" s="24">
        <v>9</v>
      </c>
      <c r="B299" s="14" t="s">
        <v>7</v>
      </c>
      <c r="C299" s="14" t="s">
        <v>34</v>
      </c>
      <c r="D299" s="14" t="s">
        <v>9</v>
      </c>
      <c r="E299" s="11" t="str">
        <f t="shared" si="348"/>
        <v>_013</v>
      </c>
      <c r="F299" s="22">
        <f t="shared" si="306"/>
        <v>12</v>
      </c>
      <c r="G299" s="22" t="s">
        <v>88</v>
      </c>
      <c r="H299" s="22">
        <v>2</v>
      </c>
      <c r="I299" s="22" t="str">
        <f t="shared" si="349"/>
        <v>BIG_TEST_9_II_013</v>
      </c>
      <c r="J299" s="5" t="s">
        <v>37</v>
      </c>
      <c r="K299" s="5" t="s">
        <v>39</v>
      </c>
      <c r="L299" s="18" t="str">
        <f t="shared" si="350"/>
        <v>{{coalesce(cell(BIG_TEST_9_II_013.result, 2, \"Text_Color_1\"), \"#FFFFFF\").asString()}}</v>
      </c>
      <c r="M299" s="8" t="s">
        <v>41</v>
      </c>
      <c r="N299" s="8" t="s">
        <v>21</v>
      </c>
      <c r="O299" s="18" t="str">
        <f>CONCATENATE("{{coalesce(cell(",I299,".result, ", $H299,", \""number_Target_Formatted\""), \""--\"").asString()}}")</f>
        <v>{{coalesce(cell(BIG_TEST_9_II_013.result, 2, \"number_Target_Formatted\"), \"--\").asString()}}</v>
      </c>
      <c r="P299" s="9" t="s">
        <v>28</v>
      </c>
      <c r="Q299" s="9" t="s">
        <v>97</v>
      </c>
      <c r="R299" s="26">
        <f>T299+2</f>
        <v>109</v>
      </c>
      <c r="S299" s="9" t="s">
        <v>32</v>
      </c>
      <c r="T299" s="22">
        <f t="shared" si="307"/>
        <v>107</v>
      </c>
      <c r="U299" s="16" t="s">
        <v>84</v>
      </c>
      <c r="V299" s="10"/>
      <c r="W299" s="7" t="str">
        <f t="shared" si="283"/>
        <v>text_Target_E_013</v>
      </c>
      <c r="X299" s="10"/>
      <c r="Y299" s="13"/>
      <c r="Z299" s="12" t="str">
        <f t="shared" si="284"/>
        <v>"text_Target_E_013": {"type": "text", "parameters": {"text": "{{coalesce(cell(BIG_TEST_9_II_013.result, 2, \"number_Target_Formatted\"), \"--\").asString()}}", "textAlignment": "center", "textColor": "{{coalesce(cell(BIG_TEST_9_II_013.result, 2, \"Text_Color_1\"), \"#FFFFFF\").asString()}}", "fontSize": 12}},</v>
      </c>
      <c r="AA299" s="17"/>
      <c r="AB299" s="13"/>
      <c r="AC299" s="13"/>
      <c r="AD299" s="12" t="str">
        <f t="shared" si="285"/>
        <v>{"colspan": 3, "column": 30, "name": "text_Target_E_013", "row": 109, "rowspan": 2, "widgetStyle": {"backgroundColor": "#FFFFFF", "borderColor": "#FFFFFF", "borderEdges": [], "borderRadius": 0, "borderWidth": 2}},</v>
      </c>
      <c r="AE299" s="17"/>
      <c r="AF299" s="13"/>
    </row>
    <row r="300" spans="1:32" s="4" customFormat="1" ht="72.599999999999994" thickBot="1" x14ac:dyDescent="0.35">
      <c r="A300" s="24">
        <v>10</v>
      </c>
      <c r="B300" s="14" t="s">
        <v>7</v>
      </c>
      <c r="C300" s="14" t="s">
        <v>34</v>
      </c>
      <c r="D300" s="14" t="s">
        <v>9</v>
      </c>
      <c r="E300" s="11" t="str">
        <f>CONCATENATE("_",TEXT(F300+1,"000"))</f>
        <v>_013</v>
      </c>
      <c r="F300" s="22">
        <f t="shared" si="306"/>
        <v>12</v>
      </c>
      <c r="G300" s="22" t="s">
        <v>89</v>
      </c>
      <c r="H300" s="22">
        <v>3</v>
      </c>
      <c r="I300" s="22" t="str">
        <f>CONCATENATE("BIG_TEST_9_II",E300)</f>
        <v>BIG_TEST_9_II_013</v>
      </c>
      <c r="J300" s="6" t="s">
        <v>12</v>
      </c>
      <c r="K300" s="5" t="s">
        <v>13</v>
      </c>
      <c r="L300" s="18" t="str">
        <f>CONCATENATE("{{coalesce(cell(",I300,".result, ", $H300,", \""Text_Color_1\""), \""#FFFFFF\"").asString()}}")</f>
        <v>{{coalesce(cell(BIG_TEST_9_II_013.result, 3, \"Text_Color_1\"), \"#FFFFFF\").asString()}}</v>
      </c>
      <c r="M300" s="8" t="s">
        <v>41</v>
      </c>
      <c r="N300" s="8" t="s">
        <v>21</v>
      </c>
      <c r="O300" s="18" t="str">
        <f>CONCATENATE("{{coalesce(cell(",I300,".result, ", $H300,", \""number_YTD_Formatted\""), \""--\"").asString()}}")</f>
        <v>{{coalesce(cell(BIG_TEST_9_II_013.result, 3, \"number_YTD_Formatted\"), \"--\").asString()}}</v>
      </c>
      <c r="P300" s="9" t="s">
        <v>28</v>
      </c>
      <c r="Q300" s="9" t="s">
        <v>98</v>
      </c>
      <c r="R300" s="9">
        <f>T300</f>
        <v>107</v>
      </c>
      <c r="S300" s="9" t="s">
        <v>32</v>
      </c>
      <c r="T300" s="22">
        <f t="shared" si="307"/>
        <v>107</v>
      </c>
      <c r="U300" s="16" t="s">
        <v>84</v>
      </c>
      <c r="V300" s="10"/>
      <c r="W300" s="7" t="str">
        <f t="shared" si="283"/>
        <v>text_YTD_F_013</v>
      </c>
      <c r="X300" s="10"/>
      <c r="Y300" s="13"/>
      <c r="Z300" s="12" t="str">
        <f t="shared" si="284"/>
        <v>"text_YTD_F_013": {"type": "text", "parameters": {"text": "{{coalesce(cell(BIG_TEST_9_II_013.result, 3, \"number_YTD_Formatted\"), \"--\").asString()}}", "textAlignment": "center", "textColor": "{{coalesce(cell(BIG_TEST_9_II_013.result, 3, \"Text_Color_1\"), \"#FFFFFF\").asString()}}", "fontSize": 12}},</v>
      </c>
      <c r="AA300" s="17"/>
      <c r="AB300" s="13"/>
      <c r="AC300" s="13"/>
      <c r="AD300" s="12" t="str">
        <f t="shared" si="285"/>
        <v>{"colspan": 3, "column": 33, "name": "text_YTD_F_013", "row": 107, "rowspan": 2, "widgetStyle": {"backgroundColor": "#FFFFFF", "borderColor": "#FFFFFF", "borderEdges": [], "borderRadius": 0, "borderWidth": 2}},</v>
      </c>
      <c r="AE300" s="17"/>
      <c r="AF300" s="13"/>
    </row>
    <row r="301" spans="1:32" s="4" customFormat="1" ht="115.8" thickBot="1" x14ac:dyDescent="0.35">
      <c r="A301" s="24">
        <v>11</v>
      </c>
      <c r="B301" s="14" t="s">
        <v>7</v>
      </c>
      <c r="C301" s="14" t="s">
        <v>34</v>
      </c>
      <c r="D301" s="14" t="s">
        <v>9</v>
      </c>
      <c r="E301" s="11" t="str">
        <f t="shared" ref="E301:E302" si="351">CONCATENATE("_",TEXT(F301+1,"000"))</f>
        <v>_013</v>
      </c>
      <c r="F301" s="22">
        <f t="shared" si="306"/>
        <v>12</v>
      </c>
      <c r="G301" s="22" t="s">
        <v>89</v>
      </c>
      <c r="H301" s="22">
        <v>3</v>
      </c>
      <c r="I301" s="22" t="str">
        <f t="shared" ref="I301:I302" si="352">CONCATENATE("BIG_TEST_9_II",E301)</f>
        <v>BIG_TEST_9_II_013</v>
      </c>
      <c r="J301" s="5" t="s">
        <v>11</v>
      </c>
      <c r="K301" s="5" t="s">
        <v>38</v>
      </c>
      <c r="L301" s="18" t="str">
        <f t="shared" ref="L301:L302" si="353">CONCATENATE("{{coalesce(cell(",I301,".result, ", $H301,", \""Text_Color_1\""), \""#FFFFFF\"").asString()}}")</f>
        <v>{{coalesce(cell(BIG_TEST_9_II_013.result, 3, \"Text_Color_1\"), \"#FFFFFF\").asString()}}</v>
      </c>
      <c r="M301" s="8" t="s">
        <v>41</v>
      </c>
      <c r="N301" s="8" t="s">
        <v>21</v>
      </c>
      <c r="O301" s="18" t="str">
        <f>CONCATENATE("{{coalesce(cell(",I301,".result, ", $H301,", \""number_YTD_A_Formatted\""), \""--\"").asString()}}")</f>
        <v>{{coalesce(cell(BIG_TEST_9_II_013.result, 3, \"number_YTD_A_Formatted\"), \"--\").asString()}}</v>
      </c>
      <c r="P301" s="9" t="s">
        <v>28</v>
      </c>
      <c r="Q301" s="9" t="s">
        <v>98</v>
      </c>
      <c r="R301" s="26">
        <f>T301+4</f>
        <v>111</v>
      </c>
      <c r="S301" s="9" t="s">
        <v>32</v>
      </c>
      <c r="T301" s="22">
        <f t="shared" si="307"/>
        <v>107</v>
      </c>
      <c r="U301" s="19" t="str">
        <f>CONCATENATE("{""backgroundColor"": ""{{coalesce(cell(",I301,".result, ",H301,", \""Colorization_Hex_Code\""), \""#FFFFFF\"").asString()}}"", ""borderColor"": ""#FFFFFF"", ""borderEdges"": [""left"", ""right"", ""bottom""], ""borderRadius"": 0, ""borderWidth"": 2}")</f>
        <v>{"backgroundColor": "{{coalesce(cell(BIG_TEST_9_II_013.result, 3, \"Colorization_Hex_Code\"), \"#FFFFFF\").asString()}}", "borderColor": "#FFFFFF", "borderEdges": ["left", "right", "bottom"], "borderRadius": 0, "borderWidth": 2}</v>
      </c>
      <c r="V301" s="10"/>
      <c r="W301" s="7" t="str">
        <f t="shared" si="283"/>
        <v>text_YTD_A_F_013</v>
      </c>
      <c r="X301" s="10"/>
      <c r="Y301" s="13"/>
      <c r="Z301" s="12" t="str">
        <f t="shared" si="284"/>
        <v>"text_YTD_A_F_013": {"type": "text", "parameters": {"text": "{{coalesce(cell(BIG_TEST_9_II_013.result, 3, \"number_YTD_A_Formatted\"), \"--\").asString()}}", "textAlignment": "center", "textColor": "{{coalesce(cell(BIG_TEST_9_II_013.result, 3, \"Text_Color_1\"), \"#FFFFFF\").asString()}}", "fontSize": 12}},</v>
      </c>
      <c r="AA301" s="17"/>
      <c r="AB301" s="13"/>
      <c r="AC301" s="13"/>
      <c r="AD301" s="12" t="str">
        <f t="shared" si="285"/>
        <v>{"colspan": 3, "column": 33, "name": "text_YTD_A_F_013", "row": 111, "rowspan": 2, "widgetStyle": {"backgroundColor": "{{coalesce(cell(BIG_TEST_9_II_013.result, 3, \"Colorization_Hex_Code\"), \"#FFFFFF\").asString()}}", "borderColor": "#FFFFFF", "borderEdges": ["left", "right", "bottom"], "borderRadius": 0, "borderWidth": 2}},</v>
      </c>
      <c r="AE301" s="17"/>
      <c r="AF301" s="13"/>
    </row>
    <row r="302" spans="1:32" s="4" customFormat="1" ht="72.599999999999994" thickBot="1" x14ac:dyDescent="0.35">
      <c r="A302" s="24">
        <v>12</v>
      </c>
      <c r="B302" s="14" t="s">
        <v>7</v>
      </c>
      <c r="C302" s="14" t="s">
        <v>34</v>
      </c>
      <c r="D302" s="14" t="s">
        <v>9</v>
      </c>
      <c r="E302" s="11" t="str">
        <f t="shared" si="351"/>
        <v>_013</v>
      </c>
      <c r="F302" s="22">
        <f t="shared" si="306"/>
        <v>12</v>
      </c>
      <c r="G302" s="22" t="s">
        <v>89</v>
      </c>
      <c r="H302" s="22">
        <v>3</v>
      </c>
      <c r="I302" s="22" t="str">
        <f t="shared" si="352"/>
        <v>BIG_TEST_9_II_013</v>
      </c>
      <c r="J302" s="5" t="s">
        <v>37</v>
      </c>
      <c r="K302" s="5" t="s">
        <v>39</v>
      </c>
      <c r="L302" s="18" t="str">
        <f t="shared" si="353"/>
        <v>{{coalesce(cell(BIG_TEST_9_II_013.result, 3, \"Text_Color_1\"), \"#FFFFFF\").asString()}}</v>
      </c>
      <c r="M302" s="8" t="s">
        <v>41</v>
      </c>
      <c r="N302" s="8" t="s">
        <v>21</v>
      </c>
      <c r="O302" s="18" t="str">
        <f>CONCATENATE("{{coalesce(cell(",I302,".result, ", $H302,", \""number_Target_Formatted\""), \""--\"").asString()}}")</f>
        <v>{{coalesce(cell(BIG_TEST_9_II_013.result, 3, \"number_Target_Formatted\"), \"--\").asString()}}</v>
      </c>
      <c r="P302" s="9" t="s">
        <v>28</v>
      </c>
      <c r="Q302" s="9" t="s">
        <v>98</v>
      </c>
      <c r="R302" s="26">
        <f>T302+2</f>
        <v>109</v>
      </c>
      <c r="S302" s="9" t="s">
        <v>32</v>
      </c>
      <c r="T302" s="22">
        <f t="shared" si="307"/>
        <v>107</v>
      </c>
      <c r="U302" s="16" t="s">
        <v>84</v>
      </c>
      <c r="V302" s="10"/>
      <c r="W302" s="7" t="str">
        <f t="shared" si="283"/>
        <v>text_Target_F_013</v>
      </c>
      <c r="X302" s="10"/>
      <c r="Y302" s="13"/>
      <c r="Z302" s="12" t="str">
        <f t="shared" si="284"/>
        <v>"text_Target_F_013": {"type": "text", "parameters": {"text": "{{coalesce(cell(BIG_TEST_9_II_013.result, 3, \"number_Target_Formatted\"), \"--\").asString()}}", "textAlignment": "center", "textColor": "{{coalesce(cell(BIG_TEST_9_II_013.result, 3, \"Text_Color_1\"), \"#FFFFFF\").asString()}}", "fontSize": 12}},</v>
      </c>
      <c r="AA302" s="17"/>
      <c r="AB302" s="13"/>
      <c r="AC302" s="13"/>
      <c r="AD302" s="12" t="str">
        <f t="shared" si="285"/>
        <v>{"colspan": 3, "column": 33, "name": "text_Target_F_013", "row": 109, "rowspan": 2, "widgetStyle": {"backgroundColor": "#FFFFFF", "borderColor": "#FFFFFF", "borderEdges": [], "borderRadius": 0, "borderWidth": 2}},</v>
      </c>
      <c r="AE302" s="17"/>
      <c r="AF302" s="13"/>
    </row>
    <row r="303" spans="1:32" s="4" customFormat="1" ht="72.599999999999994" thickBot="1" x14ac:dyDescent="0.35">
      <c r="A303" s="24">
        <v>13</v>
      </c>
      <c r="B303" s="14" t="s">
        <v>7</v>
      </c>
      <c r="C303" s="14" t="s">
        <v>34</v>
      </c>
      <c r="D303" s="14" t="s">
        <v>9</v>
      </c>
      <c r="E303" s="11" t="str">
        <f>CONCATENATE("_",TEXT(F303+1,"000"))</f>
        <v>_013</v>
      </c>
      <c r="F303" s="22">
        <f t="shared" si="306"/>
        <v>12</v>
      </c>
      <c r="G303" s="22" t="s">
        <v>90</v>
      </c>
      <c r="H303" s="22">
        <v>4</v>
      </c>
      <c r="I303" s="22" t="str">
        <f>CONCATENATE("BIG_TEST_9_II",E303)</f>
        <v>BIG_TEST_9_II_013</v>
      </c>
      <c r="J303" s="6" t="s">
        <v>12</v>
      </c>
      <c r="K303" s="5" t="s">
        <v>13</v>
      </c>
      <c r="L303" s="18" t="str">
        <f>CONCATENATE("{{coalesce(cell(",I303,".result, ", $H303,", \""Text_Color_1\""), \""#FFFFFF\"").asString()}}")</f>
        <v>{{coalesce(cell(BIG_TEST_9_II_013.result, 4, \"Text_Color_1\"), \"#FFFFFF\").asString()}}</v>
      </c>
      <c r="M303" s="8" t="s">
        <v>41</v>
      </c>
      <c r="N303" s="8" t="s">
        <v>21</v>
      </c>
      <c r="O303" s="18" t="str">
        <f>CONCATENATE("{{coalesce(cell(",I303,".result, ", $H303,", \""number_YTD_Formatted\""), \""--\"").asString()}}")</f>
        <v>{{coalesce(cell(BIG_TEST_9_II_013.result, 4, \"number_YTD_Formatted\"), \"--\").asString()}}</v>
      </c>
      <c r="P303" s="9" t="s">
        <v>28</v>
      </c>
      <c r="Q303" s="9" t="s">
        <v>99</v>
      </c>
      <c r="R303" s="9">
        <f>T303</f>
        <v>107</v>
      </c>
      <c r="S303" s="9" t="s">
        <v>32</v>
      </c>
      <c r="T303" s="22">
        <f t="shared" si="307"/>
        <v>107</v>
      </c>
      <c r="U303" s="16" t="s">
        <v>84</v>
      </c>
      <c r="V303" s="10"/>
      <c r="W303" s="7" t="str">
        <f t="shared" si="283"/>
        <v>text_YTD_G_013</v>
      </c>
      <c r="X303" s="10"/>
      <c r="Y303" s="13"/>
      <c r="Z303" s="12" t="str">
        <f t="shared" si="284"/>
        <v>"text_YTD_G_013": {"type": "text", "parameters": {"text": "{{coalesce(cell(BIG_TEST_9_II_013.result, 4, \"number_YTD_Formatted\"), \"--\").asString()}}", "textAlignment": "center", "textColor": "{{coalesce(cell(BIG_TEST_9_II_013.result, 4, \"Text_Color_1\"), \"#FFFFFF\").asString()}}", "fontSize": 12}},</v>
      </c>
      <c r="AA303" s="17"/>
      <c r="AB303" s="13"/>
      <c r="AC303" s="13"/>
      <c r="AD303" s="12" t="str">
        <f t="shared" si="285"/>
        <v>{"colspan": 3, "column": 36, "name": "text_YTD_G_013", "row": 107, "rowspan": 2, "widgetStyle": {"backgroundColor": "#FFFFFF", "borderColor": "#FFFFFF", "borderEdges": [], "borderRadius": 0, "borderWidth": 2}},</v>
      </c>
      <c r="AE303" s="17"/>
      <c r="AF303" s="13"/>
    </row>
    <row r="304" spans="1:32" s="4" customFormat="1" ht="115.8" thickBot="1" x14ac:dyDescent="0.35">
      <c r="A304" s="24">
        <v>14</v>
      </c>
      <c r="B304" s="14" t="s">
        <v>7</v>
      </c>
      <c r="C304" s="14" t="s">
        <v>34</v>
      </c>
      <c r="D304" s="14" t="s">
        <v>9</v>
      </c>
      <c r="E304" s="11" t="str">
        <f t="shared" ref="E304:E305" si="354">CONCATENATE("_",TEXT(F304+1,"000"))</f>
        <v>_013</v>
      </c>
      <c r="F304" s="22">
        <f t="shared" si="306"/>
        <v>12</v>
      </c>
      <c r="G304" s="22" t="s">
        <v>90</v>
      </c>
      <c r="H304" s="22">
        <v>4</v>
      </c>
      <c r="I304" s="22" t="str">
        <f t="shared" ref="I304:I305" si="355">CONCATENATE("BIG_TEST_9_II",E304)</f>
        <v>BIG_TEST_9_II_013</v>
      </c>
      <c r="J304" s="5" t="s">
        <v>11</v>
      </c>
      <c r="K304" s="5" t="s">
        <v>38</v>
      </c>
      <c r="L304" s="18" t="str">
        <f t="shared" ref="L304:L305" si="356">CONCATENATE("{{coalesce(cell(",I304,".result, ", $H304,", \""Text_Color_1\""), \""#FFFFFF\"").asString()}}")</f>
        <v>{{coalesce(cell(BIG_TEST_9_II_013.result, 4, \"Text_Color_1\"), \"#FFFFFF\").asString()}}</v>
      </c>
      <c r="M304" s="8" t="s">
        <v>41</v>
      </c>
      <c r="N304" s="8" t="s">
        <v>21</v>
      </c>
      <c r="O304" s="18" t="str">
        <f>CONCATENATE("{{coalesce(cell(",I304,".result, ", $H304,", \""number_YTD_A_Formatted\""), \""--\"").asString()}}")</f>
        <v>{{coalesce(cell(BIG_TEST_9_II_013.result, 4, \"number_YTD_A_Formatted\"), \"--\").asString()}}</v>
      </c>
      <c r="P304" s="9" t="s">
        <v>28</v>
      </c>
      <c r="Q304" s="9" t="s">
        <v>99</v>
      </c>
      <c r="R304" s="26">
        <f>T304+4</f>
        <v>111</v>
      </c>
      <c r="S304" s="9" t="s">
        <v>32</v>
      </c>
      <c r="T304" s="22">
        <f t="shared" si="307"/>
        <v>107</v>
      </c>
      <c r="U304" s="19" t="str">
        <f>CONCATENATE("{""backgroundColor"": ""{{coalesce(cell(",I304,".result, ",H304,", \""Colorization_Hex_Code\""), \""#FFFFFF\"").asString()}}"", ""borderColor"": ""#FFFFFF"", ""borderEdges"": [""left"", ""right"", ""bottom""], ""borderRadius"": 0, ""borderWidth"": 2}")</f>
        <v>{"backgroundColor": "{{coalesce(cell(BIG_TEST_9_II_013.result, 4, \"Colorization_Hex_Code\"), \"#FFFFFF\").asString()}}", "borderColor": "#FFFFFF", "borderEdges": ["left", "right", "bottom"], "borderRadius": 0, "borderWidth": 2}</v>
      </c>
      <c r="V304" s="10"/>
      <c r="W304" s="7" t="str">
        <f t="shared" si="283"/>
        <v>text_YTD_A_G_013</v>
      </c>
      <c r="X304" s="10"/>
      <c r="Y304" s="13"/>
      <c r="Z304" s="12" t="str">
        <f t="shared" si="284"/>
        <v>"text_YTD_A_G_013": {"type": "text", "parameters": {"text": "{{coalesce(cell(BIG_TEST_9_II_013.result, 4, \"number_YTD_A_Formatted\"), \"--\").asString()}}", "textAlignment": "center", "textColor": "{{coalesce(cell(BIG_TEST_9_II_013.result, 4, \"Text_Color_1\"), \"#FFFFFF\").asString()}}", "fontSize": 12}},</v>
      </c>
      <c r="AA304" s="17"/>
      <c r="AB304" s="13"/>
      <c r="AC304" s="13"/>
      <c r="AD304" s="12" t="str">
        <f t="shared" si="285"/>
        <v>{"colspan": 3, "column": 36, "name": "text_YTD_A_G_013", "row": 111, "rowspan": 2, "widgetStyle": {"backgroundColor": "{{coalesce(cell(BIG_TEST_9_II_013.result, 4, \"Colorization_Hex_Code\"), \"#FFFFFF\").asString()}}", "borderColor": "#FFFFFF", "borderEdges": ["left", "right", "bottom"], "borderRadius": 0, "borderWidth": 2}},</v>
      </c>
      <c r="AE304" s="17"/>
      <c r="AF304" s="13"/>
    </row>
    <row r="305" spans="1:32" s="4" customFormat="1" ht="72.599999999999994" thickBot="1" x14ac:dyDescent="0.35">
      <c r="A305" s="24">
        <v>15</v>
      </c>
      <c r="B305" s="14" t="s">
        <v>7</v>
      </c>
      <c r="C305" s="14" t="s">
        <v>34</v>
      </c>
      <c r="D305" s="14" t="s">
        <v>9</v>
      </c>
      <c r="E305" s="11" t="str">
        <f t="shared" si="354"/>
        <v>_013</v>
      </c>
      <c r="F305" s="22">
        <f t="shared" si="306"/>
        <v>12</v>
      </c>
      <c r="G305" s="22" t="s">
        <v>90</v>
      </c>
      <c r="H305" s="22">
        <v>4</v>
      </c>
      <c r="I305" s="22" t="str">
        <f t="shared" si="355"/>
        <v>BIG_TEST_9_II_013</v>
      </c>
      <c r="J305" s="5" t="s">
        <v>37</v>
      </c>
      <c r="K305" s="5" t="s">
        <v>39</v>
      </c>
      <c r="L305" s="18" t="str">
        <f t="shared" si="356"/>
        <v>{{coalesce(cell(BIG_TEST_9_II_013.result, 4, \"Text_Color_1\"), \"#FFFFFF\").asString()}}</v>
      </c>
      <c r="M305" s="8" t="s">
        <v>41</v>
      </c>
      <c r="N305" s="8" t="s">
        <v>21</v>
      </c>
      <c r="O305" s="18" t="str">
        <f>CONCATENATE("{{coalesce(cell(",I305,".result, ", $H305,", \""number_Target_Formatted\""), \""--\"").asString()}}")</f>
        <v>{{coalesce(cell(BIG_TEST_9_II_013.result, 4, \"number_Target_Formatted\"), \"--\").asString()}}</v>
      </c>
      <c r="P305" s="9" t="s">
        <v>28</v>
      </c>
      <c r="Q305" s="9" t="s">
        <v>99</v>
      </c>
      <c r="R305" s="26">
        <f>T305+2</f>
        <v>109</v>
      </c>
      <c r="S305" s="9" t="s">
        <v>32</v>
      </c>
      <c r="T305" s="22">
        <f t="shared" si="307"/>
        <v>107</v>
      </c>
      <c r="U305" s="16" t="s">
        <v>84</v>
      </c>
      <c r="V305" s="10"/>
      <c r="W305" s="7" t="str">
        <f t="shared" si="283"/>
        <v>text_Target_G_013</v>
      </c>
      <c r="X305" s="10"/>
      <c r="Y305" s="13"/>
      <c r="Z305" s="12" t="str">
        <f t="shared" si="284"/>
        <v>"text_Target_G_013": {"type": "text", "parameters": {"text": "{{coalesce(cell(BIG_TEST_9_II_013.result, 4, \"number_Target_Formatted\"), \"--\").asString()}}", "textAlignment": "center", "textColor": "{{coalesce(cell(BIG_TEST_9_II_013.result, 4, \"Text_Color_1\"), \"#FFFFFF\").asString()}}", "fontSize": 12}},</v>
      </c>
      <c r="AA305" s="17"/>
      <c r="AB305" s="13"/>
      <c r="AC305" s="13"/>
      <c r="AD305" s="12" t="str">
        <f t="shared" si="285"/>
        <v>{"colspan": 3, "column": 36, "name": "text_Target_G_013", "row": 109, "rowspan": 2, "widgetStyle": {"backgroundColor": "#FFFFFF", "borderColor": "#FFFFFF", "borderEdges": [], "borderRadius": 0, "borderWidth": 2}},</v>
      </c>
      <c r="AE305" s="17"/>
      <c r="AF305" s="13"/>
    </row>
    <row r="306" spans="1:32" s="4" customFormat="1" ht="72.599999999999994" thickBot="1" x14ac:dyDescent="0.35">
      <c r="A306" s="24">
        <v>16</v>
      </c>
      <c r="B306" s="14" t="s">
        <v>7</v>
      </c>
      <c r="C306" s="14" t="s">
        <v>34</v>
      </c>
      <c r="D306" s="14" t="s">
        <v>9</v>
      </c>
      <c r="E306" s="11" t="str">
        <f>CONCATENATE("_",TEXT(F306+1,"000"))</f>
        <v>_013</v>
      </c>
      <c r="F306" s="22">
        <f t="shared" si="306"/>
        <v>12</v>
      </c>
      <c r="G306" s="22" t="s">
        <v>91</v>
      </c>
      <c r="H306" s="22">
        <v>5</v>
      </c>
      <c r="I306" s="22" t="str">
        <f>CONCATENATE("BIG_TEST_9_II",E306)</f>
        <v>BIG_TEST_9_II_013</v>
      </c>
      <c r="J306" s="6" t="s">
        <v>12</v>
      </c>
      <c r="K306" s="5" t="s">
        <v>13</v>
      </c>
      <c r="L306" s="18" t="str">
        <f>CONCATENATE("{{coalesce(cell(",I306,".result, ", $H306,", \""Text_Color_1\""), \""#FFFFFF\"").asString()}}")</f>
        <v>{{coalesce(cell(BIG_TEST_9_II_013.result, 5, \"Text_Color_1\"), \"#FFFFFF\").asString()}}</v>
      </c>
      <c r="M306" s="8" t="s">
        <v>41</v>
      </c>
      <c r="N306" s="8" t="s">
        <v>21</v>
      </c>
      <c r="O306" s="18" t="str">
        <f>CONCATENATE("{{coalesce(cell(",I306,".result, ", $H306,", \""number_YTD_Formatted\""), \""--\"").asString()}}")</f>
        <v>{{coalesce(cell(BIG_TEST_9_II_013.result, 5, \"number_YTD_Formatted\"), \"--\").asString()}}</v>
      </c>
      <c r="P306" s="9" t="s">
        <v>28</v>
      </c>
      <c r="Q306" s="9" t="s">
        <v>100</v>
      </c>
      <c r="R306" s="9">
        <f>T306</f>
        <v>107</v>
      </c>
      <c r="S306" s="9" t="s">
        <v>32</v>
      </c>
      <c r="T306" s="22">
        <f t="shared" si="307"/>
        <v>107</v>
      </c>
      <c r="U306" s="16" t="s">
        <v>84</v>
      </c>
      <c r="V306" s="10"/>
      <c r="W306" s="7" t="str">
        <f t="shared" si="283"/>
        <v>text_YTD_H_013</v>
      </c>
      <c r="X306" s="10"/>
      <c r="Y306" s="13"/>
      <c r="Z306" s="12" t="str">
        <f t="shared" si="284"/>
        <v>"text_YTD_H_013": {"type": "text", "parameters": {"text": "{{coalesce(cell(BIG_TEST_9_II_013.result, 5, \"number_YTD_Formatted\"), \"--\").asString()}}", "textAlignment": "center", "textColor": "{{coalesce(cell(BIG_TEST_9_II_013.result, 5, \"Text_Color_1\"), \"#FFFFFF\").asString()}}", "fontSize": 12}},</v>
      </c>
      <c r="AA306" s="17"/>
      <c r="AB306" s="13"/>
      <c r="AC306" s="13"/>
      <c r="AD306" s="12" t="str">
        <f t="shared" si="285"/>
        <v>{"colspan": 3, "column": 39, "name": "text_YTD_H_013", "row": 107, "rowspan": 2, "widgetStyle": {"backgroundColor": "#FFFFFF", "borderColor": "#FFFFFF", "borderEdges": [], "borderRadius": 0, "borderWidth": 2}},</v>
      </c>
      <c r="AE306" s="17"/>
      <c r="AF306" s="13"/>
    </row>
    <row r="307" spans="1:32" s="4" customFormat="1" ht="115.8" thickBot="1" x14ac:dyDescent="0.35">
      <c r="A307" s="24">
        <v>17</v>
      </c>
      <c r="B307" s="14" t="s">
        <v>7</v>
      </c>
      <c r="C307" s="14" t="s">
        <v>34</v>
      </c>
      <c r="D307" s="14" t="s">
        <v>9</v>
      </c>
      <c r="E307" s="11" t="str">
        <f t="shared" ref="E307:E308" si="357">CONCATENATE("_",TEXT(F307+1,"000"))</f>
        <v>_013</v>
      </c>
      <c r="F307" s="22">
        <f t="shared" si="306"/>
        <v>12</v>
      </c>
      <c r="G307" s="22" t="s">
        <v>91</v>
      </c>
      <c r="H307" s="22">
        <v>5</v>
      </c>
      <c r="I307" s="22" t="str">
        <f t="shared" ref="I307:I308" si="358">CONCATENATE("BIG_TEST_9_II",E307)</f>
        <v>BIG_TEST_9_II_013</v>
      </c>
      <c r="J307" s="5" t="s">
        <v>11</v>
      </c>
      <c r="K307" s="5" t="s">
        <v>38</v>
      </c>
      <c r="L307" s="18" t="str">
        <f t="shared" ref="L307:L308" si="359">CONCATENATE("{{coalesce(cell(",I307,".result, ", $H307,", \""Text_Color_1\""), \""#FFFFFF\"").asString()}}")</f>
        <v>{{coalesce(cell(BIG_TEST_9_II_013.result, 5, \"Text_Color_1\"), \"#FFFFFF\").asString()}}</v>
      </c>
      <c r="M307" s="8" t="s">
        <v>41</v>
      </c>
      <c r="N307" s="8" t="s">
        <v>21</v>
      </c>
      <c r="O307" s="18" t="str">
        <f>CONCATENATE("{{coalesce(cell(",I307,".result, ", $H307,", \""number_YTD_A_Formatted\""), \""--\"").asString()}}")</f>
        <v>{{coalesce(cell(BIG_TEST_9_II_013.result, 5, \"number_YTD_A_Formatted\"), \"--\").asString()}}</v>
      </c>
      <c r="P307" s="9" t="s">
        <v>28</v>
      </c>
      <c r="Q307" s="9" t="s">
        <v>100</v>
      </c>
      <c r="R307" s="26">
        <f>T307+4</f>
        <v>111</v>
      </c>
      <c r="S307" s="9" t="s">
        <v>32</v>
      </c>
      <c r="T307" s="22">
        <f t="shared" si="307"/>
        <v>107</v>
      </c>
      <c r="U307" s="19" t="str">
        <f>CONCATENATE("{""backgroundColor"": ""{{coalesce(cell(",I307,".result, ",H307,", \""Colorization_Hex_Code\""), \""#FFFFFF\"").asString()}}"", ""borderColor"": ""#FFFFFF"", ""borderEdges"": [""left"", ""right"", ""bottom""], ""borderRadius"": 0, ""borderWidth"": 2}")</f>
        <v>{"backgroundColor": "{{coalesce(cell(BIG_TEST_9_II_013.result, 5, \"Colorization_Hex_Code\"), \"#FFFFFF\").asString()}}", "borderColor": "#FFFFFF", "borderEdges": ["left", "right", "bottom"], "borderRadius": 0, "borderWidth": 2}</v>
      </c>
      <c r="V307" s="10"/>
      <c r="W307" s="7" t="str">
        <f t="shared" ref="W307:W370" si="360">CONCATENATE("text_",K307,"_",G307,E307)</f>
        <v>text_YTD_A_H_013</v>
      </c>
      <c r="X307" s="10"/>
      <c r="Y307" s="13"/>
      <c r="Z307" s="12" t="str">
        <f t="shared" ref="Z307:Z370" si="361">CONCATENATE("""",W307,""": {""type"": ""text"", ""parameters"": {""text"": """, O307, """, ""textAlignment"": """, N307, """, ""textColor"": """, L307, """, ""fontSize"": ",M307,"}},")</f>
        <v>"text_YTD_A_H_013": {"type": "text", "parameters": {"text": "{{coalesce(cell(BIG_TEST_9_II_013.result, 5, \"number_YTD_A_Formatted\"), \"--\").asString()}}", "textAlignment": "center", "textColor": "{{coalesce(cell(BIG_TEST_9_II_013.result, 5, \"Text_Color_1\"), \"#FFFFFF\").asString()}}", "fontSize": 12}},</v>
      </c>
      <c r="AA307" s="17"/>
      <c r="AB307" s="13"/>
      <c r="AC307" s="13"/>
      <c r="AD307" s="12" t="str">
        <f t="shared" ref="AD307:AD370" si="362">CONCATENATE("{""colspan"": ",P307,", ""column"": ",Q307,", ""name"": """,W307,""", ""row"": ",R307,", ""rowspan"": ",S307,", ""widgetStyle"": ",U307,"},")</f>
        <v>{"colspan": 3, "column": 39, "name": "text_YTD_A_H_013", "row": 111, "rowspan": 2, "widgetStyle": {"backgroundColor": "{{coalesce(cell(BIG_TEST_9_II_013.result, 5, \"Colorization_Hex_Code\"), \"#FFFFFF\").asString()}}", "borderColor": "#FFFFFF", "borderEdges": ["left", "right", "bottom"], "borderRadius": 0, "borderWidth": 2}},</v>
      </c>
      <c r="AE307" s="17"/>
      <c r="AF307" s="13"/>
    </row>
    <row r="308" spans="1:32" s="4" customFormat="1" ht="72.599999999999994" thickBot="1" x14ac:dyDescent="0.35">
      <c r="A308" s="24">
        <v>18</v>
      </c>
      <c r="B308" s="14" t="s">
        <v>7</v>
      </c>
      <c r="C308" s="14" t="s">
        <v>34</v>
      </c>
      <c r="D308" s="14" t="s">
        <v>9</v>
      </c>
      <c r="E308" s="11" t="str">
        <f t="shared" si="357"/>
        <v>_013</v>
      </c>
      <c r="F308" s="22">
        <f t="shared" si="306"/>
        <v>12</v>
      </c>
      <c r="G308" s="22" t="s">
        <v>91</v>
      </c>
      <c r="H308" s="22">
        <v>5</v>
      </c>
      <c r="I308" s="22" t="str">
        <f t="shared" si="358"/>
        <v>BIG_TEST_9_II_013</v>
      </c>
      <c r="J308" s="5" t="s">
        <v>37</v>
      </c>
      <c r="K308" s="5" t="s">
        <v>39</v>
      </c>
      <c r="L308" s="18" t="str">
        <f t="shared" si="359"/>
        <v>{{coalesce(cell(BIG_TEST_9_II_013.result, 5, \"Text_Color_1\"), \"#FFFFFF\").asString()}}</v>
      </c>
      <c r="M308" s="8" t="s">
        <v>41</v>
      </c>
      <c r="N308" s="8" t="s">
        <v>21</v>
      </c>
      <c r="O308" s="18" t="str">
        <f>CONCATENATE("{{coalesce(cell(",I308,".result, ", $H308,", \""number_Target_Formatted\""), \""--\"").asString()}}")</f>
        <v>{{coalesce(cell(BIG_TEST_9_II_013.result, 5, \"number_Target_Formatted\"), \"--\").asString()}}</v>
      </c>
      <c r="P308" s="9" t="s">
        <v>28</v>
      </c>
      <c r="Q308" s="9" t="s">
        <v>100</v>
      </c>
      <c r="R308" s="26">
        <f>T308+2</f>
        <v>109</v>
      </c>
      <c r="S308" s="9" t="s">
        <v>32</v>
      </c>
      <c r="T308" s="22">
        <f t="shared" si="307"/>
        <v>107</v>
      </c>
      <c r="U308" s="16" t="s">
        <v>84</v>
      </c>
      <c r="V308" s="10"/>
      <c r="W308" s="7" t="str">
        <f t="shared" si="360"/>
        <v>text_Target_H_013</v>
      </c>
      <c r="X308" s="10"/>
      <c r="Y308" s="13"/>
      <c r="Z308" s="12" t="str">
        <f t="shared" si="361"/>
        <v>"text_Target_H_013": {"type": "text", "parameters": {"text": "{{coalesce(cell(BIG_TEST_9_II_013.result, 5, \"number_Target_Formatted\"), \"--\").asString()}}", "textAlignment": "center", "textColor": "{{coalesce(cell(BIG_TEST_9_II_013.result, 5, \"Text_Color_1\"), \"#FFFFFF\").asString()}}", "fontSize": 12}},</v>
      </c>
      <c r="AA308" s="17"/>
      <c r="AB308" s="13"/>
      <c r="AC308" s="13"/>
      <c r="AD308" s="12" t="str">
        <f t="shared" si="362"/>
        <v>{"colspan": 3, "column": 39, "name": "text_Target_H_013", "row": 109, "rowspan": 2, "widgetStyle": {"backgroundColor": "#FFFFFF", "borderColor": "#FFFFFF", "borderEdges": [], "borderRadius": 0, "borderWidth": 2}},</v>
      </c>
      <c r="AE308" s="17"/>
      <c r="AF308" s="13"/>
    </row>
    <row r="309" spans="1:32" s="4" customFormat="1" ht="72.599999999999994" thickBot="1" x14ac:dyDescent="0.35">
      <c r="A309" s="24">
        <v>19</v>
      </c>
      <c r="B309" s="14" t="s">
        <v>7</v>
      </c>
      <c r="C309" s="14" t="s">
        <v>34</v>
      </c>
      <c r="D309" s="14" t="s">
        <v>9</v>
      </c>
      <c r="E309" s="11" t="str">
        <f>CONCATENATE("_",TEXT(F309+1,"000"))</f>
        <v>_013</v>
      </c>
      <c r="F309" s="22">
        <f t="shared" si="306"/>
        <v>12</v>
      </c>
      <c r="G309" s="22" t="s">
        <v>92</v>
      </c>
      <c r="H309" s="22">
        <v>6</v>
      </c>
      <c r="I309" s="22" t="str">
        <f>CONCATENATE("BIG_TEST_9_II",E309)</f>
        <v>BIG_TEST_9_II_013</v>
      </c>
      <c r="J309" s="6" t="s">
        <v>12</v>
      </c>
      <c r="K309" s="5" t="s">
        <v>13</v>
      </c>
      <c r="L309" s="18" t="str">
        <f>CONCATENATE("{{coalesce(cell(",I309,".result, ", $H309,", \""Text_Color_1\""), \""#FFFFFF\"").asString()}}")</f>
        <v>{{coalesce(cell(BIG_TEST_9_II_013.result, 6, \"Text_Color_1\"), \"#FFFFFF\").asString()}}</v>
      </c>
      <c r="M309" s="8" t="s">
        <v>41</v>
      </c>
      <c r="N309" s="8" t="s">
        <v>21</v>
      </c>
      <c r="O309" s="18" t="str">
        <f>CONCATENATE("{{coalesce(cell(",I309,".result, ", $H309,", \""number_YTD_Formatted\""), \""--\"").asString()}}")</f>
        <v>{{coalesce(cell(BIG_TEST_9_II_013.result, 6, \"number_YTD_Formatted\"), \"--\").asString()}}</v>
      </c>
      <c r="P309" s="9" t="s">
        <v>28</v>
      </c>
      <c r="Q309" s="9" t="s">
        <v>101</v>
      </c>
      <c r="R309" s="9">
        <f>T309</f>
        <v>107</v>
      </c>
      <c r="S309" s="9" t="s">
        <v>32</v>
      </c>
      <c r="T309" s="22">
        <f t="shared" si="307"/>
        <v>107</v>
      </c>
      <c r="U309" s="16" t="s">
        <v>84</v>
      </c>
      <c r="V309" s="10"/>
      <c r="W309" s="7" t="str">
        <f t="shared" si="360"/>
        <v>text_YTD_I_013</v>
      </c>
      <c r="X309" s="10"/>
      <c r="Y309" s="13"/>
      <c r="Z309" s="12" t="str">
        <f t="shared" si="361"/>
        <v>"text_YTD_I_013": {"type": "text", "parameters": {"text": "{{coalesce(cell(BIG_TEST_9_II_013.result, 6, \"number_YTD_Formatted\"), \"--\").asString()}}", "textAlignment": "center", "textColor": "{{coalesce(cell(BIG_TEST_9_II_013.result, 6, \"Text_Color_1\"), \"#FFFFFF\").asString()}}", "fontSize": 12}},</v>
      </c>
      <c r="AA309" s="17"/>
      <c r="AB309" s="13"/>
      <c r="AC309" s="13"/>
      <c r="AD309" s="12" t="str">
        <f t="shared" si="362"/>
        <v>{"colspan": 3, "column": 42, "name": "text_YTD_I_013", "row": 107, "rowspan": 2, "widgetStyle": {"backgroundColor": "#FFFFFF", "borderColor": "#FFFFFF", "borderEdges": [], "borderRadius": 0, "borderWidth": 2}},</v>
      </c>
      <c r="AE309" s="17"/>
      <c r="AF309" s="13"/>
    </row>
    <row r="310" spans="1:32" s="4" customFormat="1" ht="115.8" thickBot="1" x14ac:dyDescent="0.35">
      <c r="A310" s="24">
        <v>20</v>
      </c>
      <c r="B310" s="14" t="s">
        <v>7</v>
      </c>
      <c r="C310" s="14" t="s">
        <v>34</v>
      </c>
      <c r="D310" s="14" t="s">
        <v>9</v>
      </c>
      <c r="E310" s="11" t="str">
        <f t="shared" ref="E310:E311" si="363">CONCATENATE("_",TEXT(F310+1,"000"))</f>
        <v>_013</v>
      </c>
      <c r="F310" s="22">
        <f t="shared" si="306"/>
        <v>12</v>
      </c>
      <c r="G310" s="22" t="s">
        <v>92</v>
      </c>
      <c r="H310" s="22">
        <v>6</v>
      </c>
      <c r="I310" s="22" t="str">
        <f t="shared" ref="I310:I311" si="364">CONCATENATE("BIG_TEST_9_II",E310)</f>
        <v>BIG_TEST_9_II_013</v>
      </c>
      <c r="J310" s="5" t="s">
        <v>11</v>
      </c>
      <c r="K310" s="5" t="s">
        <v>38</v>
      </c>
      <c r="L310" s="18" t="str">
        <f t="shared" ref="L310:L311" si="365">CONCATENATE("{{coalesce(cell(",I310,".result, ", $H310,", \""Text_Color_1\""), \""#FFFFFF\"").asString()}}")</f>
        <v>{{coalesce(cell(BIG_TEST_9_II_013.result, 6, \"Text_Color_1\"), \"#FFFFFF\").asString()}}</v>
      </c>
      <c r="M310" s="8" t="s">
        <v>41</v>
      </c>
      <c r="N310" s="8" t="s">
        <v>21</v>
      </c>
      <c r="O310" s="18" t="str">
        <f>CONCATENATE("{{coalesce(cell(",I310,".result, ", $H310,", \""number_YTD_A_Formatted\""), \""--\"").asString()}}")</f>
        <v>{{coalesce(cell(BIG_TEST_9_II_013.result, 6, \"number_YTD_A_Formatted\"), \"--\").asString()}}</v>
      </c>
      <c r="P310" s="9" t="s">
        <v>28</v>
      </c>
      <c r="Q310" s="9" t="s">
        <v>101</v>
      </c>
      <c r="R310" s="26">
        <f>T310+4</f>
        <v>111</v>
      </c>
      <c r="S310" s="9" t="s">
        <v>32</v>
      </c>
      <c r="T310" s="22">
        <f t="shared" si="307"/>
        <v>107</v>
      </c>
      <c r="U310" s="19" t="str">
        <f>CONCATENATE("{""backgroundColor"": ""{{coalesce(cell(",I310,".result, ",H310,", \""Colorization_Hex_Code\""), \""#FFFFFF\"").asString()}}"", ""borderColor"": ""#FFFFFF"", ""borderEdges"": [""left"", ""right"", ""bottom""], ""borderRadius"": 0, ""borderWidth"": 2}")</f>
        <v>{"backgroundColor": "{{coalesce(cell(BIG_TEST_9_II_013.result, 6, \"Colorization_Hex_Code\"), \"#FFFFFF\").asString()}}", "borderColor": "#FFFFFF", "borderEdges": ["left", "right", "bottom"], "borderRadius": 0, "borderWidth": 2}</v>
      </c>
      <c r="V310" s="10"/>
      <c r="W310" s="7" t="str">
        <f t="shared" si="360"/>
        <v>text_YTD_A_I_013</v>
      </c>
      <c r="X310" s="10"/>
      <c r="Y310" s="13"/>
      <c r="Z310" s="12" t="str">
        <f t="shared" si="361"/>
        <v>"text_YTD_A_I_013": {"type": "text", "parameters": {"text": "{{coalesce(cell(BIG_TEST_9_II_013.result, 6, \"number_YTD_A_Formatted\"), \"--\").asString()}}", "textAlignment": "center", "textColor": "{{coalesce(cell(BIG_TEST_9_II_013.result, 6, \"Text_Color_1\"), \"#FFFFFF\").asString()}}", "fontSize": 12}},</v>
      </c>
      <c r="AA310" s="17"/>
      <c r="AB310" s="13"/>
      <c r="AC310" s="13"/>
      <c r="AD310" s="12" t="str">
        <f t="shared" si="362"/>
        <v>{"colspan": 3, "column": 42, "name": "text_YTD_A_I_013", "row": 111, "rowspan": 2, "widgetStyle": {"backgroundColor": "{{coalesce(cell(BIG_TEST_9_II_013.result, 6, \"Colorization_Hex_Code\"), \"#FFFFFF\").asString()}}", "borderColor": "#FFFFFF", "borderEdges": ["left", "right", "bottom"], "borderRadius": 0, "borderWidth": 2}},</v>
      </c>
      <c r="AE310" s="17"/>
      <c r="AF310" s="13"/>
    </row>
    <row r="311" spans="1:32" s="4" customFormat="1" ht="72.599999999999994" thickBot="1" x14ac:dyDescent="0.35">
      <c r="A311" s="24">
        <v>21</v>
      </c>
      <c r="B311" s="14" t="s">
        <v>7</v>
      </c>
      <c r="C311" s="14" t="s">
        <v>34</v>
      </c>
      <c r="D311" s="14" t="s">
        <v>9</v>
      </c>
      <c r="E311" s="11" t="str">
        <f t="shared" si="363"/>
        <v>_013</v>
      </c>
      <c r="F311" s="22">
        <f t="shared" si="306"/>
        <v>12</v>
      </c>
      <c r="G311" s="22" t="s">
        <v>92</v>
      </c>
      <c r="H311" s="22">
        <v>6</v>
      </c>
      <c r="I311" s="22" t="str">
        <f t="shared" si="364"/>
        <v>BIG_TEST_9_II_013</v>
      </c>
      <c r="J311" s="5" t="s">
        <v>37</v>
      </c>
      <c r="K311" s="5" t="s">
        <v>39</v>
      </c>
      <c r="L311" s="18" t="str">
        <f t="shared" si="365"/>
        <v>{{coalesce(cell(BIG_TEST_9_II_013.result, 6, \"Text_Color_1\"), \"#FFFFFF\").asString()}}</v>
      </c>
      <c r="M311" s="8" t="s">
        <v>41</v>
      </c>
      <c r="N311" s="8" t="s">
        <v>21</v>
      </c>
      <c r="O311" s="18" t="str">
        <f>CONCATENATE("{{coalesce(cell(",I311,".result, ", $H311,", \""number_Target_Formatted\""), \""--\"").asString()}}")</f>
        <v>{{coalesce(cell(BIG_TEST_9_II_013.result, 6, \"number_Target_Formatted\"), \"--\").asString()}}</v>
      </c>
      <c r="P311" s="9" t="s">
        <v>28</v>
      </c>
      <c r="Q311" s="9" t="s">
        <v>101</v>
      </c>
      <c r="R311" s="26">
        <f>T311+2</f>
        <v>109</v>
      </c>
      <c r="S311" s="9" t="s">
        <v>32</v>
      </c>
      <c r="T311" s="22">
        <f t="shared" si="307"/>
        <v>107</v>
      </c>
      <c r="U311" s="16" t="s">
        <v>84</v>
      </c>
      <c r="V311" s="10"/>
      <c r="W311" s="7" t="str">
        <f t="shared" si="360"/>
        <v>text_Target_I_013</v>
      </c>
      <c r="X311" s="10"/>
      <c r="Y311" s="13"/>
      <c r="Z311" s="12" t="str">
        <f t="shared" si="361"/>
        <v>"text_Target_I_013": {"type": "text", "parameters": {"text": "{{coalesce(cell(BIG_TEST_9_II_013.result, 6, \"number_Target_Formatted\"), \"--\").asString()}}", "textAlignment": "center", "textColor": "{{coalesce(cell(BIG_TEST_9_II_013.result, 6, \"Text_Color_1\"), \"#FFFFFF\").asString()}}", "fontSize": 12}},</v>
      </c>
      <c r="AA311" s="17"/>
      <c r="AB311" s="13"/>
      <c r="AC311" s="13"/>
      <c r="AD311" s="12" t="str">
        <f t="shared" si="362"/>
        <v>{"colspan": 3, "column": 42, "name": "text_Target_I_013", "row": 109, "rowspan": 2, "widgetStyle": {"backgroundColor": "#FFFFFF", "borderColor": "#FFFFFF", "borderEdges": [], "borderRadius": 0, "borderWidth": 2}},</v>
      </c>
      <c r="AE311" s="17"/>
      <c r="AF311" s="13"/>
    </row>
    <row r="312" spans="1:32" s="4" customFormat="1" ht="72.599999999999994" thickBot="1" x14ac:dyDescent="0.35">
      <c r="A312" s="24">
        <v>22</v>
      </c>
      <c r="B312" s="14" t="s">
        <v>7</v>
      </c>
      <c r="C312" s="14" t="s">
        <v>34</v>
      </c>
      <c r="D312" s="14" t="s">
        <v>9</v>
      </c>
      <c r="E312" s="11" t="str">
        <f>CONCATENATE("_",TEXT(F312+1,"000"))</f>
        <v>_013</v>
      </c>
      <c r="F312" s="22">
        <f t="shared" si="306"/>
        <v>12</v>
      </c>
      <c r="G312" s="22" t="s">
        <v>93</v>
      </c>
      <c r="H312" s="22">
        <v>7</v>
      </c>
      <c r="I312" s="22" t="str">
        <f>CONCATENATE("BIG_TEST_9_II",E312)</f>
        <v>BIG_TEST_9_II_013</v>
      </c>
      <c r="J312" s="6" t="s">
        <v>12</v>
      </c>
      <c r="K312" s="5" t="s">
        <v>13</v>
      </c>
      <c r="L312" s="18" t="str">
        <f>CONCATENATE("{{coalesce(cell(",I312,".result, ", $H312,", \""Text_Color_1\""), \""#FFFFFF\"").asString()}}")</f>
        <v>{{coalesce(cell(BIG_TEST_9_II_013.result, 7, \"Text_Color_1\"), \"#FFFFFF\").asString()}}</v>
      </c>
      <c r="M312" s="8" t="s">
        <v>41</v>
      </c>
      <c r="N312" s="8" t="s">
        <v>21</v>
      </c>
      <c r="O312" s="18" t="str">
        <f>CONCATENATE("{{coalesce(cell(",I312,".result, ", $H312,", \""number_YTD_Formatted\""), \""--\"").asString()}}")</f>
        <v>{{coalesce(cell(BIG_TEST_9_II_013.result, 7, \"number_YTD_Formatted\"), \"--\").asString()}}</v>
      </c>
      <c r="P312" s="9" t="s">
        <v>28</v>
      </c>
      <c r="Q312" s="9" t="s">
        <v>102</v>
      </c>
      <c r="R312" s="9">
        <f>T312</f>
        <v>107</v>
      </c>
      <c r="S312" s="9" t="s">
        <v>32</v>
      </c>
      <c r="T312" s="22">
        <f t="shared" si="307"/>
        <v>107</v>
      </c>
      <c r="U312" s="16" t="s">
        <v>84</v>
      </c>
      <c r="V312" s="10"/>
      <c r="W312" s="7" t="str">
        <f t="shared" si="360"/>
        <v>text_YTD_J_013</v>
      </c>
      <c r="X312" s="10"/>
      <c r="Y312" s="13"/>
      <c r="Z312" s="12" t="str">
        <f t="shared" si="361"/>
        <v>"text_YTD_J_013": {"type": "text", "parameters": {"text": "{{coalesce(cell(BIG_TEST_9_II_013.result, 7, \"number_YTD_Formatted\"), \"--\").asString()}}", "textAlignment": "center", "textColor": "{{coalesce(cell(BIG_TEST_9_II_013.result, 7, \"Text_Color_1\"), \"#FFFFFF\").asString()}}", "fontSize": 12}},</v>
      </c>
      <c r="AA312" s="17"/>
      <c r="AB312" s="13"/>
      <c r="AC312" s="13"/>
      <c r="AD312" s="12" t="str">
        <f t="shared" si="362"/>
        <v>{"colspan": 3, "column": 45, "name": "text_YTD_J_013", "row": 107, "rowspan": 2, "widgetStyle": {"backgroundColor": "#FFFFFF", "borderColor": "#FFFFFF", "borderEdges": [], "borderRadius": 0, "borderWidth": 2}},</v>
      </c>
      <c r="AE312" s="17"/>
      <c r="AF312" s="13"/>
    </row>
    <row r="313" spans="1:32" s="4" customFormat="1" ht="115.8" thickBot="1" x14ac:dyDescent="0.35">
      <c r="A313" s="24">
        <v>23</v>
      </c>
      <c r="B313" s="14" t="s">
        <v>7</v>
      </c>
      <c r="C313" s="14" t="s">
        <v>34</v>
      </c>
      <c r="D313" s="14" t="s">
        <v>9</v>
      </c>
      <c r="E313" s="11" t="str">
        <f t="shared" ref="E313:E314" si="366">CONCATENATE("_",TEXT(F313+1,"000"))</f>
        <v>_013</v>
      </c>
      <c r="F313" s="22">
        <f t="shared" si="306"/>
        <v>12</v>
      </c>
      <c r="G313" s="22" t="s">
        <v>93</v>
      </c>
      <c r="H313" s="22">
        <v>7</v>
      </c>
      <c r="I313" s="22" t="str">
        <f t="shared" ref="I313:I314" si="367">CONCATENATE("BIG_TEST_9_II",E313)</f>
        <v>BIG_TEST_9_II_013</v>
      </c>
      <c r="J313" s="5" t="s">
        <v>11</v>
      </c>
      <c r="K313" s="5" t="s">
        <v>38</v>
      </c>
      <c r="L313" s="18" t="str">
        <f t="shared" ref="L313:L314" si="368">CONCATENATE("{{coalesce(cell(",I313,".result, ", $H313,", \""Text_Color_1\""), \""#FFFFFF\"").asString()}}")</f>
        <v>{{coalesce(cell(BIG_TEST_9_II_013.result, 7, \"Text_Color_1\"), \"#FFFFFF\").asString()}}</v>
      </c>
      <c r="M313" s="8" t="s">
        <v>41</v>
      </c>
      <c r="N313" s="8" t="s">
        <v>21</v>
      </c>
      <c r="O313" s="18" t="str">
        <f>CONCATENATE("{{coalesce(cell(",I313,".result, ", $H313,", \""number_YTD_A_Formatted\""), \""--\"").asString()}}")</f>
        <v>{{coalesce(cell(BIG_TEST_9_II_013.result, 7, \"number_YTD_A_Formatted\"), \"--\").asString()}}</v>
      </c>
      <c r="P313" s="9" t="s">
        <v>28</v>
      </c>
      <c r="Q313" s="9" t="s">
        <v>102</v>
      </c>
      <c r="R313" s="26">
        <f>T313+4</f>
        <v>111</v>
      </c>
      <c r="S313" s="9" t="s">
        <v>32</v>
      </c>
      <c r="T313" s="22">
        <f t="shared" si="307"/>
        <v>107</v>
      </c>
      <c r="U313" s="19" t="str">
        <f>CONCATENATE("{""backgroundColor"": ""{{coalesce(cell(",I313,".result, ",H313,", \""Colorization_Hex_Code\""), \""#FFFFFF\"").asString()}}"", ""borderColor"": ""#FFFFFF"", ""borderEdges"": [""left"", ""right"", ""bottom""], ""borderRadius"": 0, ""borderWidth"": 2}")</f>
        <v>{"backgroundColor": "{{coalesce(cell(BIG_TEST_9_II_013.result, 7, \"Colorization_Hex_Code\"), \"#FFFFFF\").asString()}}", "borderColor": "#FFFFFF", "borderEdges": ["left", "right", "bottom"], "borderRadius": 0, "borderWidth": 2}</v>
      </c>
      <c r="V313" s="10"/>
      <c r="W313" s="7" t="str">
        <f t="shared" si="360"/>
        <v>text_YTD_A_J_013</v>
      </c>
      <c r="X313" s="10"/>
      <c r="Y313" s="13"/>
      <c r="Z313" s="12" t="str">
        <f t="shared" si="361"/>
        <v>"text_YTD_A_J_013": {"type": "text", "parameters": {"text": "{{coalesce(cell(BIG_TEST_9_II_013.result, 7, \"number_YTD_A_Formatted\"), \"--\").asString()}}", "textAlignment": "center", "textColor": "{{coalesce(cell(BIG_TEST_9_II_013.result, 7, \"Text_Color_1\"), \"#FFFFFF\").asString()}}", "fontSize": 12}},</v>
      </c>
      <c r="AA313" s="17"/>
      <c r="AB313" s="13"/>
      <c r="AC313" s="13"/>
      <c r="AD313" s="12" t="str">
        <f t="shared" si="362"/>
        <v>{"colspan": 3, "column": 45, "name": "text_YTD_A_J_013", "row": 111, "rowspan": 2, "widgetStyle": {"backgroundColor": "{{coalesce(cell(BIG_TEST_9_II_013.result, 7, \"Colorization_Hex_Code\"), \"#FFFFFF\").asString()}}", "borderColor": "#FFFFFF", "borderEdges": ["left", "right", "bottom"], "borderRadius": 0, "borderWidth": 2}},</v>
      </c>
      <c r="AE313" s="17"/>
      <c r="AF313" s="13"/>
    </row>
    <row r="314" spans="1:32" s="4" customFormat="1" ht="72.599999999999994" thickBot="1" x14ac:dyDescent="0.35">
      <c r="A314" s="28">
        <v>24</v>
      </c>
      <c r="B314" s="14" t="s">
        <v>7</v>
      </c>
      <c r="C314" s="14" t="s">
        <v>34</v>
      </c>
      <c r="D314" s="14" t="s">
        <v>9</v>
      </c>
      <c r="E314" s="11" t="str">
        <f t="shared" si="366"/>
        <v>_013</v>
      </c>
      <c r="F314" s="22">
        <f t="shared" si="306"/>
        <v>12</v>
      </c>
      <c r="G314" s="22" t="s">
        <v>93</v>
      </c>
      <c r="H314" s="22">
        <v>7</v>
      </c>
      <c r="I314" s="22" t="str">
        <f t="shared" si="367"/>
        <v>BIG_TEST_9_II_013</v>
      </c>
      <c r="J314" s="5" t="s">
        <v>37</v>
      </c>
      <c r="K314" s="5" t="s">
        <v>39</v>
      </c>
      <c r="L314" s="18" t="str">
        <f t="shared" si="368"/>
        <v>{{coalesce(cell(BIG_TEST_9_II_013.result, 7, \"Text_Color_1\"), \"#FFFFFF\").asString()}}</v>
      </c>
      <c r="M314" s="8" t="s">
        <v>41</v>
      </c>
      <c r="N314" s="8" t="s">
        <v>21</v>
      </c>
      <c r="O314" s="18" t="str">
        <f>CONCATENATE("{{coalesce(cell(",I314,".result, ", $H314,", \""number_Target_Formatted\""), \""--\"").asString()}}")</f>
        <v>{{coalesce(cell(BIG_TEST_9_II_013.result, 7, \"number_Target_Formatted\"), \"--\").asString()}}</v>
      </c>
      <c r="P314" s="9" t="s">
        <v>28</v>
      </c>
      <c r="Q314" s="9" t="s">
        <v>102</v>
      </c>
      <c r="R314" s="26">
        <f>T314+2</f>
        <v>109</v>
      </c>
      <c r="S314" s="9" t="s">
        <v>32</v>
      </c>
      <c r="T314" s="22">
        <f t="shared" si="307"/>
        <v>107</v>
      </c>
      <c r="U314" s="16" t="s">
        <v>84</v>
      </c>
      <c r="V314" s="10"/>
      <c r="W314" s="7" t="str">
        <f t="shared" si="360"/>
        <v>text_Target_J_013</v>
      </c>
      <c r="X314" s="10"/>
      <c r="Y314" s="13"/>
      <c r="Z314" s="12" t="str">
        <f t="shared" si="361"/>
        <v>"text_Target_J_013": {"type": "text", "parameters": {"text": "{{coalesce(cell(BIG_TEST_9_II_013.result, 7, \"number_Target_Formatted\"), \"--\").asString()}}", "textAlignment": "center", "textColor": "{{coalesce(cell(BIG_TEST_9_II_013.result, 7, \"Text_Color_1\"), \"#FFFFFF\").asString()}}", "fontSize": 12}},</v>
      </c>
      <c r="AA314" s="17"/>
      <c r="AB314" s="13"/>
      <c r="AC314" s="13"/>
      <c r="AD314" s="12" t="str">
        <f t="shared" si="362"/>
        <v>{"colspan": 3, "column": 45, "name": "text_Target_J_013", "row": 109, "rowspan": 2, "widgetStyle": {"backgroundColor": "#FFFFFF", "borderColor": "#FFFFFF", "borderEdges": [], "borderRadius": 0, "borderWidth": 2}},</v>
      </c>
      <c r="AE314" s="17"/>
      <c r="AF314" s="13"/>
    </row>
    <row r="315" spans="1:32" s="4" customFormat="1" ht="72.599999999999994" thickBot="1" x14ac:dyDescent="0.35">
      <c r="A315" s="23">
        <v>1</v>
      </c>
      <c r="B315" s="14" t="s">
        <v>7</v>
      </c>
      <c r="C315" s="14" t="s">
        <v>34</v>
      </c>
      <c r="D315" s="14" t="s">
        <v>9</v>
      </c>
      <c r="E315" s="11" t="str">
        <f>CONCATENATE("_",TEXT(F315+1,"000"))</f>
        <v>_014</v>
      </c>
      <c r="F315" s="22">
        <f t="shared" si="306"/>
        <v>13</v>
      </c>
      <c r="G315" s="22" t="s">
        <v>76</v>
      </c>
      <c r="H315" s="22">
        <v>0</v>
      </c>
      <c r="I315" s="22" t="str">
        <f>CONCATENATE("BIG_TEST_9_II",E315)</f>
        <v>BIG_TEST_9_II_014</v>
      </c>
      <c r="J315" s="6" t="s">
        <v>12</v>
      </c>
      <c r="K315" s="5" t="s">
        <v>13</v>
      </c>
      <c r="L315" s="18" t="str">
        <f>CONCATENATE("{{coalesce(cell(",I315,".result, ", $H315,", \""Text_Color_1\""), \""#FFFFFF\"").asString()}}")</f>
        <v>{{coalesce(cell(BIG_TEST_9_II_014.result, 0, \"Text_Color_1\"), \"#FFFFFF\").asString()}}</v>
      </c>
      <c r="M315" s="8" t="s">
        <v>41</v>
      </c>
      <c r="N315" s="8" t="s">
        <v>21</v>
      </c>
      <c r="O315" s="18" t="str">
        <f>CONCATENATE("{{coalesce(cell(",I315,".result, ", $H315,", \""number_YTD_Formatted\""), \""--\"").asString()}}")</f>
        <v>{{coalesce(cell(BIG_TEST_9_II_014.result, 0, \"number_YTD_Formatted\"), \"--\").asString()}}</v>
      </c>
      <c r="P315" s="9" t="s">
        <v>28</v>
      </c>
      <c r="Q315" s="9" t="s">
        <v>20</v>
      </c>
      <c r="R315" s="9">
        <f>T315</f>
        <v>113</v>
      </c>
      <c r="S315" s="9" t="s">
        <v>32</v>
      </c>
      <c r="T315" s="22">
        <f t="shared" si="307"/>
        <v>113</v>
      </c>
      <c r="U315" s="16" t="s">
        <v>84</v>
      </c>
      <c r="V315" s="10"/>
      <c r="W315" s="7" t="str">
        <f t="shared" si="360"/>
        <v>text_YTD_C_014</v>
      </c>
      <c r="X315" s="10"/>
      <c r="Y315" s="13"/>
      <c r="Z315" s="12" t="str">
        <f t="shared" si="361"/>
        <v>"text_YTD_C_014": {"type": "text", "parameters": {"text": "{{coalesce(cell(BIG_TEST_9_II_014.result, 0, \"number_YTD_Formatted\"), \"--\").asString()}}", "textAlignment": "center", "textColor": "{{coalesce(cell(BIG_TEST_9_II_014.result, 0, \"Text_Color_1\"), \"#FFFFFF\").asString()}}", "fontSize": 12}},</v>
      </c>
      <c r="AA315" s="17" t="s">
        <v>81</v>
      </c>
      <c r="AB315" s="13" t="str">
        <f>IF(Z315=AA315,"PASS","FAIL")</f>
        <v>FAIL</v>
      </c>
      <c r="AC315" s="13"/>
      <c r="AD315" s="12" t="str">
        <f t="shared" si="362"/>
        <v>{"colspan": 3, "column": 24, "name": "text_YTD_C_014", "row": 113, "rowspan": 2, "widgetStyle": {"backgroundColor": "#FFFFFF", "borderColor": "#FFFFFF", "borderEdges": [], "borderRadius": 0, "borderWidth": 2}},</v>
      </c>
      <c r="AE315" s="17" t="s">
        <v>83</v>
      </c>
      <c r="AF315" s="13" t="str">
        <f>IF(AD315=AE315,"PASS","FAIL")</f>
        <v>FAIL</v>
      </c>
    </row>
    <row r="316" spans="1:32" s="4" customFormat="1" ht="115.8" thickBot="1" x14ac:dyDescent="0.35">
      <c r="A316" s="24">
        <v>2</v>
      </c>
      <c r="B316" s="14" t="s">
        <v>7</v>
      </c>
      <c r="C316" s="14" t="s">
        <v>34</v>
      </c>
      <c r="D316" s="14" t="s">
        <v>9</v>
      </c>
      <c r="E316" s="11" t="str">
        <f t="shared" ref="E316:E317" si="369">CONCATENATE("_",TEXT(F316+1,"000"))</f>
        <v>_014</v>
      </c>
      <c r="F316" s="22">
        <f t="shared" si="306"/>
        <v>13</v>
      </c>
      <c r="G316" s="22" t="s">
        <v>76</v>
      </c>
      <c r="H316" s="22">
        <v>0</v>
      </c>
      <c r="I316" s="22" t="str">
        <f t="shared" ref="I316:I317" si="370">CONCATENATE("BIG_TEST_9_II",E316)</f>
        <v>BIG_TEST_9_II_014</v>
      </c>
      <c r="J316" s="5" t="s">
        <v>11</v>
      </c>
      <c r="K316" s="5" t="s">
        <v>38</v>
      </c>
      <c r="L316" s="18" t="str">
        <f t="shared" ref="L316:L317" si="371">CONCATENATE("{{coalesce(cell(",I316,".result, ", $H316,", \""Text_Color_1\""), \""#FFFFFF\"").asString()}}")</f>
        <v>{{coalesce(cell(BIG_TEST_9_II_014.result, 0, \"Text_Color_1\"), \"#FFFFFF\").asString()}}</v>
      </c>
      <c r="M316" s="8" t="s">
        <v>41</v>
      </c>
      <c r="N316" s="8" t="s">
        <v>21</v>
      </c>
      <c r="O316" s="18" t="str">
        <f>CONCATENATE("{{coalesce(cell(",I316,".result, ", $H316,", \""number_YTD_A_Formatted\""), \""--\"").asString()}}")</f>
        <v>{{coalesce(cell(BIG_TEST_9_II_014.result, 0, \"number_YTD_A_Formatted\"), \"--\").asString()}}</v>
      </c>
      <c r="P316" s="9" t="s">
        <v>28</v>
      </c>
      <c r="Q316" s="9" t="s">
        <v>20</v>
      </c>
      <c r="R316" s="26">
        <f>T316+4</f>
        <v>117</v>
      </c>
      <c r="S316" s="9" t="s">
        <v>32</v>
      </c>
      <c r="T316" s="22">
        <f t="shared" si="307"/>
        <v>113</v>
      </c>
      <c r="U316" s="19" t="str">
        <f>CONCATENATE("{""backgroundColor"": ""{{coalesce(cell(",I316,".result, ",H316,", \""Colorization_Hex_Code\""), \""#FFFFFF\"").asString()}}"", ""borderColor"": ""#FFFFFF"", ""borderEdges"": [""left"", ""right"", ""bottom""], ""borderRadius"": 0, ""borderWidth"": 2}")</f>
        <v>{"backgroundColor": "{{coalesce(cell(BIG_TEST_9_II_014.result, 0, \"Colorization_Hex_Code\"), \"#FFFFFF\").asString()}}", "borderColor": "#FFFFFF", "borderEdges": ["left", "right", "bottom"], "borderRadius": 0, "borderWidth": 2}</v>
      </c>
      <c r="V316" s="10"/>
      <c r="W316" s="7" t="str">
        <f t="shared" si="360"/>
        <v>text_YTD_A_C_014</v>
      </c>
      <c r="X316" s="10"/>
      <c r="Y316" s="13"/>
      <c r="Z316" s="12" t="str">
        <f t="shared" si="361"/>
        <v>"text_YTD_A_C_014": {"type": "text", "parameters": {"text": "{{coalesce(cell(BIG_TEST_9_II_014.result, 0, \"number_YTD_A_Formatted\"), \"--\").asString()}}", "textAlignment": "center", "textColor": "{{coalesce(cell(BIG_TEST_9_II_014.result, 0, \"Text_Color_1\"), \"#FFFFFF\").asString()}}", "fontSize": 12}},</v>
      </c>
      <c r="AA316" s="17" t="s">
        <v>79</v>
      </c>
      <c r="AB316" s="13" t="str">
        <f t="shared" ref="AB316:AB317" si="372">IF(Z316=AA316,"PASS","FAIL")</f>
        <v>FAIL</v>
      </c>
      <c r="AC316" s="13"/>
      <c r="AD316" s="12" t="str">
        <f t="shared" si="362"/>
        <v>{"colspan": 3, "column": 24, "name": "text_YTD_A_C_014", "row": 117, "rowspan": 2, "widgetStyle": {"backgroundColor": "{{coalesce(cell(BIG_TEST_9_II_014.result, 0, \"Colorization_Hex_Code\"), \"#FFFFFF\").asString()}}", "borderColor": "#FFFFFF", "borderEdges": ["left", "right", "bottom"], "borderRadius": 0, "borderWidth": 2}},</v>
      </c>
      <c r="AE316" s="17" t="s">
        <v>85</v>
      </c>
      <c r="AF316" s="13" t="str">
        <f t="shared" ref="AF316:AF317" si="373">IF(AD316=AE316,"PASS","FAIL")</f>
        <v>FAIL</v>
      </c>
    </row>
    <row r="317" spans="1:32" s="4" customFormat="1" ht="72.599999999999994" thickBot="1" x14ac:dyDescent="0.35">
      <c r="A317" s="24">
        <v>3</v>
      </c>
      <c r="B317" s="14" t="s">
        <v>7</v>
      </c>
      <c r="C317" s="14" t="s">
        <v>34</v>
      </c>
      <c r="D317" s="14" t="s">
        <v>9</v>
      </c>
      <c r="E317" s="11" t="str">
        <f t="shared" si="369"/>
        <v>_014</v>
      </c>
      <c r="F317" s="22">
        <f t="shared" si="306"/>
        <v>13</v>
      </c>
      <c r="G317" s="22" t="s">
        <v>76</v>
      </c>
      <c r="H317" s="22">
        <v>0</v>
      </c>
      <c r="I317" s="22" t="str">
        <f t="shared" si="370"/>
        <v>BIG_TEST_9_II_014</v>
      </c>
      <c r="J317" s="5" t="s">
        <v>37</v>
      </c>
      <c r="K317" s="5" t="s">
        <v>39</v>
      </c>
      <c r="L317" s="18" t="str">
        <f t="shared" si="371"/>
        <v>{{coalesce(cell(BIG_TEST_9_II_014.result, 0, \"Text_Color_1\"), \"#FFFFFF\").asString()}}</v>
      </c>
      <c r="M317" s="8" t="s">
        <v>41</v>
      </c>
      <c r="N317" s="8" t="s">
        <v>21</v>
      </c>
      <c r="O317" s="18" t="str">
        <f>CONCATENATE("{{coalesce(cell(",I317,".result, ", $H317,", \""number_Target_Formatted\""), \""--\"").asString()}}")</f>
        <v>{{coalesce(cell(BIG_TEST_9_II_014.result, 0, \"number_Target_Formatted\"), \"--\").asString()}}</v>
      </c>
      <c r="P317" s="9" t="s">
        <v>28</v>
      </c>
      <c r="Q317" s="9" t="s">
        <v>20</v>
      </c>
      <c r="R317" s="26">
        <f>T317+2</f>
        <v>115</v>
      </c>
      <c r="S317" s="9" t="s">
        <v>32</v>
      </c>
      <c r="T317" s="22">
        <f t="shared" si="307"/>
        <v>113</v>
      </c>
      <c r="U317" s="16" t="s">
        <v>84</v>
      </c>
      <c r="V317" s="10"/>
      <c r="W317" s="7" t="str">
        <f t="shared" si="360"/>
        <v>text_Target_C_014</v>
      </c>
      <c r="X317" s="10"/>
      <c r="Y317" s="13"/>
      <c r="Z317" s="12" t="str">
        <f t="shared" si="361"/>
        <v>"text_Target_C_014": {"type": "text", "parameters": {"text": "{{coalesce(cell(BIG_TEST_9_II_014.result, 0, \"number_Target_Formatted\"), \"--\").asString()}}", "textAlignment": "center", "textColor": "{{coalesce(cell(BIG_TEST_9_II_014.result, 0, \"Text_Color_1\"), \"#FFFFFF\").asString()}}", "fontSize": 12}},</v>
      </c>
      <c r="AA317" s="17" t="s">
        <v>80</v>
      </c>
      <c r="AB317" s="13" t="str">
        <f t="shared" si="372"/>
        <v>FAIL</v>
      </c>
      <c r="AC317" s="13"/>
      <c r="AD317" s="12" t="str">
        <f t="shared" si="362"/>
        <v>{"colspan": 3, "column": 24, "name": "text_Target_C_014", "row": 115, "rowspan": 2, "widgetStyle": {"backgroundColor": "#FFFFFF", "borderColor": "#FFFFFF", "borderEdges": [], "borderRadius": 0, "borderWidth": 2}},</v>
      </c>
      <c r="AE317" s="17" t="s">
        <v>82</v>
      </c>
      <c r="AF317" s="13" t="str">
        <f t="shared" si="373"/>
        <v>FAIL</v>
      </c>
    </row>
    <row r="318" spans="1:32" s="4" customFormat="1" ht="72.599999999999994" thickBot="1" x14ac:dyDescent="0.35">
      <c r="A318" s="24">
        <v>4</v>
      </c>
      <c r="B318" s="14" t="s">
        <v>7</v>
      </c>
      <c r="C318" s="14" t="s">
        <v>34</v>
      </c>
      <c r="D318" s="14" t="s">
        <v>9</v>
      </c>
      <c r="E318" s="11" t="str">
        <f>CONCATENATE("_",TEXT(F318+1,"000"))</f>
        <v>_014</v>
      </c>
      <c r="F318" s="22">
        <f t="shared" si="306"/>
        <v>13</v>
      </c>
      <c r="G318" s="22" t="s">
        <v>86</v>
      </c>
      <c r="H318" s="22">
        <v>1</v>
      </c>
      <c r="I318" s="22" t="str">
        <f>CONCATENATE("BIG_TEST_9_II",E318)</f>
        <v>BIG_TEST_9_II_014</v>
      </c>
      <c r="J318" s="6" t="s">
        <v>12</v>
      </c>
      <c r="K318" s="5" t="s">
        <v>13</v>
      </c>
      <c r="L318" s="18" t="str">
        <f>CONCATENATE("{{coalesce(cell(",I318,".result, ", $H318,", \""Text_Color_1\""), \""#FFFFFF\"").asString()}}")</f>
        <v>{{coalesce(cell(BIG_TEST_9_II_014.result, 1, \"Text_Color_1\"), \"#FFFFFF\").asString()}}</v>
      </c>
      <c r="M318" s="8" t="s">
        <v>41</v>
      </c>
      <c r="N318" s="8" t="s">
        <v>21</v>
      </c>
      <c r="O318" s="18" t="str">
        <f>CONCATENATE("{{coalesce(cell(",I318,".result, ", $H318,", \""number_YTD_Formatted\""), \""--\"").asString()}}")</f>
        <v>{{coalesce(cell(BIG_TEST_9_II_014.result, 1, \"number_YTD_Formatted\"), \"--\").asString()}}</v>
      </c>
      <c r="P318" s="9" t="s">
        <v>28</v>
      </c>
      <c r="Q318" s="9" t="s">
        <v>87</v>
      </c>
      <c r="R318" s="9">
        <f>T318</f>
        <v>113</v>
      </c>
      <c r="S318" s="9" t="s">
        <v>32</v>
      </c>
      <c r="T318" s="22">
        <f t="shared" si="307"/>
        <v>113</v>
      </c>
      <c r="U318" s="16" t="s">
        <v>84</v>
      </c>
      <c r="V318" s="10"/>
      <c r="W318" s="7" t="str">
        <f t="shared" si="360"/>
        <v>text_YTD_D_014</v>
      </c>
      <c r="X318" s="10"/>
      <c r="Y318" s="13"/>
      <c r="Z318" s="12" t="str">
        <f t="shared" si="361"/>
        <v>"text_YTD_D_014": {"type": "text", "parameters": {"text": "{{coalesce(cell(BIG_TEST_9_II_014.result, 1, \"number_YTD_Formatted\"), \"--\").asString()}}", "textAlignment": "center", "textColor": "{{coalesce(cell(BIG_TEST_9_II_014.result, 1, \"Text_Color_1\"), \"#FFFFFF\").asString()}}", "fontSize": 12}},</v>
      </c>
      <c r="AA318" s="17"/>
      <c r="AB318" s="13"/>
      <c r="AC318" s="13"/>
      <c r="AD318" s="12" t="str">
        <f t="shared" si="362"/>
        <v>{"colspan": 3, "column": 27, "name": "text_YTD_D_014", "row": 113, "rowspan": 2, "widgetStyle": {"backgroundColor": "#FFFFFF", "borderColor": "#FFFFFF", "borderEdges": [], "borderRadius": 0, "borderWidth": 2}},</v>
      </c>
      <c r="AE318" s="17"/>
      <c r="AF318" s="13"/>
    </row>
    <row r="319" spans="1:32" s="4" customFormat="1" ht="115.8" thickBot="1" x14ac:dyDescent="0.35">
      <c r="A319" s="24">
        <v>5</v>
      </c>
      <c r="B319" s="14" t="s">
        <v>7</v>
      </c>
      <c r="C319" s="14" t="s">
        <v>34</v>
      </c>
      <c r="D319" s="14" t="s">
        <v>9</v>
      </c>
      <c r="E319" s="11" t="str">
        <f t="shared" ref="E319:E320" si="374">CONCATENATE("_",TEXT(F319+1,"000"))</f>
        <v>_014</v>
      </c>
      <c r="F319" s="22">
        <f t="shared" si="306"/>
        <v>13</v>
      </c>
      <c r="G319" s="22" t="s">
        <v>86</v>
      </c>
      <c r="H319" s="22">
        <v>1</v>
      </c>
      <c r="I319" s="22" t="str">
        <f t="shared" ref="I319:I320" si="375">CONCATENATE("BIG_TEST_9_II",E319)</f>
        <v>BIG_TEST_9_II_014</v>
      </c>
      <c r="J319" s="5" t="s">
        <v>11</v>
      </c>
      <c r="K319" s="5" t="s">
        <v>38</v>
      </c>
      <c r="L319" s="18" t="str">
        <f t="shared" ref="L319:L320" si="376">CONCATENATE("{{coalesce(cell(",I319,".result, ", $H319,", \""Text_Color_1\""), \""#FFFFFF\"").asString()}}")</f>
        <v>{{coalesce(cell(BIG_TEST_9_II_014.result, 1, \"Text_Color_1\"), \"#FFFFFF\").asString()}}</v>
      </c>
      <c r="M319" s="8" t="s">
        <v>41</v>
      </c>
      <c r="N319" s="8" t="s">
        <v>21</v>
      </c>
      <c r="O319" s="18" t="str">
        <f>CONCATENATE("{{coalesce(cell(",I319,".result, ", $H319,", \""number_YTD_A_Formatted\""), \""--\"").asString()}}")</f>
        <v>{{coalesce(cell(BIG_TEST_9_II_014.result, 1, \"number_YTD_A_Formatted\"), \"--\").asString()}}</v>
      </c>
      <c r="P319" s="9" t="s">
        <v>28</v>
      </c>
      <c r="Q319" s="9" t="s">
        <v>87</v>
      </c>
      <c r="R319" s="26">
        <f>T319+4</f>
        <v>117</v>
      </c>
      <c r="S319" s="9" t="s">
        <v>32</v>
      </c>
      <c r="T319" s="22">
        <f t="shared" si="307"/>
        <v>113</v>
      </c>
      <c r="U319" s="19" t="str">
        <f>CONCATENATE("{""backgroundColor"": ""{{coalesce(cell(",I319,".result, ",H319,", \""Colorization_Hex_Code\""), \""#FFFFFF\"").asString()}}"", ""borderColor"": ""#FFFFFF"", ""borderEdges"": [""left"", ""right"", ""bottom""], ""borderRadius"": 0, ""borderWidth"": 2}")</f>
        <v>{"backgroundColor": "{{coalesce(cell(BIG_TEST_9_II_014.result, 1, \"Colorization_Hex_Code\"), \"#FFFFFF\").asString()}}", "borderColor": "#FFFFFF", "borderEdges": ["left", "right", "bottom"], "borderRadius": 0, "borderWidth": 2}</v>
      </c>
      <c r="V319" s="10"/>
      <c r="W319" s="7" t="str">
        <f t="shared" si="360"/>
        <v>text_YTD_A_D_014</v>
      </c>
      <c r="X319" s="10"/>
      <c r="Y319" s="13"/>
      <c r="Z319" s="12" t="str">
        <f t="shared" si="361"/>
        <v>"text_YTD_A_D_014": {"type": "text", "parameters": {"text": "{{coalesce(cell(BIG_TEST_9_II_014.result, 1, \"number_YTD_A_Formatted\"), \"--\").asString()}}", "textAlignment": "center", "textColor": "{{coalesce(cell(BIG_TEST_9_II_014.result, 1, \"Text_Color_1\"), \"#FFFFFF\").asString()}}", "fontSize": 12}},</v>
      </c>
      <c r="AA319" s="17"/>
      <c r="AB319" s="13"/>
      <c r="AC319" s="13"/>
      <c r="AD319" s="12" t="str">
        <f t="shared" si="362"/>
        <v>{"colspan": 3, "column": 27, "name": "text_YTD_A_D_014", "row": 117, "rowspan": 2, "widgetStyle": {"backgroundColor": "{{coalesce(cell(BIG_TEST_9_II_014.result, 1, \"Colorization_Hex_Code\"), \"#FFFFFF\").asString()}}", "borderColor": "#FFFFFF", "borderEdges": ["left", "right", "bottom"], "borderRadius": 0, "borderWidth": 2}},</v>
      </c>
      <c r="AE319" s="17"/>
      <c r="AF319" s="13"/>
    </row>
    <row r="320" spans="1:32" s="4" customFormat="1" ht="72.599999999999994" thickBot="1" x14ac:dyDescent="0.35">
      <c r="A320" s="24">
        <v>6</v>
      </c>
      <c r="B320" s="14" t="s">
        <v>7</v>
      </c>
      <c r="C320" s="14" t="s">
        <v>34</v>
      </c>
      <c r="D320" s="14" t="s">
        <v>9</v>
      </c>
      <c r="E320" s="11" t="str">
        <f t="shared" si="374"/>
        <v>_014</v>
      </c>
      <c r="F320" s="22">
        <f t="shared" si="306"/>
        <v>13</v>
      </c>
      <c r="G320" s="22" t="s">
        <v>86</v>
      </c>
      <c r="H320" s="22">
        <v>1</v>
      </c>
      <c r="I320" s="22" t="str">
        <f t="shared" si="375"/>
        <v>BIG_TEST_9_II_014</v>
      </c>
      <c r="J320" s="5" t="s">
        <v>37</v>
      </c>
      <c r="K320" s="5" t="s">
        <v>39</v>
      </c>
      <c r="L320" s="18" t="str">
        <f t="shared" si="376"/>
        <v>{{coalesce(cell(BIG_TEST_9_II_014.result, 1, \"Text_Color_1\"), \"#FFFFFF\").asString()}}</v>
      </c>
      <c r="M320" s="8" t="s">
        <v>41</v>
      </c>
      <c r="N320" s="8" t="s">
        <v>21</v>
      </c>
      <c r="O320" s="18" t="str">
        <f>CONCATENATE("{{coalesce(cell(",I320,".result, ", $H320,", \""number_Target_Formatted\""), \""--\"").asString()}}")</f>
        <v>{{coalesce(cell(BIG_TEST_9_II_014.result, 1, \"number_Target_Formatted\"), \"--\").asString()}}</v>
      </c>
      <c r="P320" s="9" t="s">
        <v>28</v>
      </c>
      <c r="Q320" s="9" t="s">
        <v>87</v>
      </c>
      <c r="R320" s="26">
        <f>T320+2</f>
        <v>115</v>
      </c>
      <c r="S320" s="9" t="s">
        <v>32</v>
      </c>
      <c r="T320" s="22">
        <f t="shared" si="307"/>
        <v>113</v>
      </c>
      <c r="U320" s="16" t="s">
        <v>84</v>
      </c>
      <c r="V320" s="10"/>
      <c r="W320" s="7" t="str">
        <f t="shared" si="360"/>
        <v>text_Target_D_014</v>
      </c>
      <c r="X320" s="10"/>
      <c r="Y320" s="13"/>
      <c r="Z320" s="12" t="str">
        <f t="shared" si="361"/>
        <v>"text_Target_D_014": {"type": "text", "parameters": {"text": "{{coalesce(cell(BIG_TEST_9_II_014.result, 1, \"number_Target_Formatted\"), \"--\").asString()}}", "textAlignment": "center", "textColor": "{{coalesce(cell(BIG_TEST_9_II_014.result, 1, \"Text_Color_1\"), \"#FFFFFF\").asString()}}", "fontSize": 12}},</v>
      </c>
      <c r="AA320" s="17"/>
      <c r="AB320" s="13"/>
      <c r="AC320" s="13"/>
      <c r="AD320" s="12" t="str">
        <f t="shared" si="362"/>
        <v>{"colspan": 3, "column": 27, "name": "text_Target_D_014", "row": 115, "rowspan": 2, "widgetStyle": {"backgroundColor": "#FFFFFF", "borderColor": "#FFFFFF", "borderEdges": [], "borderRadius": 0, "borderWidth": 2}},</v>
      </c>
      <c r="AE320" s="17"/>
      <c r="AF320" s="13"/>
    </row>
    <row r="321" spans="1:32" s="4" customFormat="1" ht="72.599999999999994" thickBot="1" x14ac:dyDescent="0.35">
      <c r="A321" s="24">
        <v>7</v>
      </c>
      <c r="B321" s="14" t="s">
        <v>7</v>
      </c>
      <c r="C321" s="14" t="s">
        <v>34</v>
      </c>
      <c r="D321" s="14" t="s">
        <v>9</v>
      </c>
      <c r="E321" s="11" t="str">
        <f>CONCATENATE("_",TEXT(F321+1,"000"))</f>
        <v>_014</v>
      </c>
      <c r="F321" s="22">
        <f t="shared" si="306"/>
        <v>13</v>
      </c>
      <c r="G321" s="22" t="s">
        <v>88</v>
      </c>
      <c r="H321" s="22">
        <v>2</v>
      </c>
      <c r="I321" s="22" t="str">
        <f>CONCATENATE("BIG_TEST_9_II",E321)</f>
        <v>BIG_TEST_9_II_014</v>
      </c>
      <c r="J321" s="6" t="s">
        <v>12</v>
      </c>
      <c r="K321" s="5" t="s">
        <v>13</v>
      </c>
      <c r="L321" s="18" t="str">
        <f>CONCATENATE("{{coalesce(cell(",I321,".result, ", $H321,", \""Text_Color_1\""), \""#FFFFFF\"").asString()}}")</f>
        <v>{{coalesce(cell(BIG_TEST_9_II_014.result, 2, \"Text_Color_1\"), \"#FFFFFF\").asString()}}</v>
      </c>
      <c r="M321" s="8" t="s">
        <v>41</v>
      </c>
      <c r="N321" s="8" t="s">
        <v>21</v>
      </c>
      <c r="O321" s="18" t="str">
        <f>CONCATENATE("{{coalesce(cell(",I321,".result, ", $H321,", \""number_YTD_Formatted\""), \""--\"").asString()}}")</f>
        <v>{{coalesce(cell(BIG_TEST_9_II_014.result, 2, \"number_YTD_Formatted\"), \"--\").asString()}}</v>
      </c>
      <c r="P321" s="9" t="s">
        <v>28</v>
      </c>
      <c r="Q321" s="9" t="s">
        <v>97</v>
      </c>
      <c r="R321" s="9">
        <f>T321</f>
        <v>113</v>
      </c>
      <c r="S321" s="9" t="s">
        <v>32</v>
      </c>
      <c r="T321" s="22">
        <f t="shared" si="307"/>
        <v>113</v>
      </c>
      <c r="U321" s="16" t="s">
        <v>84</v>
      </c>
      <c r="V321" s="10"/>
      <c r="W321" s="7" t="str">
        <f t="shared" si="360"/>
        <v>text_YTD_E_014</v>
      </c>
      <c r="X321" s="10"/>
      <c r="Y321" s="13"/>
      <c r="Z321" s="12" t="str">
        <f t="shared" si="361"/>
        <v>"text_YTD_E_014": {"type": "text", "parameters": {"text": "{{coalesce(cell(BIG_TEST_9_II_014.result, 2, \"number_YTD_Formatted\"), \"--\").asString()}}", "textAlignment": "center", "textColor": "{{coalesce(cell(BIG_TEST_9_II_014.result, 2, \"Text_Color_1\"), \"#FFFFFF\").asString()}}", "fontSize": 12}},</v>
      </c>
      <c r="AA321" s="17"/>
      <c r="AB321" s="13"/>
      <c r="AC321" s="13"/>
      <c r="AD321" s="12" t="str">
        <f t="shared" si="362"/>
        <v>{"colspan": 3, "column": 30, "name": "text_YTD_E_014", "row": 113, "rowspan": 2, "widgetStyle": {"backgroundColor": "#FFFFFF", "borderColor": "#FFFFFF", "borderEdges": [], "borderRadius": 0, "borderWidth": 2}},</v>
      </c>
      <c r="AE321" s="17"/>
      <c r="AF321" s="13"/>
    </row>
    <row r="322" spans="1:32" s="4" customFormat="1" ht="115.8" thickBot="1" x14ac:dyDescent="0.35">
      <c r="A322" s="24">
        <v>8</v>
      </c>
      <c r="B322" s="14" t="s">
        <v>7</v>
      </c>
      <c r="C322" s="14" t="s">
        <v>34</v>
      </c>
      <c r="D322" s="14" t="s">
        <v>9</v>
      </c>
      <c r="E322" s="11" t="str">
        <f t="shared" ref="E322:E323" si="377">CONCATENATE("_",TEXT(F322+1,"000"))</f>
        <v>_014</v>
      </c>
      <c r="F322" s="22">
        <f t="shared" si="306"/>
        <v>13</v>
      </c>
      <c r="G322" s="22" t="s">
        <v>88</v>
      </c>
      <c r="H322" s="22">
        <v>2</v>
      </c>
      <c r="I322" s="22" t="str">
        <f t="shared" ref="I322:I323" si="378">CONCATENATE("BIG_TEST_9_II",E322)</f>
        <v>BIG_TEST_9_II_014</v>
      </c>
      <c r="J322" s="5" t="s">
        <v>11</v>
      </c>
      <c r="K322" s="5" t="s">
        <v>38</v>
      </c>
      <c r="L322" s="18" t="str">
        <f t="shared" ref="L322:L323" si="379">CONCATENATE("{{coalesce(cell(",I322,".result, ", $H322,", \""Text_Color_1\""), \""#FFFFFF\"").asString()}}")</f>
        <v>{{coalesce(cell(BIG_TEST_9_II_014.result, 2, \"Text_Color_1\"), \"#FFFFFF\").asString()}}</v>
      </c>
      <c r="M322" s="8" t="s">
        <v>41</v>
      </c>
      <c r="N322" s="8" t="s">
        <v>21</v>
      </c>
      <c r="O322" s="18" t="str">
        <f>CONCATENATE("{{coalesce(cell(",I322,".result, ", $H322,", \""number_YTD_A_Formatted\""), \""--\"").asString()}}")</f>
        <v>{{coalesce(cell(BIG_TEST_9_II_014.result, 2, \"number_YTD_A_Formatted\"), \"--\").asString()}}</v>
      </c>
      <c r="P322" s="9" t="s">
        <v>28</v>
      </c>
      <c r="Q322" s="9" t="s">
        <v>97</v>
      </c>
      <c r="R322" s="26">
        <f>T322+4</f>
        <v>117</v>
      </c>
      <c r="S322" s="9" t="s">
        <v>32</v>
      </c>
      <c r="T322" s="22">
        <f t="shared" si="307"/>
        <v>113</v>
      </c>
      <c r="U322" s="19" t="str">
        <f>CONCATENATE("{""backgroundColor"": ""{{coalesce(cell(",I322,".result, ",H322,", \""Colorization_Hex_Code\""), \""#FFFFFF\"").asString()}}"", ""borderColor"": ""#FFFFFF"", ""borderEdges"": [""left"", ""right"", ""bottom""], ""borderRadius"": 0, ""borderWidth"": 2}")</f>
        <v>{"backgroundColor": "{{coalesce(cell(BIG_TEST_9_II_014.result, 2, \"Colorization_Hex_Code\"), \"#FFFFFF\").asString()}}", "borderColor": "#FFFFFF", "borderEdges": ["left", "right", "bottom"], "borderRadius": 0, "borderWidth": 2}</v>
      </c>
      <c r="V322" s="10"/>
      <c r="W322" s="7" t="str">
        <f t="shared" si="360"/>
        <v>text_YTD_A_E_014</v>
      </c>
      <c r="X322" s="10"/>
      <c r="Y322" s="13"/>
      <c r="Z322" s="12" t="str">
        <f t="shared" si="361"/>
        <v>"text_YTD_A_E_014": {"type": "text", "parameters": {"text": "{{coalesce(cell(BIG_TEST_9_II_014.result, 2, \"number_YTD_A_Formatted\"), \"--\").asString()}}", "textAlignment": "center", "textColor": "{{coalesce(cell(BIG_TEST_9_II_014.result, 2, \"Text_Color_1\"), \"#FFFFFF\").asString()}}", "fontSize": 12}},</v>
      </c>
      <c r="AA322" s="17"/>
      <c r="AB322" s="13"/>
      <c r="AC322" s="13"/>
      <c r="AD322" s="12" t="str">
        <f t="shared" si="362"/>
        <v>{"colspan": 3, "column": 30, "name": "text_YTD_A_E_014", "row": 117, "rowspan": 2, "widgetStyle": {"backgroundColor": "{{coalesce(cell(BIG_TEST_9_II_014.result, 2, \"Colorization_Hex_Code\"), \"#FFFFFF\").asString()}}", "borderColor": "#FFFFFF", "borderEdges": ["left", "right", "bottom"], "borderRadius": 0, "borderWidth": 2}},</v>
      </c>
      <c r="AE322" s="17"/>
      <c r="AF322" s="13"/>
    </row>
    <row r="323" spans="1:32" s="4" customFormat="1" ht="72.599999999999994" thickBot="1" x14ac:dyDescent="0.35">
      <c r="A323" s="24">
        <v>9</v>
      </c>
      <c r="B323" s="14" t="s">
        <v>7</v>
      </c>
      <c r="C323" s="14" t="s">
        <v>34</v>
      </c>
      <c r="D323" s="14" t="s">
        <v>9</v>
      </c>
      <c r="E323" s="11" t="str">
        <f t="shared" si="377"/>
        <v>_014</v>
      </c>
      <c r="F323" s="22">
        <f t="shared" si="306"/>
        <v>13</v>
      </c>
      <c r="G323" s="22" t="s">
        <v>88</v>
      </c>
      <c r="H323" s="22">
        <v>2</v>
      </c>
      <c r="I323" s="22" t="str">
        <f t="shared" si="378"/>
        <v>BIG_TEST_9_II_014</v>
      </c>
      <c r="J323" s="5" t="s">
        <v>37</v>
      </c>
      <c r="K323" s="5" t="s">
        <v>39</v>
      </c>
      <c r="L323" s="18" t="str">
        <f t="shared" si="379"/>
        <v>{{coalesce(cell(BIG_TEST_9_II_014.result, 2, \"Text_Color_1\"), \"#FFFFFF\").asString()}}</v>
      </c>
      <c r="M323" s="8" t="s">
        <v>41</v>
      </c>
      <c r="N323" s="8" t="s">
        <v>21</v>
      </c>
      <c r="O323" s="18" t="str">
        <f>CONCATENATE("{{coalesce(cell(",I323,".result, ", $H323,", \""number_Target_Formatted\""), \""--\"").asString()}}")</f>
        <v>{{coalesce(cell(BIG_TEST_9_II_014.result, 2, \"number_Target_Formatted\"), \"--\").asString()}}</v>
      </c>
      <c r="P323" s="9" t="s">
        <v>28</v>
      </c>
      <c r="Q323" s="9" t="s">
        <v>97</v>
      </c>
      <c r="R323" s="26">
        <f>T323+2</f>
        <v>115</v>
      </c>
      <c r="S323" s="9" t="s">
        <v>32</v>
      </c>
      <c r="T323" s="22">
        <f t="shared" si="307"/>
        <v>113</v>
      </c>
      <c r="U323" s="16" t="s">
        <v>84</v>
      </c>
      <c r="V323" s="10"/>
      <c r="W323" s="7" t="str">
        <f t="shared" si="360"/>
        <v>text_Target_E_014</v>
      </c>
      <c r="X323" s="10"/>
      <c r="Y323" s="13"/>
      <c r="Z323" s="12" t="str">
        <f t="shared" si="361"/>
        <v>"text_Target_E_014": {"type": "text", "parameters": {"text": "{{coalesce(cell(BIG_TEST_9_II_014.result, 2, \"number_Target_Formatted\"), \"--\").asString()}}", "textAlignment": "center", "textColor": "{{coalesce(cell(BIG_TEST_9_II_014.result, 2, \"Text_Color_1\"), \"#FFFFFF\").asString()}}", "fontSize": 12}},</v>
      </c>
      <c r="AA323" s="17"/>
      <c r="AB323" s="13"/>
      <c r="AC323" s="13"/>
      <c r="AD323" s="12" t="str">
        <f t="shared" si="362"/>
        <v>{"colspan": 3, "column": 30, "name": "text_Target_E_014", "row": 115, "rowspan": 2, "widgetStyle": {"backgroundColor": "#FFFFFF", "borderColor": "#FFFFFF", "borderEdges": [], "borderRadius": 0, "borderWidth": 2}},</v>
      </c>
      <c r="AE323" s="17"/>
      <c r="AF323" s="13"/>
    </row>
    <row r="324" spans="1:32" s="4" customFormat="1" ht="72.599999999999994" thickBot="1" x14ac:dyDescent="0.35">
      <c r="A324" s="24">
        <v>10</v>
      </c>
      <c r="B324" s="14" t="s">
        <v>7</v>
      </c>
      <c r="C324" s="14" t="s">
        <v>34</v>
      </c>
      <c r="D324" s="14" t="s">
        <v>9</v>
      </c>
      <c r="E324" s="11" t="str">
        <f>CONCATENATE("_",TEXT(F324+1,"000"))</f>
        <v>_014</v>
      </c>
      <c r="F324" s="22">
        <f t="shared" si="306"/>
        <v>13</v>
      </c>
      <c r="G324" s="22" t="s">
        <v>89</v>
      </c>
      <c r="H324" s="22">
        <v>3</v>
      </c>
      <c r="I324" s="22" t="str">
        <f>CONCATENATE("BIG_TEST_9_II",E324)</f>
        <v>BIG_TEST_9_II_014</v>
      </c>
      <c r="J324" s="6" t="s">
        <v>12</v>
      </c>
      <c r="K324" s="5" t="s">
        <v>13</v>
      </c>
      <c r="L324" s="18" t="str">
        <f>CONCATENATE("{{coalesce(cell(",I324,".result, ", $H324,", \""Text_Color_1\""), \""#FFFFFF\"").asString()}}")</f>
        <v>{{coalesce(cell(BIG_TEST_9_II_014.result, 3, \"Text_Color_1\"), \"#FFFFFF\").asString()}}</v>
      </c>
      <c r="M324" s="8" t="s">
        <v>41</v>
      </c>
      <c r="N324" s="8" t="s">
        <v>21</v>
      </c>
      <c r="O324" s="18" t="str">
        <f>CONCATENATE("{{coalesce(cell(",I324,".result, ", $H324,", \""number_YTD_Formatted\""), \""--\"").asString()}}")</f>
        <v>{{coalesce(cell(BIG_TEST_9_II_014.result, 3, \"number_YTD_Formatted\"), \"--\").asString()}}</v>
      </c>
      <c r="P324" s="9" t="s">
        <v>28</v>
      </c>
      <c r="Q324" s="9" t="s">
        <v>98</v>
      </c>
      <c r="R324" s="9">
        <f>T324</f>
        <v>113</v>
      </c>
      <c r="S324" s="9" t="s">
        <v>32</v>
      </c>
      <c r="T324" s="22">
        <f t="shared" si="307"/>
        <v>113</v>
      </c>
      <c r="U324" s="16" t="s">
        <v>84</v>
      </c>
      <c r="V324" s="10"/>
      <c r="W324" s="7" t="str">
        <f t="shared" si="360"/>
        <v>text_YTD_F_014</v>
      </c>
      <c r="X324" s="10"/>
      <c r="Y324" s="13"/>
      <c r="Z324" s="12" t="str">
        <f t="shared" si="361"/>
        <v>"text_YTD_F_014": {"type": "text", "parameters": {"text": "{{coalesce(cell(BIG_TEST_9_II_014.result, 3, \"number_YTD_Formatted\"), \"--\").asString()}}", "textAlignment": "center", "textColor": "{{coalesce(cell(BIG_TEST_9_II_014.result, 3, \"Text_Color_1\"), \"#FFFFFF\").asString()}}", "fontSize": 12}},</v>
      </c>
      <c r="AA324" s="17"/>
      <c r="AB324" s="13"/>
      <c r="AC324" s="13"/>
      <c r="AD324" s="12" t="str">
        <f t="shared" si="362"/>
        <v>{"colspan": 3, "column": 33, "name": "text_YTD_F_014", "row": 113, "rowspan": 2, "widgetStyle": {"backgroundColor": "#FFFFFF", "borderColor": "#FFFFFF", "borderEdges": [], "borderRadius": 0, "borderWidth": 2}},</v>
      </c>
      <c r="AE324" s="17"/>
      <c r="AF324" s="13"/>
    </row>
    <row r="325" spans="1:32" s="4" customFormat="1" ht="115.8" thickBot="1" x14ac:dyDescent="0.35">
      <c r="A325" s="24">
        <v>11</v>
      </c>
      <c r="B325" s="14" t="s">
        <v>7</v>
      </c>
      <c r="C325" s="14" t="s">
        <v>34</v>
      </c>
      <c r="D325" s="14" t="s">
        <v>9</v>
      </c>
      <c r="E325" s="11" t="str">
        <f t="shared" ref="E325:E326" si="380">CONCATENATE("_",TEXT(F325+1,"000"))</f>
        <v>_014</v>
      </c>
      <c r="F325" s="22">
        <f t="shared" ref="F325:F388" si="381">IF($A324=24,F324+1,F324)</f>
        <v>13</v>
      </c>
      <c r="G325" s="22" t="s">
        <v>89</v>
      </c>
      <c r="H325" s="22">
        <v>3</v>
      </c>
      <c r="I325" s="22" t="str">
        <f t="shared" ref="I325:I326" si="382">CONCATENATE("BIG_TEST_9_II",E325)</f>
        <v>BIG_TEST_9_II_014</v>
      </c>
      <c r="J325" s="5" t="s">
        <v>11</v>
      </c>
      <c r="K325" s="5" t="s">
        <v>38</v>
      </c>
      <c r="L325" s="18" t="str">
        <f t="shared" ref="L325:L326" si="383">CONCATENATE("{{coalesce(cell(",I325,".result, ", $H325,", \""Text_Color_1\""), \""#FFFFFF\"").asString()}}")</f>
        <v>{{coalesce(cell(BIG_TEST_9_II_014.result, 3, \"Text_Color_1\"), \"#FFFFFF\").asString()}}</v>
      </c>
      <c r="M325" s="8" t="s">
        <v>41</v>
      </c>
      <c r="N325" s="8" t="s">
        <v>21</v>
      </c>
      <c r="O325" s="18" t="str">
        <f>CONCATENATE("{{coalesce(cell(",I325,".result, ", $H325,", \""number_YTD_A_Formatted\""), \""--\"").asString()}}")</f>
        <v>{{coalesce(cell(BIG_TEST_9_II_014.result, 3, \"number_YTD_A_Formatted\"), \"--\").asString()}}</v>
      </c>
      <c r="P325" s="9" t="s">
        <v>28</v>
      </c>
      <c r="Q325" s="9" t="s">
        <v>98</v>
      </c>
      <c r="R325" s="26">
        <f>T325+4</f>
        <v>117</v>
      </c>
      <c r="S325" s="9" t="s">
        <v>32</v>
      </c>
      <c r="T325" s="22">
        <f t="shared" ref="T325:T388" si="384">IF($A324=24,T324+6,T324)</f>
        <v>113</v>
      </c>
      <c r="U325" s="19" t="str">
        <f>CONCATENATE("{""backgroundColor"": ""{{coalesce(cell(",I325,".result, ",H325,", \""Colorization_Hex_Code\""), \""#FFFFFF\"").asString()}}"", ""borderColor"": ""#FFFFFF"", ""borderEdges"": [""left"", ""right"", ""bottom""], ""borderRadius"": 0, ""borderWidth"": 2}")</f>
        <v>{"backgroundColor": "{{coalesce(cell(BIG_TEST_9_II_014.result, 3, \"Colorization_Hex_Code\"), \"#FFFFFF\").asString()}}", "borderColor": "#FFFFFF", "borderEdges": ["left", "right", "bottom"], "borderRadius": 0, "borderWidth": 2}</v>
      </c>
      <c r="V325" s="10"/>
      <c r="W325" s="7" t="str">
        <f t="shared" si="360"/>
        <v>text_YTD_A_F_014</v>
      </c>
      <c r="X325" s="10"/>
      <c r="Y325" s="13"/>
      <c r="Z325" s="12" t="str">
        <f t="shared" si="361"/>
        <v>"text_YTD_A_F_014": {"type": "text", "parameters": {"text": "{{coalesce(cell(BIG_TEST_9_II_014.result, 3, \"number_YTD_A_Formatted\"), \"--\").asString()}}", "textAlignment": "center", "textColor": "{{coalesce(cell(BIG_TEST_9_II_014.result, 3, \"Text_Color_1\"), \"#FFFFFF\").asString()}}", "fontSize": 12}},</v>
      </c>
      <c r="AA325" s="17"/>
      <c r="AB325" s="13"/>
      <c r="AC325" s="13"/>
      <c r="AD325" s="12" t="str">
        <f t="shared" si="362"/>
        <v>{"colspan": 3, "column": 33, "name": "text_YTD_A_F_014", "row": 117, "rowspan": 2, "widgetStyle": {"backgroundColor": "{{coalesce(cell(BIG_TEST_9_II_014.result, 3, \"Colorization_Hex_Code\"), \"#FFFFFF\").asString()}}", "borderColor": "#FFFFFF", "borderEdges": ["left", "right", "bottom"], "borderRadius": 0, "borderWidth": 2}},</v>
      </c>
      <c r="AE325" s="17"/>
      <c r="AF325" s="13"/>
    </row>
    <row r="326" spans="1:32" s="4" customFormat="1" ht="72.599999999999994" thickBot="1" x14ac:dyDescent="0.35">
      <c r="A326" s="24">
        <v>12</v>
      </c>
      <c r="B326" s="14" t="s">
        <v>7</v>
      </c>
      <c r="C326" s="14" t="s">
        <v>34</v>
      </c>
      <c r="D326" s="14" t="s">
        <v>9</v>
      </c>
      <c r="E326" s="11" t="str">
        <f t="shared" si="380"/>
        <v>_014</v>
      </c>
      <c r="F326" s="22">
        <f t="shared" si="381"/>
        <v>13</v>
      </c>
      <c r="G326" s="22" t="s">
        <v>89</v>
      </c>
      <c r="H326" s="22">
        <v>3</v>
      </c>
      <c r="I326" s="22" t="str">
        <f t="shared" si="382"/>
        <v>BIG_TEST_9_II_014</v>
      </c>
      <c r="J326" s="5" t="s">
        <v>37</v>
      </c>
      <c r="K326" s="5" t="s">
        <v>39</v>
      </c>
      <c r="L326" s="18" t="str">
        <f t="shared" si="383"/>
        <v>{{coalesce(cell(BIG_TEST_9_II_014.result, 3, \"Text_Color_1\"), \"#FFFFFF\").asString()}}</v>
      </c>
      <c r="M326" s="8" t="s">
        <v>41</v>
      </c>
      <c r="N326" s="8" t="s">
        <v>21</v>
      </c>
      <c r="O326" s="18" t="str">
        <f>CONCATENATE("{{coalesce(cell(",I326,".result, ", $H326,", \""number_Target_Formatted\""), \""--\"").asString()}}")</f>
        <v>{{coalesce(cell(BIG_TEST_9_II_014.result, 3, \"number_Target_Formatted\"), \"--\").asString()}}</v>
      </c>
      <c r="P326" s="9" t="s">
        <v>28</v>
      </c>
      <c r="Q326" s="9" t="s">
        <v>98</v>
      </c>
      <c r="R326" s="26">
        <f>T326+2</f>
        <v>115</v>
      </c>
      <c r="S326" s="9" t="s">
        <v>32</v>
      </c>
      <c r="T326" s="22">
        <f t="shared" si="384"/>
        <v>113</v>
      </c>
      <c r="U326" s="16" t="s">
        <v>84</v>
      </c>
      <c r="V326" s="10"/>
      <c r="W326" s="7" t="str">
        <f t="shared" si="360"/>
        <v>text_Target_F_014</v>
      </c>
      <c r="X326" s="10"/>
      <c r="Y326" s="13"/>
      <c r="Z326" s="12" t="str">
        <f t="shared" si="361"/>
        <v>"text_Target_F_014": {"type": "text", "parameters": {"text": "{{coalesce(cell(BIG_TEST_9_II_014.result, 3, \"number_Target_Formatted\"), \"--\").asString()}}", "textAlignment": "center", "textColor": "{{coalesce(cell(BIG_TEST_9_II_014.result, 3, \"Text_Color_1\"), \"#FFFFFF\").asString()}}", "fontSize": 12}},</v>
      </c>
      <c r="AA326" s="17"/>
      <c r="AB326" s="13"/>
      <c r="AC326" s="13"/>
      <c r="AD326" s="12" t="str">
        <f t="shared" si="362"/>
        <v>{"colspan": 3, "column": 33, "name": "text_Target_F_014", "row": 115, "rowspan": 2, "widgetStyle": {"backgroundColor": "#FFFFFF", "borderColor": "#FFFFFF", "borderEdges": [], "borderRadius": 0, "borderWidth": 2}},</v>
      </c>
      <c r="AE326" s="17"/>
      <c r="AF326" s="13"/>
    </row>
    <row r="327" spans="1:32" s="4" customFormat="1" ht="72.599999999999994" thickBot="1" x14ac:dyDescent="0.35">
      <c r="A327" s="24">
        <v>13</v>
      </c>
      <c r="B327" s="14" t="s">
        <v>7</v>
      </c>
      <c r="C327" s="14" t="s">
        <v>34</v>
      </c>
      <c r="D327" s="14" t="s">
        <v>9</v>
      </c>
      <c r="E327" s="11" t="str">
        <f>CONCATENATE("_",TEXT(F327+1,"000"))</f>
        <v>_014</v>
      </c>
      <c r="F327" s="22">
        <f t="shared" si="381"/>
        <v>13</v>
      </c>
      <c r="G327" s="22" t="s">
        <v>90</v>
      </c>
      <c r="H327" s="22">
        <v>4</v>
      </c>
      <c r="I327" s="22" t="str">
        <f>CONCATENATE("BIG_TEST_9_II",E327)</f>
        <v>BIG_TEST_9_II_014</v>
      </c>
      <c r="J327" s="6" t="s">
        <v>12</v>
      </c>
      <c r="K327" s="5" t="s">
        <v>13</v>
      </c>
      <c r="L327" s="18" t="str">
        <f>CONCATENATE("{{coalesce(cell(",I327,".result, ", $H327,", \""Text_Color_1\""), \""#FFFFFF\"").asString()}}")</f>
        <v>{{coalesce(cell(BIG_TEST_9_II_014.result, 4, \"Text_Color_1\"), \"#FFFFFF\").asString()}}</v>
      </c>
      <c r="M327" s="8" t="s">
        <v>41</v>
      </c>
      <c r="N327" s="8" t="s">
        <v>21</v>
      </c>
      <c r="O327" s="18" t="str">
        <f>CONCATENATE("{{coalesce(cell(",I327,".result, ", $H327,", \""number_YTD_Formatted\""), \""--\"").asString()}}")</f>
        <v>{{coalesce(cell(BIG_TEST_9_II_014.result, 4, \"number_YTD_Formatted\"), \"--\").asString()}}</v>
      </c>
      <c r="P327" s="9" t="s">
        <v>28</v>
      </c>
      <c r="Q327" s="9" t="s">
        <v>99</v>
      </c>
      <c r="R327" s="9">
        <f>T327</f>
        <v>113</v>
      </c>
      <c r="S327" s="9" t="s">
        <v>32</v>
      </c>
      <c r="T327" s="22">
        <f t="shared" si="384"/>
        <v>113</v>
      </c>
      <c r="U327" s="16" t="s">
        <v>84</v>
      </c>
      <c r="V327" s="10"/>
      <c r="W327" s="7" t="str">
        <f t="shared" si="360"/>
        <v>text_YTD_G_014</v>
      </c>
      <c r="X327" s="10"/>
      <c r="Y327" s="13"/>
      <c r="Z327" s="12" t="str">
        <f t="shared" si="361"/>
        <v>"text_YTD_G_014": {"type": "text", "parameters": {"text": "{{coalesce(cell(BIG_TEST_9_II_014.result, 4, \"number_YTD_Formatted\"), \"--\").asString()}}", "textAlignment": "center", "textColor": "{{coalesce(cell(BIG_TEST_9_II_014.result, 4, \"Text_Color_1\"), \"#FFFFFF\").asString()}}", "fontSize": 12}},</v>
      </c>
      <c r="AA327" s="17"/>
      <c r="AB327" s="13"/>
      <c r="AC327" s="13"/>
      <c r="AD327" s="12" t="str">
        <f t="shared" si="362"/>
        <v>{"colspan": 3, "column": 36, "name": "text_YTD_G_014", "row": 113, "rowspan": 2, "widgetStyle": {"backgroundColor": "#FFFFFF", "borderColor": "#FFFFFF", "borderEdges": [], "borderRadius": 0, "borderWidth": 2}},</v>
      </c>
      <c r="AE327" s="17"/>
      <c r="AF327" s="13"/>
    </row>
    <row r="328" spans="1:32" s="4" customFormat="1" ht="115.8" thickBot="1" x14ac:dyDescent="0.35">
      <c r="A328" s="24">
        <v>14</v>
      </c>
      <c r="B328" s="14" t="s">
        <v>7</v>
      </c>
      <c r="C328" s="14" t="s">
        <v>34</v>
      </c>
      <c r="D328" s="14" t="s">
        <v>9</v>
      </c>
      <c r="E328" s="11" t="str">
        <f t="shared" ref="E328:E329" si="385">CONCATENATE("_",TEXT(F328+1,"000"))</f>
        <v>_014</v>
      </c>
      <c r="F328" s="22">
        <f t="shared" si="381"/>
        <v>13</v>
      </c>
      <c r="G328" s="22" t="s">
        <v>90</v>
      </c>
      <c r="H328" s="22">
        <v>4</v>
      </c>
      <c r="I328" s="22" t="str">
        <f t="shared" ref="I328:I329" si="386">CONCATENATE("BIG_TEST_9_II",E328)</f>
        <v>BIG_TEST_9_II_014</v>
      </c>
      <c r="J328" s="5" t="s">
        <v>11</v>
      </c>
      <c r="K328" s="5" t="s">
        <v>38</v>
      </c>
      <c r="L328" s="18" t="str">
        <f t="shared" ref="L328:L329" si="387">CONCATENATE("{{coalesce(cell(",I328,".result, ", $H328,", \""Text_Color_1\""), \""#FFFFFF\"").asString()}}")</f>
        <v>{{coalesce(cell(BIG_TEST_9_II_014.result, 4, \"Text_Color_1\"), \"#FFFFFF\").asString()}}</v>
      </c>
      <c r="M328" s="8" t="s">
        <v>41</v>
      </c>
      <c r="N328" s="8" t="s">
        <v>21</v>
      </c>
      <c r="O328" s="18" t="str">
        <f>CONCATENATE("{{coalesce(cell(",I328,".result, ", $H328,", \""number_YTD_A_Formatted\""), \""--\"").asString()}}")</f>
        <v>{{coalesce(cell(BIG_TEST_9_II_014.result, 4, \"number_YTD_A_Formatted\"), \"--\").asString()}}</v>
      </c>
      <c r="P328" s="9" t="s">
        <v>28</v>
      </c>
      <c r="Q328" s="9" t="s">
        <v>99</v>
      </c>
      <c r="R328" s="26">
        <f>T328+4</f>
        <v>117</v>
      </c>
      <c r="S328" s="9" t="s">
        <v>32</v>
      </c>
      <c r="T328" s="22">
        <f t="shared" si="384"/>
        <v>113</v>
      </c>
      <c r="U328" s="19" t="str">
        <f>CONCATENATE("{""backgroundColor"": ""{{coalesce(cell(",I328,".result, ",H328,", \""Colorization_Hex_Code\""), \""#FFFFFF\"").asString()}}"", ""borderColor"": ""#FFFFFF"", ""borderEdges"": [""left"", ""right"", ""bottom""], ""borderRadius"": 0, ""borderWidth"": 2}")</f>
        <v>{"backgroundColor": "{{coalesce(cell(BIG_TEST_9_II_014.result, 4, \"Colorization_Hex_Code\"), \"#FFFFFF\").asString()}}", "borderColor": "#FFFFFF", "borderEdges": ["left", "right", "bottom"], "borderRadius": 0, "borderWidth": 2}</v>
      </c>
      <c r="V328" s="10"/>
      <c r="W328" s="7" t="str">
        <f t="shared" si="360"/>
        <v>text_YTD_A_G_014</v>
      </c>
      <c r="X328" s="10"/>
      <c r="Y328" s="13"/>
      <c r="Z328" s="12" t="str">
        <f t="shared" si="361"/>
        <v>"text_YTD_A_G_014": {"type": "text", "parameters": {"text": "{{coalesce(cell(BIG_TEST_9_II_014.result, 4, \"number_YTD_A_Formatted\"), \"--\").asString()}}", "textAlignment": "center", "textColor": "{{coalesce(cell(BIG_TEST_9_II_014.result, 4, \"Text_Color_1\"), \"#FFFFFF\").asString()}}", "fontSize": 12}},</v>
      </c>
      <c r="AA328" s="17"/>
      <c r="AB328" s="13"/>
      <c r="AC328" s="13"/>
      <c r="AD328" s="12" t="str">
        <f t="shared" si="362"/>
        <v>{"colspan": 3, "column": 36, "name": "text_YTD_A_G_014", "row": 117, "rowspan": 2, "widgetStyle": {"backgroundColor": "{{coalesce(cell(BIG_TEST_9_II_014.result, 4, \"Colorization_Hex_Code\"), \"#FFFFFF\").asString()}}", "borderColor": "#FFFFFF", "borderEdges": ["left", "right", "bottom"], "borderRadius": 0, "borderWidth": 2}},</v>
      </c>
      <c r="AE328" s="17"/>
      <c r="AF328" s="13"/>
    </row>
    <row r="329" spans="1:32" s="4" customFormat="1" ht="72.599999999999994" thickBot="1" x14ac:dyDescent="0.35">
      <c r="A329" s="24">
        <v>15</v>
      </c>
      <c r="B329" s="14" t="s">
        <v>7</v>
      </c>
      <c r="C329" s="14" t="s">
        <v>34</v>
      </c>
      <c r="D329" s="14" t="s">
        <v>9</v>
      </c>
      <c r="E329" s="11" t="str">
        <f t="shared" si="385"/>
        <v>_014</v>
      </c>
      <c r="F329" s="22">
        <f t="shared" si="381"/>
        <v>13</v>
      </c>
      <c r="G329" s="22" t="s">
        <v>90</v>
      </c>
      <c r="H329" s="22">
        <v>4</v>
      </c>
      <c r="I329" s="22" t="str">
        <f t="shared" si="386"/>
        <v>BIG_TEST_9_II_014</v>
      </c>
      <c r="J329" s="5" t="s">
        <v>37</v>
      </c>
      <c r="K329" s="5" t="s">
        <v>39</v>
      </c>
      <c r="L329" s="18" t="str">
        <f t="shared" si="387"/>
        <v>{{coalesce(cell(BIG_TEST_9_II_014.result, 4, \"Text_Color_1\"), \"#FFFFFF\").asString()}}</v>
      </c>
      <c r="M329" s="8" t="s">
        <v>41</v>
      </c>
      <c r="N329" s="8" t="s">
        <v>21</v>
      </c>
      <c r="O329" s="18" t="str">
        <f>CONCATENATE("{{coalesce(cell(",I329,".result, ", $H329,", \""number_Target_Formatted\""), \""--\"").asString()}}")</f>
        <v>{{coalesce(cell(BIG_TEST_9_II_014.result, 4, \"number_Target_Formatted\"), \"--\").asString()}}</v>
      </c>
      <c r="P329" s="9" t="s">
        <v>28</v>
      </c>
      <c r="Q329" s="9" t="s">
        <v>99</v>
      </c>
      <c r="R329" s="26">
        <f>T329+2</f>
        <v>115</v>
      </c>
      <c r="S329" s="9" t="s">
        <v>32</v>
      </c>
      <c r="T329" s="22">
        <f t="shared" si="384"/>
        <v>113</v>
      </c>
      <c r="U329" s="16" t="s">
        <v>84</v>
      </c>
      <c r="V329" s="10"/>
      <c r="W329" s="7" t="str">
        <f t="shared" si="360"/>
        <v>text_Target_G_014</v>
      </c>
      <c r="X329" s="10"/>
      <c r="Y329" s="13"/>
      <c r="Z329" s="12" t="str">
        <f t="shared" si="361"/>
        <v>"text_Target_G_014": {"type": "text", "parameters": {"text": "{{coalesce(cell(BIG_TEST_9_II_014.result, 4, \"number_Target_Formatted\"), \"--\").asString()}}", "textAlignment": "center", "textColor": "{{coalesce(cell(BIG_TEST_9_II_014.result, 4, \"Text_Color_1\"), \"#FFFFFF\").asString()}}", "fontSize": 12}},</v>
      </c>
      <c r="AA329" s="17"/>
      <c r="AB329" s="13"/>
      <c r="AC329" s="13"/>
      <c r="AD329" s="12" t="str">
        <f t="shared" si="362"/>
        <v>{"colspan": 3, "column": 36, "name": "text_Target_G_014", "row": 115, "rowspan": 2, "widgetStyle": {"backgroundColor": "#FFFFFF", "borderColor": "#FFFFFF", "borderEdges": [], "borderRadius": 0, "borderWidth": 2}},</v>
      </c>
      <c r="AE329" s="17"/>
      <c r="AF329" s="13"/>
    </row>
    <row r="330" spans="1:32" s="4" customFormat="1" ht="72.599999999999994" thickBot="1" x14ac:dyDescent="0.35">
      <c r="A330" s="24">
        <v>16</v>
      </c>
      <c r="B330" s="14" t="s">
        <v>7</v>
      </c>
      <c r="C330" s="14" t="s">
        <v>34</v>
      </c>
      <c r="D330" s="14" t="s">
        <v>9</v>
      </c>
      <c r="E330" s="11" t="str">
        <f>CONCATENATE("_",TEXT(F330+1,"000"))</f>
        <v>_014</v>
      </c>
      <c r="F330" s="22">
        <f t="shared" si="381"/>
        <v>13</v>
      </c>
      <c r="G330" s="22" t="s">
        <v>91</v>
      </c>
      <c r="H330" s="22">
        <v>5</v>
      </c>
      <c r="I330" s="22" t="str">
        <f>CONCATENATE("BIG_TEST_9_II",E330)</f>
        <v>BIG_TEST_9_II_014</v>
      </c>
      <c r="J330" s="6" t="s">
        <v>12</v>
      </c>
      <c r="K330" s="5" t="s">
        <v>13</v>
      </c>
      <c r="L330" s="18" t="str">
        <f>CONCATENATE("{{coalesce(cell(",I330,".result, ", $H330,", \""Text_Color_1\""), \""#FFFFFF\"").asString()}}")</f>
        <v>{{coalesce(cell(BIG_TEST_9_II_014.result, 5, \"Text_Color_1\"), \"#FFFFFF\").asString()}}</v>
      </c>
      <c r="M330" s="8" t="s">
        <v>41</v>
      </c>
      <c r="N330" s="8" t="s">
        <v>21</v>
      </c>
      <c r="O330" s="18" t="str">
        <f>CONCATENATE("{{coalesce(cell(",I330,".result, ", $H330,", \""number_YTD_Formatted\""), \""--\"").asString()}}")</f>
        <v>{{coalesce(cell(BIG_TEST_9_II_014.result, 5, \"number_YTD_Formatted\"), \"--\").asString()}}</v>
      </c>
      <c r="P330" s="9" t="s">
        <v>28</v>
      </c>
      <c r="Q330" s="9" t="s">
        <v>100</v>
      </c>
      <c r="R330" s="9">
        <f>T330</f>
        <v>113</v>
      </c>
      <c r="S330" s="9" t="s">
        <v>32</v>
      </c>
      <c r="T330" s="22">
        <f t="shared" si="384"/>
        <v>113</v>
      </c>
      <c r="U330" s="16" t="s">
        <v>84</v>
      </c>
      <c r="V330" s="10"/>
      <c r="W330" s="7" t="str">
        <f t="shared" si="360"/>
        <v>text_YTD_H_014</v>
      </c>
      <c r="X330" s="10"/>
      <c r="Y330" s="13"/>
      <c r="Z330" s="12" t="str">
        <f t="shared" si="361"/>
        <v>"text_YTD_H_014": {"type": "text", "parameters": {"text": "{{coalesce(cell(BIG_TEST_9_II_014.result, 5, \"number_YTD_Formatted\"), \"--\").asString()}}", "textAlignment": "center", "textColor": "{{coalesce(cell(BIG_TEST_9_II_014.result, 5, \"Text_Color_1\"), \"#FFFFFF\").asString()}}", "fontSize": 12}},</v>
      </c>
      <c r="AA330" s="17"/>
      <c r="AB330" s="13"/>
      <c r="AC330" s="13"/>
      <c r="AD330" s="12" t="str">
        <f t="shared" si="362"/>
        <v>{"colspan": 3, "column": 39, "name": "text_YTD_H_014", "row": 113, "rowspan": 2, "widgetStyle": {"backgroundColor": "#FFFFFF", "borderColor": "#FFFFFF", "borderEdges": [], "borderRadius": 0, "borderWidth": 2}},</v>
      </c>
      <c r="AE330" s="17"/>
      <c r="AF330" s="13"/>
    </row>
    <row r="331" spans="1:32" s="4" customFormat="1" ht="115.8" thickBot="1" x14ac:dyDescent="0.35">
      <c r="A331" s="24">
        <v>17</v>
      </c>
      <c r="B331" s="14" t="s">
        <v>7</v>
      </c>
      <c r="C331" s="14" t="s">
        <v>34</v>
      </c>
      <c r="D331" s="14" t="s">
        <v>9</v>
      </c>
      <c r="E331" s="11" t="str">
        <f t="shared" ref="E331:E332" si="388">CONCATENATE("_",TEXT(F331+1,"000"))</f>
        <v>_014</v>
      </c>
      <c r="F331" s="22">
        <f t="shared" si="381"/>
        <v>13</v>
      </c>
      <c r="G331" s="22" t="s">
        <v>91</v>
      </c>
      <c r="H331" s="22">
        <v>5</v>
      </c>
      <c r="I331" s="22" t="str">
        <f t="shared" ref="I331:I332" si="389">CONCATENATE("BIG_TEST_9_II",E331)</f>
        <v>BIG_TEST_9_II_014</v>
      </c>
      <c r="J331" s="5" t="s">
        <v>11</v>
      </c>
      <c r="K331" s="5" t="s">
        <v>38</v>
      </c>
      <c r="L331" s="18" t="str">
        <f t="shared" ref="L331:L332" si="390">CONCATENATE("{{coalesce(cell(",I331,".result, ", $H331,", \""Text_Color_1\""), \""#FFFFFF\"").asString()}}")</f>
        <v>{{coalesce(cell(BIG_TEST_9_II_014.result, 5, \"Text_Color_1\"), \"#FFFFFF\").asString()}}</v>
      </c>
      <c r="M331" s="8" t="s">
        <v>41</v>
      </c>
      <c r="N331" s="8" t="s">
        <v>21</v>
      </c>
      <c r="O331" s="18" t="str">
        <f>CONCATENATE("{{coalesce(cell(",I331,".result, ", $H331,", \""number_YTD_A_Formatted\""), \""--\"").asString()}}")</f>
        <v>{{coalesce(cell(BIG_TEST_9_II_014.result, 5, \"number_YTD_A_Formatted\"), \"--\").asString()}}</v>
      </c>
      <c r="P331" s="9" t="s">
        <v>28</v>
      </c>
      <c r="Q331" s="9" t="s">
        <v>100</v>
      </c>
      <c r="R331" s="26">
        <f>T331+4</f>
        <v>117</v>
      </c>
      <c r="S331" s="9" t="s">
        <v>32</v>
      </c>
      <c r="T331" s="22">
        <f t="shared" si="384"/>
        <v>113</v>
      </c>
      <c r="U331" s="19" t="str">
        <f>CONCATENATE("{""backgroundColor"": ""{{coalesce(cell(",I331,".result, ",H331,", \""Colorization_Hex_Code\""), \""#FFFFFF\"").asString()}}"", ""borderColor"": ""#FFFFFF"", ""borderEdges"": [""left"", ""right"", ""bottom""], ""borderRadius"": 0, ""borderWidth"": 2}")</f>
        <v>{"backgroundColor": "{{coalesce(cell(BIG_TEST_9_II_014.result, 5, \"Colorization_Hex_Code\"), \"#FFFFFF\").asString()}}", "borderColor": "#FFFFFF", "borderEdges": ["left", "right", "bottom"], "borderRadius": 0, "borderWidth": 2}</v>
      </c>
      <c r="V331" s="10"/>
      <c r="W331" s="7" t="str">
        <f t="shared" si="360"/>
        <v>text_YTD_A_H_014</v>
      </c>
      <c r="X331" s="10"/>
      <c r="Y331" s="13"/>
      <c r="Z331" s="12" t="str">
        <f t="shared" si="361"/>
        <v>"text_YTD_A_H_014": {"type": "text", "parameters": {"text": "{{coalesce(cell(BIG_TEST_9_II_014.result, 5, \"number_YTD_A_Formatted\"), \"--\").asString()}}", "textAlignment": "center", "textColor": "{{coalesce(cell(BIG_TEST_9_II_014.result, 5, \"Text_Color_1\"), \"#FFFFFF\").asString()}}", "fontSize": 12}},</v>
      </c>
      <c r="AA331" s="17"/>
      <c r="AB331" s="13"/>
      <c r="AC331" s="13"/>
      <c r="AD331" s="12" t="str">
        <f t="shared" si="362"/>
        <v>{"colspan": 3, "column": 39, "name": "text_YTD_A_H_014", "row": 117, "rowspan": 2, "widgetStyle": {"backgroundColor": "{{coalesce(cell(BIG_TEST_9_II_014.result, 5, \"Colorization_Hex_Code\"), \"#FFFFFF\").asString()}}", "borderColor": "#FFFFFF", "borderEdges": ["left", "right", "bottom"], "borderRadius": 0, "borderWidth": 2}},</v>
      </c>
      <c r="AE331" s="17"/>
      <c r="AF331" s="13"/>
    </row>
    <row r="332" spans="1:32" s="4" customFormat="1" ht="72.599999999999994" thickBot="1" x14ac:dyDescent="0.35">
      <c r="A332" s="24">
        <v>18</v>
      </c>
      <c r="B332" s="14" t="s">
        <v>7</v>
      </c>
      <c r="C332" s="14" t="s">
        <v>34</v>
      </c>
      <c r="D332" s="14" t="s">
        <v>9</v>
      </c>
      <c r="E332" s="11" t="str">
        <f t="shared" si="388"/>
        <v>_014</v>
      </c>
      <c r="F332" s="22">
        <f t="shared" si="381"/>
        <v>13</v>
      </c>
      <c r="G332" s="22" t="s">
        <v>91</v>
      </c>
      <c r="H332" s="22">
        <v>5</v>
      </c>
      <c r="I332" s="22" t="str">
        <f t="shared" si="389"/>
        <v>BIG_TEST_9_II_014</v>
      </c>
      <c r="J332" s="5" t="s">
        <v>37</v>
      </c>
      <c r="K332" s="5" t="s">
        <v>39</v>
      </c>
      <c r="L332" s="18" t="str">
        <f t="shared" si="390"/>
        <v>{{coalesce(cell(BIG_TEST_9_II_014.result, 5, \"Text_Color_1\"), \"#FFFFFF\").asString()}}</v>
      </c>
      <c r="M332" s="8" t="s">
        <v>41</v>
      </c>
      <c r="N332" s="8" t="s">
        <v>21</v>
      </c>
      <c r="O332" s="18" t="str">
        <f>CONCATENATE("{{coalesce(cell(",I332,".result, ", $H332,", \""number_Target_Formatted\""), \""--\"").asString()}}")</f>
        <v>{{coalesce(cell(BIG_TEST_9_II_014.result, 5, \"number_Target_Formatted\"), \"--\").asString()}}</v>
      </c>
      <c r="P332" s="9" t="s">
        <v>28</v>
      </c>
      <c r="Q332" s="9" t="s">
        <v>100</v>
      </c>
      <c r="R332" s="26">
        <f>T332+2</f>
        <v>115</v>
      </c>
      <c r="S332" s="9" t="s">
        <v>32</v>
      </c>
      <c r="T332" s="22">
        <f t="shared" si="384"/>
        <v>113</v>
      </c>
      <c r="U332" s="16" t="s">
        <v>84</v>
      </c>
      <c r="V332" s="10"/>
      <c r="W332" s="7" t="str">
        <f t="shared" si="360"/>
        <v>text_Target_H_014</v>
      </c>
      <c r="X332" s="10"/>
      <c r="Y332" s="13"/>
      <c r="Z332" s="12" t="str">
        <f t="shared" si="361"/>
        <v>"text_Target_H_014": {"type": "text", "parameters": {"text": "{{coalesce(cell(BIG_TEST_9_II_014.result, 5, \"number_Target_Formatted\"), \"--\").asString()}}", "textAlignment": "center", "textColor": "{{coalesce(cell(BIG_TEST_9_II_014.result, 5, \"Text_Color_1\"), \"#FFFFFF\").asString()}}", "fontSize": 12}},</v>
      </c>
      <c r="AA332" s="17"/>
      <c r="AB332" s="13"/>
      <c r="AC332" s="13"/>
      <c r="AD332" s="12" t="str">
        <f t="shared" si="362"/>
        <v>{"colspan": 3, "column": 39, "name": "text_Target_H_014", "row": 115, "rowspan": 2, "widgetStyle": {"backgroundColor": "#FFFFFF", "borderColor": "#FFFFFF", "borderEdges": [], "borderRadius": 0, "borderWidth": 2}},</v>
      </c>
      <c r="AE332" s="17"/>
      <c r="AF332" s="13"/>
    </row>
    <row r="333" spans="1:32" s="4" customFormat="1" ht="72.599999999999994" thickBot="1" x14ac:dyDescent="0.35">
      <c r="A333" s="24">
        <v>19</v>
      </c>
      <c r="B333" s="14" t="s">
        <v>7</v>
      </c>
      <c r="C333" s="14" t="s">
        <v>34</v>
      </c>
      <c r="D333" s="14" t="s">
        <v>9</v>
      </c>
      <c r="E333" s="11" t="str">
        <f>CONCATENATE("_",TEXT(F333+1,"000"))</f>
        <v>_014</v>
      </c>
      <c r="F333" s="22">
        <f t="shared" si="381"/>
        <v>13</v>
      </c>
      <c r="G333" s="22" t="s">
        <v>92</v>
      </c>
      <c r="H333" s="22">
        <v>6</v>
      </c>
      <c r="I333" s="22" t="str">
        <f>CONCATENATE("BIG_TEST_9_II",E333)</f>
        <v>BIG_TEST_9_II_014</v>
      </c>
      <c r="J333" s="6" t="s">
        <v>12</v>
      </c>
      <c r="K333" s="5" t="s">
        <v>13</v>
      </c>
      <c r="L333" s="18" t="str">
        <f>CONCATENATE("{{coalesce(cell(",I333,".result, ", $H333,", \""Text_Color_1\""), \""#FFFFFF\"").asString()}}")</f>
        <v>{{coalesce(cell(BIG_TEST_9_II_014.result, 6, \"Text_Color_1\"), \"#FFFFFF\").asString()}}</v>
      </c>
      <c r="M333" s="8" t="s">
        <v>41</v>
      </c>
      <c r="N333" s="8" t="s">
        <v>21</v>
      </c>
      <c r="O333" s="18" t="str">
        <f>CONCATENATE("{{coalesce(cell(",I333,".result, ", $H333,", \""number_YTD_Formatted\""), \""--\"").asString()}}")</f>
        <v>{{coalesce(cell(BIG_TEST_9_II_014.result, 6, \"number_YTD_Formatted\"), \"--\").asString()}}</v>
      </c>
      <c r="P333" s="9" t="s">
        <v>28</v>
      </c>
      <c r="Q333" s="9" t="s">
        <v>101</v>
      </c>
      <c r="R333" s="9">
        <f>T333</f>
        <v>113</v>
      </c>
      <c r="S333" s="9" t="s">
        <v>32</v>
      </c>
      <c r="T333" s="22">
        <f t="shared" si="384"/>
        <v>113</v>
      </c>
      <c r="U333" s="16" t="s">
        <v>84</v>
      </c>
      <c r="V333" s="10"/>
      <c r="W333" s="7" t="str">
        <f t="shared" si="360"/>
        <v>text_YTD_I_014</v>
      </c>
      <c r="X333" s="10"/>
      <c r="Y333" s="13"/>
      <c r="Z333" s="12" t="str">
        <f t="shared" si="361"/>
        <v>"text_YTD_I_014": {"type": "text", "parameters": {"text": "{{coalesce(cell(BIG_TEST_9_II_014.result, 6, \"number_YTD_Formatted\"), \"--\").asString()}}", "textAlignment": "center", "textColor": "{{coalesce(cell(BIG_TEST_9_II_014.result, 6, \"Text_Color_1\"), \"#FFFFFF\").asString()}}", "fontSize": 12}},</v>
      </c>
      <c r="AA333" s="17"/>
      <c r="AB333" s="13"/>
      <c r="AC333" s="13"/>
      <c r="AD333" s="12" t="str">
        <f t="shared" si="362"/>
        <v>{"colspan": 3, "column": 42, "name": "text_YTD_I_014", "row": 113, "rowspan": 2, "widgetStyle": {"backgroundColor": "#FFFFFF", "borderColor": "#FFFFFF", "borderEdges": [], "borderRadius": 0, "borderWidth": 2}},</v>
      </c>
      <c r="AE333" s="17"/>
      <c r="AF333" s="13"/>
    </row>
    <row r="334" spans="1:32" s="4" customFormat="1" ht="115.8" thickBot="1" x14ac:dyDescent="0.35">
      <c r="A334" s="24">
        <v>20</v>
      </c>
      <c r="B334" s="14" t="s">
        <v>7</v>
      </c>
      <c r="C334" s="14" t="s">
        <v>34</v>
      </c>
      <c r="D334" s="14" t="s">
        <v>9</v>
      </c>
      <c r="E334" s="11" t="str">
        <f t="shared" ref="E334:E335" si="391">CONCATENATE("_",TEXT(F334+1,"000"))</f>
        <v>_014</v>
      </c>
      <c r="F334" s="22">
        <f t="shared" si="381"/>
        <v>13</v>
      </c>
      <c r="G334" s="22" t="s">
        <v>92</v>
      </c>
      <c r="H334" s="22">
        <v>6</v>
      </c>
      <c r="I334" s="22" t="str">
        <f t="shared" ref="I334:I335" si="392">CONCATENATE("BIG_TEST_9_II",E334)</f>
        <v>BIG_TEST_9_II_014</v>
      </c>
      <c r="J334" s="5" t="s">
        <v>11</v>
      </c>
      <c r="K334" s="5" t="s">
        <v>38</v>
      </c>
      <c r="L334" s="18" t="str">
        <f t="shared" ref="L334:L335" si="393">CONCATENATE("{{coalesce(cell(",I334,".result, ", $H334,", \""Text_Color_1\""), \""#FFFFFF\"").asString()}}")</f>
        <v>{{coalesce(cell(BIG_TEST_9_II_014.result, 6, \"Text_Color_1\"), \"#FFFFFF\").asString()}}</v>
      </c>
      <c r="M334" s="8" t="s">
        <v>41</v>
      </c>
      <c r="N334" s="8" t="s">
        <v>21</v>
      </c>
      <c r="O334" s="18" t="str">
        <f>CONCATENATE("{{coalesce(cell(",I334,".result, ", $H334,", \""number_YTD_A_Formatted\""), \""--\"").asString()}}")</f>
        <v>{{coalesce(cell(BIG_TEST_9_II_014.result, 6, \"number_YTD_A_Formatted\"), \"--\").asString()}}</v>
      </c>
      <c r="P334" s="9" t="s">
        <v>28</v>
      </c>
      <c r="Q334" s="9" t="s">
        <v>101</v>
      </c>
      <c r="R334" s="26">
        <f>T334+4</f>
        <v>117</v>
      </c>
      <c r="S334" s="9" t="s">
        <v>32</v>
      </c>
      <c r="T334" s="22">
        <f t="shared" si="384"/>
        <v>113</v>
      </c>
      <c r="U334" s="19" t="str">
        <f>CONCATENATE("{""backgroundColor"": ""{{coalesce(cell(",I334,".result, ",H334,", \""Colorization_Hex_Code\""), \""#FFFFFF\"").asString()}}"", ""borderColor"": ""#FFFFFF"", ""borderEdges"": [""left"", ""right"", ""bottom""], ""borderRadius"": 0, ""borderWidth"": 2}")</f>
        <v>{"backgroundColor": "{{coalesce(cell(BIG_TEST_9_II_014.result, 6, \"Colorization_Hex_Code\"), \"#FFFFFF\").asString()}}", "borderColor": "#FFFFFF", "borderEdges": ["left", "right", "bottom"], "borderRadius": 0, "borderWidth": 2}</v>
      </c>
      <c r="V334" s="10"/>
      <c r="W334" s="7" t="str">
        <f t="shared" si="360"/>
        <v>text_YTD_A_I_014</v>
      </c>
      <c r="X334" s="10"/>
      <c r="Y334" s="13"/>
      <c r="Z334" s="12" t="str">
        <f t="shared" si="361"/>
        <v>"text_YTD_A_I_014": {"type": "text", "parameters": {"text": "{{coalesce(cell(BIG_TEST_9_II_014.result, 6, \"number_YTD_A_Formatted\"), \"--\").asString()}}", "textAlignment": "center", "textColor": "{{coalesce(cell(BIG_TEST_9_II_014.result, 6, \"Text_Color_1\"), \"#FFFFFF\").asString()}}", "fontSize": 12}},</v>
      </c>
      <c r="AA334" s="17"/>
      <c r="AB334" s="13"/>
      <c r="AC334" s="13"/>
      <c r="AD334" s="12" t="str">
        <f t="shared" si="362"/>
        <v>{"colspan": 3, "column": 42, "name": "text_YTD_A_I_014", "row": 117, "rowspan": 2, "widgetStyle": {"backgroundColor": "{{coalesce(cell(BIG_TEST_9_II_014.result, 6, \"Colorization_Hex_Code\"), \"#FFFFFF\").asString()}}", "borderColor": "#FFFFFF", "borderEdges": ["left", "right", "bottom"], "borderRadius": 0, "borderWidth": 2}},</v>
      </c>
      <c r="AE334" s="17"/>
      <c r="AF334" s="13"/>
    </row>
    <row r="335" spans="1:32" s="4" customFormat="1" ht="72.599999999999994" thickBot="1" x14ac:dyDescent="0.35">
      <c r="A335" s="24">
        <v>21</v>
      </c>
      <c r="B335" s="14" t="s">
        <v>7</v>
      </c>
      <c r="C335" s="14" t="s">
        <v>34</v>
      </c>
      <c r="D335" s="14" t="s">
        <v>9</v>
      </c>
      <c r="E335" s="11" t="str">
        <f t="shared" si="391"/>
        <v>_014</v>
      </c>
      <c r="F335" s="22">
        <f t="shared" si="381"/>
        <v>13</v>
      </c>
      <c r="G335" s="22" t="s">
        <v>92</v>
      </c>
      <c r="H335" s="22">
        <v>6</v>
      </c>
      <c r="I335" s="22" t="str">
        <f t="shared" si="392"/>
        <v>BIG_TEST_9_II_014</v>
      </c>
      <c r="J335" s="5" t="s">
        <v>37</v>
      </c>
      <c r="K335" s="5" t="s">
        <v>39</v>
      </c>
      <c r="L335" s="18" t="str">
        <f t="shared" si="393"/>
        <v>{{coalesce(cell(BIG_TEST_9_II_014.result, 6, \"Text_Color_1\"), \"#FFFFFF\").asString()}}</v>
      </c>
      <c r="M335" s="8" t="s">
        <v>41</v>
      </c>
      <c r="N335" s="8" t="s">
        <v>21</v>
      </c>
      <c r="O335" s="18" t="str">
        <f>CONCATENATE("{{coalesce(cell(",I335,".result, ", $H335,", \""number_Target_Formatted\""), \""--\"").asString()}}")</f>
        <v>{{coalesce(cell(BIG_TEST_9_II_014.result, 6, \"number_Target_Formatted\"), \"--\").asString()}}</v>
      </c>
      <c r="P335" s="9" t="s">
        <v>28</v>
      </c>
      <c r="Q335" s="9" t="s">
        <v>101</v>
      </c>
      <c r="R335" s="26">
        <f>T335+2</f>
        <v>115</v>
      </c>
      <c r="S335" s="9" t="s">
        <v>32</v>
      </c>
      <c r="T335" s="22">
        <f t="shared" si="384"/>
        <v>113</v>
      </c>
      <c r="U335" s="16" t="s">
        <v>84</v>
      </c>
      <c r="V335" s="10"/>
      <c r="W335" s="7" t="str">
        <f t="shared" si="360"/>
        <v>text_Target_I_014</v>
      </c>
      <c r="X335" s="10"/>
      <c r="Y335" s="13"/>
      <c r="Z335" s="12" t="str">
        <f t="shared" si="361"/>
        <v>"text_Target_I_014": {"type": "text", "parameters": {"text": "{{coalesce(cell(BIG_TEST_9_II_014.result, 6, \"number_Target_Formatted\"), \"--\").asString()}}", "textAlignment": "center", "textColor": "{{coalesce(cell(BIG_TEST_9_II_014.result, 6, \"Text_Color_1\"), \"#FFFFFF\").asString()}}", "fontSize": 12}},</v>
      </c>
      <c r="AA335" s="17"/>
      <c r="AB335" s="13"/>
      <c r="AC335" s="13"/>
      <c r="AD335" s="12" t="str">
        <f t="shared" si="362"/>
        <v>{"colspan": 3, "column": 42, "name": "text_Target_I_014", "row": 115, "rowspan": 2, "widgetStyle": {"backgroundColor": "#FFFFFF", "borderColor": "#FFFFFF", "borderEdges": [], "borderRadius": 0, "borderWidth": 2}},</v>
      </c>
      <c r="AE335" s="17"/>
      <c r="AF335" s="13"/>
    </row>
    <row r="336" spans="1:32" s="4" customFormat="1" ht="72.599999999999994" thickBot="1" x14ac:dyDescent="0.35">
      <c r="A336" s="24">
        <v>22</v>
      </c>
      <c r="B336" s="14" t="s">
        <v>7</v>
      </c>
      <c r="C336" s="14" t="s">
        <v>34</v>
      </c>
      <c r="D336" s="14" t="s">
        <v>9</v>
      </c>
      <c r="E336" s="11" t="str">
        <f>CONCATENATE("_",TEXT(F336+1,"000"))</f>
        <v>_014</v>
      </c>
      <c r="F336" s="22">
        <f t="shared" si="381"/>
        <v>13</v>
      </c>
      <c r="G336" s="22" t="s">
        <v>93</v>
      </c>
      <c r="H336" s="22">
        <v>7</v>
      </c>
      <c r="I336" s="22" t="str">
        <f>CONCATENATE("BIG_TEST_9_II",E336)</f>
        <v>BIG_TEST_9_II_014</v>
      </c>
      <c r="J336" s="6" t="s">
        <v>12</v>
      </c>
      <c r="K336" s="5" t="s">
        <v>13</v>
      </c>
      <c r="L336" s="18" t="str">
        <f>CONCATENATE("{{coalesce(cell(",I336,".result, ", $H336,", \""Text_Color_1\""), \""#FFFFFF\"").asString()}}")</f>
        <v>{{coalesce(cell(BIG_TEST_9_II_014.result, 7, \"Text_Color_1\"), \"#FFFFFF\").asString()}}</v>
      </c>
      <c r="M336" s="8" t="s">
        <v>41</v>
      </c>
      <c r="N336" s="8" t="s">
        <v>21</v>
      </c>
      <c r="O336" s="18" t="str">
        <f>CONCATENATE("{{coalesce(cell(",I336,".result, ", $H336,", \""number_YTD_Formatted\""), \""--\"").asString()}}")</f>
        <v>{{coalesce(cell(BIG_TEST_9_II_014.result, 7, \"number_YTD_Formatted\"), \"--\").asString()}}</v>
      </c>
      <c r="P336" s="9" t="s">
        <v>28</v>
      </c>
      <c r="Q336" s="9" t="s">
        <v>102</v>
      </c>
      <c r="R336" s="9">
        <f>T336</f>
        <v>113</v>
      </c>
      <c r="S336" s="9" t="s">
        <v>32</v>
      </c>
      <c r="T336" s="22">
        <f t="shared" si="384"/>
        <v>113</v>
      </c>
      <c r="U336" s="16" t="s">
        <v>84</v>
      </c>
      <c r="V336" s="10"/>
      <c r="W336" s="7" t="str">
        <f t="shared" si="360"/>
        <v>text_YTD_J_014</v>
      </c>
      <c r="X336" s="10"/>
      <c r="Y336" s="13"/>
      <c r="Z336" s="12" t="str">
        <f t="shared" si="361"/>
        <v>"text_YTD_J_014": {"type": "text", "parameters": {"text": "{{coalesce(cell(BIG_TEST_9_II_014.result, 7, \"number_YTD_Formatted\"), \"--\").asString()}}", "textAlignment": "center", "textColor": "{{coalesce(cell(BIG_TEST_9_II_014.result, 7, \"Text_Color_1\"), \"#FFFFFF\").asString()}}", "fontSize": 12}},</v>
      </c>
      <c r="AA336" s="17"/>
      <c r="AB336" s="13"/>
      <c r="AC336" s="13"/>
      <c r="AD336" s="12" t="str">
        <f t="shared" si="362"/>
        <v>{"colspan": 3, "column": 45, "name": "text_YTD_J_014", "row": 113, "rowspan": 2, "widgetStyle": {"backgroundColor": "#FFFFFF", "borderColor": "#FFFFFF", "borderEdges": [], "borderRadius": 0, "borderWidth": 2}},</v>
      </c>
      <c r="AE336" s="17"/>
      <c r="AF336" s="13"/>
    </row>
    <row r="337" spans="1:32" s="4" customFormat="1" ht="115.8" thickBot="1" x14ac:dyDescent="0.35">
      <c r="A337" s="24">
        <v>23</v>
      </c>
      <c r="B337" s="14" t="s">
        <v>7</v>
      </c>
      <c r="C337" s="14" t="s">
        <v>34</v>
      </c>
      <c r="D337" s="14" t="s">
        <v>9</v>
      </c>
      <c r="E337" s="11" t="str">
        <f t="shared" ref="E337:E338" si="394">CONCATENATE("_",TEXT(F337+1,"000"))</f>
        <v>_014</v>
      </c>
      <c r="F337" s="22">
        <f t="shared" si="381"/>
        <v>13</v>
      </c>
      <c r="G337" s="22" t="s">
        <v>93</v>
      </c>
      <c r="H337" s="22">
        <v>7</v>
      </c>
      <c r="I337" s="22" t="str">
        <f t="shared" ref="I337:I338" si="395">CONCATENATE("BIG_TEST_9_II",E337)</f>
        <v>BIG_TEST_9_II_014</v>
      </c>
      <c r="J337" s="5" t="s">
        <v>11</v>
      </c>
      <c r="K337" s="5" t="s">
        <v>38</v>
      </c>
      <c r="L337" s="18" t="str">
        <f t="shared" ref="L337:L338" si="396">CONCATENATE("{{coalesce(cell(",I337,".result, ", $H337,", \""Text_Color_1\""), \""#FFFFFF\"").asString()}}")</f>
        <v>{{coalesce(cell(BIG_TEST_9_II_014.result, 7, \"Text_Color_1\"), \"#FFFFFF\").asString()}}</v>
      </c>
      <c r="M337" s="8" t="s">
        <v>41</v>
      </c>
      <c r="N337" s="8" t="s">
        <v>21</v>
      </c>
      <c r="O337" s="18" t="str">
        <f>CONCATENATE("{{coalesce(cell(",I337,".result, ", $H337,", \""number_YTD_A_Formatted\""), \""--\"").asString()}}")</f>
        <v>{{coalesce(cell(BIG_TEST_9_II_014.result, 7, \"number_YTD_A_Formatted\"), \"--\").asString()}}</v>
      </c>
      <c r="P337" s="9" t="s">
        <v>28</v>
      </c>
      <c r="Q337" s="9" t="s">
        <v>102</v>
      </c>
      <c r="R337" s="26">
        <f>T337+4</f>
        <v>117</v>
      </c>
      <c r="S337" s="9" t="s">
        <v>32</v>
      </c>
      <c r="T337" s="22">
        <f t="shared" si="384"/>
        <v>113</v>
      </c>
      <c r="U337" s="19" t="str">
        <f>CONCATENATE("{""backgroundColor"": ""{{coalesce(cell(",I337,".result, ",H337,", \""Colorization_Hex_Code\""), \""#FFFFFF\"").asString()}}"", ""borderColor"": ""#FFFFFF"", ""borderEdges"": [""left"", ""right"", ""bottom""], ""borderRadius"": 0, ""borderWidth"": 2}")</f>
        <v>{"backgroundColor": "{{coalesce(cell(BIG_TEST_9_II_014.result, 7, \"Colorization_Hex_Code\"), \"#FFFFFF\").asString()}}", "borderColor": "#FFFFFF", "borderEdges": ["left", "right", "bottom"], "borderRadius": 0, "borderWidth": 2}</v>
      </c>
      <c r="V337" s="10"/>
      <c r="W337" s="7" t="str">
        <f t="shared" si="360"/>
        <v>text_YTD_A_J_014</v>
      </c>
      <c r="X337" s="10"/>
      <c r="Y337" s="13"/>
      <c r="Z337" s="12" t="str">
        <f t="shared" si="361"/>
        <v>"text_YTD_A_J_014": {"type": "text", "parameters": {"text": "{{coalesce(cell(BIG_TEST_9_II_014.result, 7, \"number_YTD_A_Formatted\"), \"--\").asString()}}", "textAlignment": "center", "textColor": "{{coalesce(cell(BIG_TEST_9_II_014.result, 7, \"Text_Color_1\"), \"#FFFFFF\").asString()}}", "fontSize": 12}},</v>
      </c>
      <c r="AA337" s="17"/>
      <c r="AB337" s="13"/>
      <c r="AC337" s="13"/>
      <c r="AD337" s="12" t="str">
        <f t="shared" si="362"/>
        <v>{"colspan": 3, "column": 45, "name": "text_YTD_A_J_014", "row": 117, "rowspan": 2, "widgetStyle": {"backgroundColor": "{{coalesce(cell(BIG_TEST_9_II_014.result, 7, \"Colorization_Hex_Code\"), \"#FFFFFF\").asString()}}", "borderColor": "#FFFFFF", "borderEdges": ["left", "right", "bottom"], "borderRadius": 0, "borderWidth": 2}},</v>
      </c>
      <c r="AE337" s="17"/>
      <c r="AF337" s="13"/>
    </row>
    <row r="338" spans="1:32" s="4" customFormat="1" ht="72.599999999999994" thickBot="1" x14ac:dyDescent="0.35">
      <c r="A338" s="28">
        <v>24</v>
      </c>
      <c r="B338" s="14" t="s">
        <v>7</v>
      </c>
      <c r="C338" s="14" t="s">
        <v>34</v>
      </c>
      <c r="D338" s="14" t="s">
        <v>9</v>
      </c>
      <c r="E338" s="11" t="str">
        <f t="shared" si="394"/>
        <v>_014</v>
      </c>
      <c r="F338" s="22">
        <f t="shared" si="381"/>
        <v>13</v>
      </c>
      <c r="G338" s="22" t="s">
        <v>93</v>
      </c>
      <c r="H338" s="22">
        <v>7</v>
      </c>
      <c r="I338" s="22" t="str">
        <f t="shared" si="395"/>
        <v>BIG_TEST_9_II_014</v>
      </c>
      <c r="J338" s="5" t="s">
        <v>37</v>
      </c>
      <c r="K338" s="5" t="s">
        <v>39</v>
      </c>
      <c r="L338" s="18" t="str">
        <f t="shared" si="396"/>
        <v>{{coalesce(cell(BIG_TEST_9_II_014.result, 7, \"Text_Color_1\"), \"#FFFFFF\").asString()}}</v>
      </c>
      <c r="M338" s="8" t="s">
        <v>41</v>
      </c>
      <c r="N338" s="8" t="s">
        <v>21</v>
      </c>
      <c r="O338" s="18" t="str">
        <f>CONCATENATE("{{coalesce(cell(",I338,".result, ", $H338,", \""number_Target_Formatted\""), \""--\"").asString()}}")</f>
        <v>{{coalesce(cell(BIG_TEST_9_II_014.result, 7, \"number_Target_Formatted\"), \"--\").asString()}}</v>
      </c>
      <c r="P338" s="9" t="s">
        <v>28</v>
      </c>
      <c r="Q338" s="9" t="s">
        <v>102</v>
      </c>
      <c r="R338" s="26">
        <f>T338+2</f>
        <v>115</v>
      </c>
      <c r="S338" s="9" t="s">
        <v>32</v>
      </c>
      <c r="T338" s="22">
        <f t="shared" si="384"/>
        <v>113</v>
      </c>
      <c r="U338" s="16" t="s">
        <v>84</v>
      </c>
      <c r="V338" s="10"/>
      <c r="W338" s="7" t="str">
        <f t="shared" si="360"/>
        <v>text_Target_J_014</v>
      </c>
      <c r="X338" s="10"/>
      <c r="Y338" s="13"/>
      <c r="Z338" s="12" t="str">
        <f t="shared" si="361"/>
        <v>"text_Target_J_014": {"type": "text", "parameters": {"text": "{{coalesce(cell(BIG_TEST_9_II_014.result, 7, \"number_Target_Formatted\"), \"--\").asString()}}", "textAlignment": "center", "textColor": "{{coalesce(cell(BIG_TEST_9_II_014.result, 7, \"Text_Color_1\"), \"#FFFFFF\").asString()}}", "fontSize": 12}},</v>
      </c>
      <c r="AA338" s="17"/>
      <c r="AB338" s="13"/>
      <c r="AC338" s="13"/>
      <c r="AD338" s="12" t="str">
        <f t="shared" si="362"/>
        <v>{"colspan": 3, "column": 45, "name": "text_Target_J_014", "row": 115, "rowspan": 2, "widgetStyle": {"backgroundColor": "#FFFFFF", "borderColor": "#FFFFFF", "borderEdges": [], "borderRadius": 0, "borderWidth": 2}},</v>
      </c>
      <c r="AE338" s="17"/>
      <c r="AF338" s="13"/>
    </row>
    <row r="339" spans="1:32" s="4" customFormat="1" ht="72.599999999999994" thickBot="1" x14ac:dyDescent="0.35">
      <c r="A339" s="23">
        <v>1</v>
      </c>
      <c r="B339" s="14" t="s">
        <v>7</v>
      </c>
      <c r="C339" s="14" t="s">
        <v>34</v>
      </c>
      <c r="D339" s="14" t="s">
        <v>9</v>
      </c>
      <c r="E339" s="11" t="str">
        <f>CONCATENATE("_",TEXT(F339+1,"000"))</f>
        <v>_015</v>
      </c>
      <c r="F339" s="22">
        <f t="shared" si="381"/>
        <v>14</v>
      </c>
      <c r="G339" s="22" t="s">
        <v>76</v>
      </c>
      <c r="H339" s="22">
        <v>0</v>
      </c>
      <c r="I339" s="22" t="str">
        <f>CONCATENATE("BIG_TEST_9_II",E339)</f>
        <v>BIG_TEST_9_II_015</v>
      </c>
      <c r="J339" s="6" t="s">
        <v>12</v>
      </c>
      <c r="K339" s="5" t="s">
        <v>13</v>
      </c>
      <c r="L339" s="18" t="str">
        <f>CONCATENATE("{{coalesce(cell(",I339,".result, ", $H339,", \""Text_Color_1\""), \""#FFFFFF\"").asString()}}")</f>
        <v>{{coalesce(cell(BIG_TEST_9_II_015.result, 0, \"Text_Color_1\"), \"#FFFFFF\").asString()}}</v>
      </c>
      <c r="M339" s="8" t="s">
        <v>41</v>
      </c>
      <c r="N339" s="8" t="s">
        <v>21</v>
      </c>
      <c r="O339" s="18" t="str">
        <f>CONCATENATE("{{coalesce(cell(",I339,".result, ", $H339,", \""number_YTD_Formatted\""), \""--\"").asString()}}")</f>
        <v>{{coalesce(cell(BIG_TEST_9_II_015.result, 0, \"number_YTD_Formatted\"), \"--\").asString()}}</v>
      </c>
      <c r="P339" s="9" t="s">
        <v>28</v>
      </c>
      <c r="Q339" s="9" t="s">
        <v>20</v>
      </c>
      <c r="R339" s="9">
        <f>T339</f>
        <v>119</v>
      </c>
      <c r="S339" s="9" t="s">
        <v>32</v>
      </c>
      <c r="T339" s="22">
        <f t="shared" si="384"/>
        <v>119</v>
      </c>
      <c r="U339" s="16" t="s">
        <v>84</v>
      </c>
      <c r="V339" s="10"/>
      <c r="W339" s="7" t="str">
        <f t="shared" si="360"/>
        <v>text_YTD_C_015</v>
      </c>
      <c r="X339" s="10"/>
      <c r="Y339" s="13"/>
      <c r="Z339" s="12" t="str">
        <f t="shared" si="361"/>
        <v>"text_YTD_C_015": {"type": "text", "parameters": {"text": "{{coalesce(cell(BIG_TEST_9_II_015.result, 0, \"number_YTD_Formatted\"), \"--\").asString()}}", "textAlignment": "center", "textColor": "{{coalesce(cell(BIG_TEST_9_II_015.result, 0, \"Text_Color_1\"), \"#FFFFFF\").asString()}}", "fontSize": 12}},</v>
      </c>
      <c r="AA339" s="17" t="s">
        <v>81</v>
      </c>
      <c r="AB339" s="13" t="str">
        <f>IF(Z339=AA339,"PASS","FAIL")</f>
        <v>FAIL</v>
      </c>
      <c r="AC339" s="13"/>
      <c r="AD339" s="12" t="str">
        <f t="shared" si="362"/>
        <v>{"colspan": 3, "column": 24, "name": "text_YTD_C_015", "row": 119, "rowspan": 2, "widgetStyle": {"backgroundColor": "#FFFFFF", "borderColor": "#FFFFFF", "borderEdges": [], "borderRadius": 0, "borderWidth": 2}},</v>
      </c>
      <c r="AE339" s="17" t="s">
        <v>83</v>
      </c>
      <c r="AF339" s="13" t="str">
        <f>IF(AD339=AE339,"PASS","FAIL")</f>
        <v>FAIL</v>
      </c>
    </row>
    <row r="340" spans="1:32" s="4" customFormat="1" ht="115.8" thickBot="1" x14ac:dyDescent="0.35">
      <c r="A340" s="24">
        <v>2</v>
      </c>
      <c r="B340" s="14" t="s">
        <v>7</v>
      </c>
      <c r="C340" s="14" t="s">
        <v>34</v>
      </c>
      <c r="D340" s="14" t="s">
        <v>9</v>
      </c>
      <c r="E340" s="11" t="str">
        <f t="shared" ref="E340:E341" si="397">CONCATENATE("_",TEXT(F340+1,"000"))</f>
        <v>_015</v>
      </c>
      <c r="F340" s="22">
        <f t="shared" si="381"/>
        <v>14</v>
      </c>
      <c r="G340" s="22" t="s">
        <v>76</v>
      </c>
      <c r="H340" s="22">
        <v>0</v>
      </c>
      <c r="I340" s="22" t="str">
        <f t="shared" ref="I340:I341" si="398">CONCATENATE("BIG_TEST_9_II",E340)</f>
        <v>BIG_TEST_9_II_015</v>
      </c>
      <c r="J340" s="5" t="s">
        <v>11</v>
      </c>
      <c r="K340" s="5" t="s">
        <v>38</v>
      </c>
      <c r="L340" s="18" t="str">
        <f t="shared" ref="L340:L341" si="399">CONCATENATE("{{coalesce(cell(",I340,".result, ", $H340,", \""Text_Color_1\""), \""#FFFFFF\"").asString()}}")</f>
        <v>{{coalesce(cell(BIG_TEST_9_II_015.result, 0, \"Text_Color_1\"), \"#FFFFFF\").asString()}}</v>
      </c>
      <c r="M340" s="8" t="s">
        <v>41</v>
      </c>
      <c r="N340" s="8" t="s">
        <v>21</v>
      </c>
      <c r="O340" s="18" t="str">
        <f>CONCATENATE("{{coalesce(cell(",I340,".result, ", $H340,", \""number_YTD_A_Formatted\""), \""--\"").asString()}}")</f>
        <v>{{coalesce(cell(BIG_TEST_9_II_015.result, 0, \"number_YTD_A_Formatted\"), \"--\").asString()}}</v>
      </c>
      <c r="P340" s="9" t="s">
        <v>28</v>
      </c>
      <c r="Q340" s="9" t="s">
        <v>20</v>
      </c>
      <c r="R340" s="26">
        <f>T340+4</f>
        <v>123</v>
      </c>
      <c r="S340" s="9" t="s">
        <v>32</v>
      </c>
      <c r="T340" s="22">
        <f t="shared" si="384"/>
        <v>119</v>
      </c>
      <c r="U340" s="19" t="str">
        <f>CONCATENATE("{""backgroundColor"": ""{{coalesce(cell(",I340,".result, ",H340,", \""Colorization_Hex_Code\""), \""#FFFFFF\"").asString()}}"", ""borderColor"": ""#FFFFFF"", ""borderEdges"": [""left"", ""right"", ""bottom""], ""borderRadius"": 0, ""borderWidth"": 2}")</f>
        <v>{"backgroundColor": "{{coalesce(cell(BIG_TEST_9_II_015.result, 0, \"Colorization_Hex_Code\"), \"#FFFFFF\").asString()}}", "borderColor": "#FFFFFF", "borderEdges": ["left", "right", "bottom"], "borderRadius": 0, "borderWidth": 2}</v>
      </c>
      <c r="V340" s="10"/>
      <c r="W340" s="7" t="str">
        <f t="shared" si="360"/>
        <v>text_YTD_A_C_015</v>
      </c>
      <c r="X340" s="10"/>
      <c r="Y340" s="13"/>
      <c r="Z340" s="12" t="str">
        <f t="shared" si="361"/>
        <v>"text_YTD_A_C_015": {"type": "text", "parameters": {"text": "{{coalesce(cell(BIG_TEST_9_II_015.result, 0, \"number_YTD_A_Formatted\"), \"--\").asString()}}", "textAlignment": "center", "textColor": "{{coalesce(cell(BIG_TEST_9_II_015.result, 0, \"Text_Color_1\"), \"#FFFFFF\").asString()}}", "fontSize": 12}},</v>
      </c>
      <c r="AA340" s="17" t="s">
        <v>79</v>
      </c>
      <c r="AB340" s="13" t="str">
        <f t="shared" ref="AB340:AB341" si="400">IF(Z340=AA340,"PASS","FAIL")</f>
        <v>FAIL</v>
      </c>
      <c r="AC340" s="13"/>
      <c r="AD340" s="12" t="str">
        <f t="shared" si="362"/>
        <v>{"colspan": 3, "column": 24, "name": "text_YTD_A_C_015", "row": 123, "rowspan": 2, "widgetStyle": {"backgroundColor": "{{coalesce(cell(BIG_TEST_9_II_015.result, 0, \"Colorization_Hex_Code\"), \"#FFFFFF\").asString()}}", "borderColor": "#FFFFFF", "borderEdges": ["left", "right", "bottom"], "borderRadius": 0, "borderWidth": 2}},</v>
      </c>
      <c r="AE340" s="17" t="s">
        <v>85</v>
      </c>
      <c r="AF340" s="13" t="str">
        <f t="shared" ref="AF340:AF341" si="401">IF(AD340=AE340,"PASS","FAIL")</f>
        <v>FAIL</v>
      </c>
    </row>
    <row r="341" spans="1:32" s="4" customFormat="1" ht="72.599999999999994" thickBot="1" x14ac:dyDescent="0.35">
      <c r="A341" s="24">
        <v>3</v>
      </c>
      <c r="B341" s="14" t="s">
        <v>7</v>
      </c>
      <c r="C341" s="14" t="s">
        <v>34</v>
      </c>
      <c r="D341" s="14" t="s">
        <v>9</v>
      </c>
      <c r="E341" s="11" t="str">
        <f t="shared" si="397"/>
        <v>_015</v>
      </c>
      <c r="F341" s="22">
        <f t="shared" si="381"/>
        <v>14</v>
      </c>
      <c r="G341" s="22" t="s">
        <v>76</v>
      </c>
      <c r="H341" s="22">
        <v>0</v>
      </c>
      <c r="I341" s="22" t="str">
        <f t="shared" si="398"/>
        <v>BIG_TEST_9_II_015</v>
      </c>
      <c r="J341" s="5" t="s">
        <v>37</v>
      </c>
      <c r="K341" s="5" t="s">
        <v>39</v>
      </c>
      <c r="L341" s="18" t="str">
        <f t="shared" si="399"/>
        <v>{{coalesce(cell(BIG_TEST_9_II_015.result, 0, \"Text_Color_1\"), \"#FFFFFF\").asString()}}</v>
      </c>
      <c r="M341" s="8" t="s">
        <v>41</v>
      </c>
      <c r="N341" s="8" t="s">
        <v>21</v>
      </c>
      <c r="O341" s="18" t="str">
        <f>CONCATENATE("{{coalesce(cell(",I341,".result, ", $H341,", \""number_Target_Formatted\""), \""--\"").asString()}}")</f>
        <v>{{coalesce(cell(BIG_TEST_9_II_015.result, 0, \"number_Target_Formatted\"), \"--\").asString()}}</v>
      </c>
      <c r="P341" s="9" t="s">
        <v>28</v>
      </c>
      <c r="Q341" s="9" t="s">
        <v>20</v>
      </c>
      <c r="R341" s="26">
        <f>T341+2</f>
        <v>121</v>
      </c>
      <c r="S341" s="9" t="s">
        <v>32</v>
      </c>
      <c r="T341" s="22">
        <f t="shared" si="384"/>
        <v>119</v>
      </c>
      <c r="U341" s="16" t="s">
        <v>84</v>
      </c>
      <c r="V341" s="10"/>
      <c r="W341" s="7" t="str">
        <f t="shared" si="360"/>
        <v>text_Target_C_015</v>
      </c>
      <c r="X341" s="10"/>
      <c r="Y341" s="13"/>
      <c r="Z341" s="12" t="str">
        <f t="shared" si="361"/>
        <v>"text_Target_C_015": {"type": "text", "parameters": {"text": "{{coalesce(cell(BIG_TEST_9_II_015.result, 0, \"number_Target_Formatted\"), \"--\").asString()}}", "textAlignment": "center", "textColor": "{{coalesce(cell(BIG_TEST_9_II_015.result, 0, \"Text_Color_1\"), \"#FFFFFF\").asString()}}", "fontSize": 12}},</v>
      </c>
      <c r="AA341" s="17" t="s">
        <v>80</v>
      </c>
      <c r="AB341" s="13" t="str">
        <f t="shared" si="400"/>
        <v>FAIL</v>
      </c>
      <c r="AC341" s="13"/>
      <c r="AD341" s="12" t="str">
        <f t="shared" si="362"/>
        <v>{"colspan": 3, "column": 24, "name": "text_Target_C_015", "row": 121, "rowspan": 2, "widgetStyle": {"backgroundColor": "#FFFFFF", "borderColor": "#FFFFFF", "borderEdges": [], "borderRadius": 0, "borderWidth": 2}},</v>
      </c>
      <c r="AE341" s="17" t="s">
        <v>82</v>
      </c>
      <c r="AF341" s="13" t="str">
        <f t="shared" si="401"/>
        <v>FAIL</v>
      </c>
    </row>
    <row r="342" spans="1:32" s="4" customFormat="1" ht="72.599999999999994" thickBot="1" x14ac:dyDescent="0.35">
      <c r="A342" s="24">
        <v>4</v>
      </c>
      <c r="B342" s="14" t="s">
        <v>7</v>
      </c>
      <c r="C342" s="14" t="s">
        <v>34</v>
      </c>
      <c r="D342" s="14" t="s">
        <v>9</v>
      </c>
      <c r="E342" s="11" t="str">
        <f>CONCATENATE("_",TEXT(F342+1,"000"))</f>
        <v>_015</v>
      </c>
      <c r="F342" s="22">
        <f t="shared" si="381"/>
        <v>14</v>
      </c>
      <c r="G342" s="22" t="s">
        <v>86</v>
      </c>
      <c r="H342" s="22">
        <v>1</v>
      </c>
      <c r="I342" s="22" t="str">
        <f>CONCATENATE("BIG_TEST_9_II",E342)</f>
        <v>BIG_TEST_9_II_015</v>
      </c>
      <c r="J342" s="6" t="s">
        <v>12</v>
      </c>
      <c r="K342" s="5" t="s">
        <v>13</v>
      </c>
      <c r="L342" s="18" t="str">
        <f>CONCATENATE("{{coalesce(cell(",I342,".result, ", $H342,", \""Text_Color_1\""), \""#FFFFFF\"").asString()}}")</f>
        <v>{{coalesce(cell(BIG_TEST_9_II_015.result, 1, \"Text_Color_1\"), \"#FFFFFF\").asString()}}</v>
      </c>
      <c r="M342" s="8" t="s">
        <v>41</v>
      </c>
      <c r="N342" s="8" t="s">
        <v>21</v>
      </c>
      <c r="O342" s="18" t="str">
        <f>CONCATENATE("{{coalesce(cell(",I342,".result, ", $H342,", \""number_YTD_Formatted\""), \""--\"").asString()}}")</f>
        <v>{{coalesce(cell(BIG_TEST_9_II_015.result, 1, \"number_YTD_Formatted\"), \"--\").asString()}}</v>
      </c>
      <c r="P342" s="9" t="s">
        <v>28</v>
      </c>
      <c r="Q342" s="9" t="s">
        <v>87</v>
      </c>
      <c r="R342" s="9">
        <f>T342</f>
        <v>119</v>
      </c>
      <c r="S342" s="9" t="s">
        <v>32</v>
      </c>
      <c r="T342" s="22">
        <f t="shared" si="384"/>
        <v>119</v>
      </c>
      <c r="U342" s="16" t="s">
        <v>84</v>
      </c>
      <c r="V342" s="10"/>
      <c r="W342" s="7" t="str">
        <f t="shared" si="360"/>
        <v>text_YTD_D_015</v>
      </c>
      <c r="X342" s="10"/>
      <c r="Y342" s="13"/>
      <c r="Z342" s="12" t="str">
        <f t="shared" si="361"/>
        <v>"text_YTD_D_015": {"type": "text", "parameters": {"text": "{{coalesce(cell(BIG_TEST_9_II_015.result, 1, \"number_YTD_Formatted\"), \"--\").asString()}}", "textAlignment": "center", "textColor": "{{coalesce(cell(BIG_TEST_9_II_015.result, 1, \"Text_Color_1\"), \"#FFFFFF\").asString()}}", "fontSize": 12}},</v>
      </c>
      <c r="AA342" s="17"/>
      <c r="AB342" s="13"/>
      <c r="AC342" s="13"/>
      <c r="AD342" s="12" t="str">
        <f t="shared" si="362"/>
        <v>{"colspan": 3, "column": 27, "name": "text_YTD_D_015", "row": 119, "rowspan": 2, "widgetStyle": {"backgroundColor": "#FFFFFF", "borderColor": "#FFFFFF", "borderEdges": [], "borderRadius": 0, "borderWidth": 2}},</v>
      </c>
      <c r="AE342" s="17"/>
      <c r="AF342" s="13"/>
    </row>
    <row r="343" spans="1:32" s="4" customFormat="1" ht="115.8" thickBot="1" x14ac:dyDescent="0.35">
      <c r="A343" s="24">
        <v>5</v>
      </c>
      <c r="B343" s="14" t="s">
        <v>7</v>
      </c>
      <c r="C343" s="14" t="s">
        <v>34</v>
      </c>
      <c r="D343" s="14" t="s">
        <v>9</v>
      </c>
      <c r="E343" s="11" t="str">
        <f t="shared" ref="E343:E344" si="402">CONCATENATE("_",TEXT(F343+1,"000"))</f>
        <v>_015</v>
      </c>
      <c r="F343" s="22">
        <f t="shared" si="381"/>
        <v>14</v>
      </c>
      <c r="G343" s="22" t="s">
        <v>86</v>
      </c>
      <c r="H343" s="22">
        <v>1</v>
      </c>
      <c r="I343" s="22" t="str">
        <f t="shared" ref="I343:I344" si="403">CONCATENATE("BIG_TEST_9_II",E343)</f>
        <v>BIG_TEST_9_II_015</v>
      </c>
      <c r="J343" s="5" t="s">
        <v>11</v>
      </c>
      <c r="K343" s="5" t="s">
        <v>38</v>
      </c>
      <c r="L343" s="18" t="str">
        <f t="shared" ref="L343:L344" si="404">CONCATENATE("{{coalesce(cell(",I343,".result, ", $H343,", \""Text_Color_1\""), \""#FFFFFF\"").asString()}}")</f>
        <v>{{coalesce(cell(BIG_TEST_9_II_015.result, 1, \"Text_Color_1\"), \"#FFFFFF\").asString()}}</v>
      </c>
      <c r="M343" s="8" t="s">
        <v>41</v>
      </c>
      <c r="N343" s="8" t="s">
        <v>21</v>
      </c>
      <c r="O343" s="18" t="str">
        <f>CONCATENATE("{{coalesce(cell(",I343,".result, ", $H343,", \""number_YTD_A_Formatted\""), \""--\"").asString()}}")</f>
        <v>{{coalesce(cell(BIG_TEST_9_II_015.result, 1, \"number_YTD_A_Formatted\"), \"--\").asString()}}</v>
      </c>
      <c r="P343" s="9" t="s">
        <v>28</v>
      </c>
      <c r="Q343" s="9" t="s">
        <v>87</v>
      </c>
      <c r="R343" s="26">
        <f>T343+4</f>
        <v>123</v>
      </c>
      <c r="S343" s="9" t="s">
        <v>32</v>
      </c>
      <c r="T343" s="22">
        <f t="shared" si="384"/>
        <v>119</v>
      </c>
      <c r="U343" s="19" t="str">
        <f>CONCATENATE("{""backgroundColor"": ""{{coalesce(cell(",I343,".result, ",H343,", \""Colorization_Hex_Code\""), \""#FFFFFF\"").asString()}}"", ""borderColor"": ""#FFFFFF"", ""borderEdges"": [""left"", ""right"", ""bottom""], ""borderRadius"": 0, ""borderWidth"": 2}")</f>
        <v>{"backgroundColor": "{{coalesce(cell(BIG_TEST_9_II_015.result, 1, \"Colorization_Hex_Code\"), \"#FFFFFF\").asString()}}", "borderColor": "#FFFFFF", "borderEdges": ["left", "right", "bottom"], "borderRadius": 0, "borderWidth": 2}</v>
      </c>
      <c r="V343" s="10"/>
      <c r="W343" s="7" t="str">
        <f t="shared" si="360"/>
        <v>text_YTD_A_D_015</v>
      </c>
      <c r="X343" s="10"/>
      <c r="Y343" s="13"/>
      <c r="Z343" s="12" t="str">
        <f t="shared" si="361"/>
        <v>"text_YTD_A_D_015": {"type": "text", "parameters": {"text": "{{coalesce(cell(BIG_TEST_9_II_015.result, 1, \"number_YTD_A_Formatted\"), \"--\").asString()}}", "textAlignment": "center", "textColor": "{{coalesce(cell(BIG_TEST_9_II_015.result, 1, \"Text_Color_1\"), \"#FFFFFF\").asString()}}", "fontSize": 12}},</v>
      </c>
      <c r="AA343" s="17"/>
      <c r="AB343" s="13"/>
      <c r="AC343" s="13"/>
      <c r="AD343" s="12" t="str">
        <f t="shared" si="362"/>
        <v>{"colspan": 3, "column": 27, "name": "text_YTD_A_D_015", "row": 123, "rowspan": 2, "widgetStyle": {"backgroundColor": "{{coalesce(cell(BIG_TEST_9_II_015.result, 1, \"Colorization_Hex_Code\"), \"#FFFFFF\").asString()}}", "borderColor": "#FFFFFF", "borderEdges": ["left", "right", "bottom"], "borderRadius": 0, "borderWidth": 2}},</v>
      </c>
      <c r="AE343" s="17"/>
      <c r="AF343" s="13"/>
    </row>
    <row r="344" spans="1:32" s="4" customFormat="1" ht="72.599999999999994" thickBot="1" x14ac:dyDescent="0.35">
      <c r="A344" s="24">
        <v>6</v>
      </c>
      <c r="B344" s="14" t="s">
        <v>7</v>
      </c>
      <c r="C344" s="14" t="s">
        <v>34</v>
      </c>
      <c r="D344" s="14" t="s">
        <v>9</v>
      </c>
      <c r="E344" s="11" t="str">
        <f t="shared" si="402"/>
        <v>_015</v>
      </c>
      <c r="F344" s="22">
        <f t="shared" si="381"/>
        <v>14</v>
      </c>
      <c r="G344" s="22" t="s">
        <v>86</v>
      </c>
      <c r="H344" s="22">
        <v>1</v>
      </c>
      <c r="I344" s="22" t="str">
        <f t="shared" si="403"/>
        <v>BIG_TEST_9_II_015</v>
      </c>
      <c r="J344" s="5" t="s">
        <v>37</v>
      </c>
      <c r="K344" s="5" t="s">
        <v>39</v>
      </c>
      <c r="L344" s="18" t="str">
        <f t="shared" si="404"/>
        <v>{{coalesce(cell(BIG_TEST_9_II_015.result, 1, \"Text_Color_1\"), \"#FFFFFF\").asString()}}</v>
      </c>
      <c r="M344" s="8" t="s">
        <v>41</v>
      </c>
      <c r="N344" s="8" t="s">
        <v>21</v>
      </c>
      <c r="O344" s="18" t="str">
        <f>CONCATENATE("{{coalesce(cell(",I344,".result, ", $H344,", \""number_Target_Formatted\""), \""--\"").asString()}}")</f>
        <v>{{coalesce(cell(BIG_TEST_9_II_015.result, 1, \"number_Target_Formatted\"), \"--\").asString()}}</v>
      </c>
      <c r="P344" s="9" t="s">
        <v>28</v>
      </c>
      <c r="Q344" s="9" t="s">
        <v>87</v>
      </c>
      <c r="R344" s="26">
        <f>T344+2</f>
        <v>121</v>
      </c>
      <c r="S344" s="9" t="s">
        <v>32</v>
      </c>
      <c r="T344" s="22">
        <f t="shared" si="384"/>
        <v>119</v>
      </c>
      <c r="U344" s="16" t="s">
        <v>84</v>
      </c>
      <c r="V344" s="10"/>
      <c r="W344" s="7" t="str">
        <f t="shared" si="360"/>
        <v>text_Target_D_015</v>
      </c>
      <c r="X344" s="10"/>
      <c r="Y344" s="13"/>
      <c r="Z344" s="12" t="str">
        <f t="shared" si="361"/>
        <v>"text_Target_D_015": {"type": "text", "parameters": {"text": "{{coalesce(cell(BIG_TEST_9_II_015.result, 1, \"number_Target_Formatted\"), \"--\").asString()}}", "textAlignment": "center", "textColor": "{{coalesce(cell(BIG_TEST_9_II_015.result, 1, \"Text_Color_1\"), \"#FFFFFF\").asString()}}", "fontSize": 12}},</v>
      </c>
      <c r="AA344" s="17"/>
      <c r="AB344" s="13"/>
      <c r="AC344" s="13"/>
      <c r="AD344" s="12" t="str">
        <f t="shared" si="362"/>
        <v>{"colspan": 3, "column": 27, "name": "text_Target_D_015", "row": 121, "rowspan": 2, "widgetStyle": {"backgroundColor": "#FFFFFF", "borderColor": "#FFFFFF", "borderEdges": [], "borderRadius": 0, "borderWidth": 2}},</v>
      </c>
      <c r="AE344" s="17"/>
      <c r="AF344" s="13"/>
    </row>
    <row r="345" spans="1:32" s="4" customFormat="1" ht="72.599999999999994" thickBot="1" x14ac:dyDescent="0.35">
      <c r="A345" s="24">
        <v>7</v>
      </c>
      <c r="B345" s="14" t="s">
        <v>7</v>
      </c>
      <c r="C345" s="14" t="s">
        <v>34</v>
      </c>
      <c r="D345" s="14" t="s">
        <v>9</v>
      </c>
      <c r="E345" s="11" t="str">
        <f>CONCATENATE("_",TEXT(F345+1,"000"))</f>
        <v>_015</v>
      </c>
      <c r="F345" s="22">
        <f t="shared" si="381"/>
        <v>14</v>
      </c>
      <c r="G345" s="22" t="s">
        <v>88</v>
      </c>
      <c r="H345" s="22">
        <v>2</v>
      </c>
      <c r="I345" s="22" t="str">
        <f>CONCATENATE("BIG_TEST_9_II",E345)</f>
        <v>BIG_TEST_9_II_015</v>
      </c>
      <c r="J345" s="6" t="s">
        <v>12</v>
      </c>
      <c r="K345" s="5" t="s">
        <v>13</v>
      </c>
      <c r="L345" s="18" t="str">
        <f>CONCATENATE("{{coalesce(cell(",I345,".result, ", $H345,", \""Text_Color_1\""), \""#FFFFFF\"").asString()}}")</f>
        <v>{{coalesce(cell(BIG_TEST_9_II_015.result, 2, \"Text_Color_1\"), \"#FFFFFF\").asString()}}</v>
      </c>
      <c r="M345" s="8" t="s">
        <v>41</v>
      </c>
      <c r="N345" s="8" t="s">
        <v>21</v>
      </c>
      <c r="O345" s="18" t="str">
        <f>CONCATENATE("{{coalesce(cell(",I345,".result, ", $H345,", \""number_YTD_Formatted\""), \""--\"").asString()}}")</f>
        <v>{{coalesce(cell(BIG_TEST_9_II_015.result, 2, \"number_YTD_Formatted\"), \"--\").asString()}}</v>
      </c>
      <c r="P345" s="9" t="s">
        <v>28</v>
      </c>
      <c r="Q345" s="9" t="s">
        <v>97</v>
      </c>
      <c r="R345" s="9">
        <f>T345</f>
        <v>119</v>
      </c>
      <c r="S345" s="9" t="s">
        <v>32</v>
      </c>
      <c r="T345" s="22">
        <f t="shared" si="384"/>
        <v>119</v>
      </c>
      <c r="U345" s="16" t="s">
        <v>84</v>
      </c>
      <c r="V345" s="10"/>
      <c r="W345" s="7" t="str">
        <f t="shared" si="360"/>
        <v>text_YTD_E_015</v>
      </c>
      <c r="X345" s="10"/>
      <c r="Y345" s="13"/>
      <c r="Z345" s="12" t="str">
        <f t="shared" si="361"/>
        <v>"text_YTD_E_015": {"type": "text", "parameters": {"text": "{{coalesce(cell(BIG_TEST_9_II_015.result, 2, \"number_YTD_Formatted\"), \"--\").asString()}}", "textAlignment": "center", "textColor": "{{coalesce(cell(BIG_TEST_9_II_015.result, 2, \"Text_Color_1\"), \"#FFFFFF\").asString()}}", "fontSize": 12}},</v>
      </c>
      <c r="AA345" s="17"/>
      <c r="AB345" s="13"/>
      <c r="AC345" s="13"/>
      <c r="AD345" s="12" t="str">
        <f t="shared" si="362"/>
        <v>{"colspan": 3, "column": 30, "name": "text_YTD_E_015", "row": 119, "rowspan": 2, "widgetStyle": {"backgroundColor": "#FFFFFF", "borderColor": "#FFFFFF", "borderEdges": [], "borderRadius": 0, "borderWidth": 2}},</v>
      </c>
      <c r="AE345" s="17"/>
      <c r="AF345" s="13"/>
    </row>
    <row r="346" spans="1:32" s="4" customFormat="1" ht="115.8" thickBot="1" x14ac:dyDescent="0.35">
      <c r="A346" s="24">
        <v>8</v>
      </c>
      <c r="B346" s="14" t="s">
        <v>7</v>
      </c>
      <c r="C346" s="14" t="s">
        <v>34</v>
      </c>
      <c r="D346" s="14" t="s">
        <v>9</v>
      </c>
      <c r="E346" s="11" t="str">
        <f t="shared" ref="E346:E347" si="405">CONCATENATE("_",TEXT(F346+1,"000"))</f>
        <v>_015</v>
      </c>
      <c r="F346" s="22">
        <f t="shared" si="381"/>
        <v>14</v>
      </c>
      <c r="G346" s="22" t="s">
        <v>88</v>
      </c>
      <c r="H346" s="22">
        <v>2</v>
      </c>
      <c r="I346" s="22" t="str">
        <f t="shared" ref="I346:I347" si="406">CONCATENATE("BIG_TEST_9_II",E346)</f>
        <v>BIG_TEST_9_II_015</v>
      </c>
      <c r="J346" s="5" t="s">
        <v>11</v>
      </c>
      <c r="K346" s="5" t="s">
        <v>38</v>
      </c>
      <c r="L346" s="18" t="str">
        <f t="shared" ref="L346:L347" si="407">CONCATENATE("{{coalesce(cell(",I346,".result, ", $H346,", \""Text_Color_1\""), \""#FFFFFF\"").asString()}}")</f>
        <v>{{coalesce(cell(BIG_TEST_9_II_015.result, 2, \"Text_Color_1\"), \"#FFFFFF\").asString()}}</v>
      </c>
      <c r="M346" s="8" t="s">
        <v>41</v>
      </c>
      <c r="N346" s="8" t="s">
        <v>21</v>
      </c>
      <c r="O346" s="18" t="str">
        <f>CONCATENATE("{{coalesce(cell(",I346,".result, ", $H346,", \""number_YTD_A_Formatted\""), \""--\"").asString()}}")</f>
        <v>{{coalesce(cell(BIG_TEST_9_II_015.result, 2, \"number_YTD_A_Formatted\"), \"--\").asString()}}</v>
      </c>
      <c r="P346" s="9" t="s">
        <v>28</v>
      </c>
      <c r="Q346" s="9" t="s">
        <v>97</v>
      </c>
      <c r="R346" s="26">
        <f>T346+4</f>
        <v>123</v>
      </c>
      <c r="S346" s="9" t="s">
        <v>32</v>
      </c>
      <c r="T346" s="22">
        <f t="shared" si="384"/>
        <v>119</v>
      </c>
      <c r="U346" s="19" t="str">
        <f>CONCATENATE("{""backgroundColor"": ""{{coalesce(cell(",I346,".result, ",H346,", \""Colorization_Hex_Code\""), \""#FFFFFF\"").asString()}}"", ""borderColor"": ""#FFFFFF"", ""borderEdges"": [""left"", ""right"", ""bottom""], ""borderRadius"": 0, ""borderWidth"": 2}")</f>
        <v>{"backgroundColor": "{{coalesce(cell(BIG_TEST_9_II_015.result, 2, \"Colorization_Hex_Code\"), \"#FFFFFF\").asString()}}", "borderColor": "#FFFFFF", "borderEdges": ["left", "right", "bottom"], "borderRadius": 0, "borderWidth": 2}</v>
      </c>
      <c r="V346" s="10"/>
      <c r="W346" s="7" t="str">
        <f t="shared" si="360"/>
        <v>text_YTD_A_E_015</v>
      </c>
      <c r="X346" s="10"/>
      <c r="Y346" s="13"/>
      <c r="Z346" s="12" t="str">
        <f t="shared" si="361"/>
        <v>"text_YTD_A_E_015": {"type": "text", "parameters": {"text": "{{coalesce(cell(BIG_TEST_9_II_015.result, 2, \"number_YTD_A_Formatted\"), \"--\").asString()}}", "textAlignment": "center", "textColor": "{{coalesce(cell(BIG_TEST_9_II_015.result, 2, \"Text_Color_1\"), \"#FFFFFF\").asString()}}", "fontSize": 12}},</v>
      </c>
      <c r="AA346" s="17"/>
      <c r="AB346" s="13"/>
      <c r="AC346" s="13"/>
      <c r="AD346" s="12" t="str">
        <f t="shared" si="362"/>
        <v>{"colspan": 3, "column": 30, "name": "text_YTD_A_E_015", "row": 123, "rowspan": 2, "widgetStyle": {"backgroundColor": "{{coalesce(cell(BIG_TEST_9_II_015.result, 2, \"Colorization_Hex_Code\"), \"#FFFFFF\").asString()}}", "borderColor": "#FFFFFF", "borderEdges": ["left", "right", "bottom"], "borderRadius": 0, "borderWidth": 2}},</v>
      </c>
      <c r="AE346" s="17"/>
      <c r="AF346" s="13"/>
    </row>
    <row r="347" spans="1:32" s="4" customFormat="1" ht="72.599999999999994" thickBot="1" x14ac:dyDescent="0.35">
      <c r="A347" s="24">
        <v>9</v>
      </c>
      <c r="B347" s="14" t="s">
        <v>7</v>
      </c>
      <c r="C347" s="14" t="s">
        <v>34</v>
      </c>
      <c r="D347" s="14" t="s">
        <v>9</v>
      </c>
      <c r="E347" s="11" t="str">
        <f t="shared" si="405"/>
        <v>_015</v>
      </c>
      <c r="F347" s="22">
        <f t="shared" si="381"/>
        <v>14</v>
      </c>
      <c r="G347" s="22" t="s">
        <v>88</v>
      </c>
      <c r="H347" s="22">
        <v>2</v>
      </c>
      <c r="I347" s="22" t="str">
        <f t="shared" si="406"/>
        <v>BIG_TEST_9_II_015</v>
      </c>
      <c r="J347" s="5" t="s">
        <v>37</v>
      </c>
      <c r="K347" s="5" t="s">
        <v>39</v>
      </c>
      <c r="L347" s="18" t="str">
        <f t="shared" si="407"/>
        <v>{{coalesce(cell(BIG_TEST_9_II_015.result, 2, \"Text_Color_1\"), \"#FFFFFF\").asString()}}</v>
      </c>
      <c r="M347" s="8" t="s">
        <v>41</v>
      </c>
      <c r="N347" s="8" t="s">
        <v>21</v>
      </c>
      <c r="O347" s="18" t="str">
        <f>CONCATENATE("{{coalesce(cell(",I347,".result, ", $H347,", \""number_Target_Formatted\""), \""--\"").asString()}}")</f>
        <v>{{coalesce(cell(BIG_TEST_9_II_015.result, 2, \"number_Target_Formatted\"), \"--\").asString()}}</v>
      </c>
      <c r="P347" s="9" t="s">
        <v>28</v>
      </c>
      <c r="Q347" s="9" t="s">
        <v>97</v>
      </c>
      <c r="R347" s="26">
        <f>T347+2</f>
        <v>121</v>
      </c>
      <c r="S347" s="9" t="s">
        <v>32</v>
      </c>
      <c r="T347" s="22">
        <f t="shared" si="384"/>
        <v>119</v>
      </c>
      <c r="U347" s="16" t="s">
        <v>84</v>
      </c>
      <c r="V347" s="10"/>
      <c r="W347" s="7" t="str">
        <f t="shared" si="360"/>
        <v>text_Target_E_015</v>
      </c>
      <c r="X347" s="10"/>
      <c r="Y347" s="13"/>
      <c r="Z347" s="12" t="str">
        <f t="shared" si="361"/>
        <v>"text_Target_E_015": {"type": "text", "parameters": {"text": "{{coalesce(cell(BIG_TEST_9_II_015.result, 2, \"number_Target_Formatted\"), \"--\").asString()}}", "textAlignment": "center", "textColor": "{{coalesce(cell(BIG_TEST_9_II_015.result, 2, \"Text_Color_1\"), \"#FFFFFF\").asString()}}", "fontSize": 12}},</v>
      </c>
      <c r="AA347" s="17"/>
      <c r="AB347" s="13"/>
      <c r="AC347" s="13"/>
      <c r="AD347" s="12" t="str">
        <f t="shared" si="362"/>
        <v>{"colspan": 3, "column": 30, "name": "text_Target_E_015", "row": 121, "rowspan": 2, "widgetStyle": {"backgroundColor": "#FFFFFF", "borderColor": "#FFFFFF", "borderEdges": [], "borderRadius": 0, "borderWidth": 2}},</v>
      </c>
      <c r="AE347" s="17"/>
      <c r="AF347" s="13"/>
    </row>
    <row r="348" spans="1:32" s="4" customFormat="1" ht="72.599999999999994" thickBot="1" x14ac:dyDescent="0.35">
      <c r="A348" s="24">
        <v>10</v>
      </c>
      <c r="B348" s="14" t="s">
        <v>7</v>
      </c>
      <c r="C348" s="14" t="s">
        <v>34</v>
      </c>
      <c r="D348" s="14" t="s">
        <v>9</v>
      </c>
      <c r="E348" s="11" t="str">
        <f>CONCATENATE("_",TEXT(F348+1,"000"))</f>
        <v>_015</v>
      </c>
      <c r="F348" s="22">
        <f t="shared" si="381"/>
        <v>14</v>
      </c>
      <c r="G348" s="22" t="s">
        <v>89</v>
      </c>
      <c r="H348" s="22">
        <v>3</v>
      </c>
      <c r="I348" s="22" t="str">
        <f>CONCATENATE("BIG_TEST_9_II",E348)</f>
        <v>BIG_TEST_9_II_015</v>
      </c>
      <c r="J348" s="6" t="s">
        <v>12</v>
      </c>
      <c r="K348" s="5" t="s">
        <v>13</v>
      </c>
      <c r="L348" s="18" t="str">
        <f>CONCATENATE("{{coalesce(cell(",I348,".result, ", $H348,", \""Text_Color_1\""), \""#FFFFFF\"").asString()}}")</f>
        <v>{{coalesce(cell(BIG_TEST_9_II_015.result, 3, \"Text_Color_1\"), \"#FFFFFF\").asString()}}</v>
      </c>
      <c r="M348" s="8" t="s">
        <v>41</v>
      </c>
      <c r="N348" s="8" t="s">
        <v>21</v>
      </c>
      <c r="O348" s="18" t="str">
        <f>CONCATENATE("{{coalesce(cell(",I348,".result, ", $H348,", \""number_YTD_Formatted\""), \""--\"").asString()}}")</f>
        <v>{{coalesce(cell(BIG_TEST_9_II_015.result, 3, \"number_YTD_Formatted\"), \"--\").asString()}}</v>
      </c>
      <c r="P348" s="9" t="s">
        <v>28</v>
      </c>
      <c r="Q348" s="9" t="s">
        <v>98</v>
      </c>
      <c r="R348" s="9">
        <f>T348</f>
        <v>119</v>
      </c>
      <c r="S348" s="9" t="s">
        <v>32</v>
      </c>
      <c r="T348" s="22">
        <f t="shared" si="384"/>
        <v>119</v>
      </c>
      <c r="U348" s="16" t="s">
        <v>84</v>
      </c>
      <c r="V348" s="10"/>
      <c r="W348" s="7" t="str">
        <f t="shared" si="360"/>
        <v>text_YTD_F_015</v>
      </c>
      <c r="X348" s="10"/>
      <c r="Y348" s="13"/>
      <c r="Z348" s="12" t="str">
        <f t="shared" si="361"/>
        <v>"text_YTD_F_015": {"type": "text", "parameters": {"text": "{{coalesce(cell(BIG_TEST_9_II_015.result, 3, \"number_YTD_Formatted\"), \"--\").asString()}}", "textAlignment": "center", "textColor": "{{coalesce(cell(BIG_TEST_9_II_015.result, 3, \"Text_Color_1\"), \"#FFFFFF\").asString()}}", "fontSize": 12}},</v>
      </c>
      <c r="AA348" s="17"/>
      <c r="AB348" s="13"/>
      <c r="AC348" s="13"/>
      <c r="AD348" s="12" t="str">
        <f t="shared" si="362"/>
        <v>{"colspan": 3, "column": 33, "name": "text_YTD_F_015", "row": 119, "rowspan": 2, "widgetStyle": {"backgroundColor": "#FFFFFF", "borderColor": "#FFFFFF", "borderEdges": [], "borderRadius": 0, "borderWidth": 2}},</v>
      </c>
      <c r="AE348" s="17"/>
      <c r="AF348" s="13"/>
    </row>
    <row r="349" spans="1:32" s="4" customFormat="1" ht="115.8" thickBot="1" x14ac:dyDescent="0.35">
      <c r="A349" s="24">
        <v>11</v>
      </c>
      <c r="B349" s="14" t="s">
        <v>7</v>
      </c>
      <c r="C349" s="14" t="s">
        <v>34</v>
      </c>
      <c r="D349" s="14" t="s">
        <v>9</v>
      </c>
      <c r="E349" s="11" t="str">
        <f t="shared" ref="E349:E350" si="408">CONCATENATE("_",TEXT(F349+1,"000"))</f>
        <v>_015</v>
      </c>
      <c r="F349" s="22">
        <f t="shared" si="381"/>
        <v>14</v>
      </c>
      <c r="G349" s="22" t="s">
        <v>89</v>
      </c>
      <c r="H349" s="22">
        <v>3</v>
      </c>
      <c r="I349" s="22" t="str">
        <f t="shared" ref="I349:I350" si="409">CONCATENATE("BIG_TEST_9_II",E349)</f>
        <v>BIG_TEST_9_II_015</v>
      </c>
      <c r="J349" s="5" t="s">
        <v>11</v>
      </c>
      <c r="K349" s="5" t="s">
        <v>38</v>
      </c>
      <c r="L349" s="18" t="str">
        <f t="shared" ref="L349:L350" si="410">CONCATENATE("{{coalesce(cell(",I349,".result, ", $H349,", \""Text_Color_1\""), \""#FFFFFF\"").asString()}}")</f>
        <v>{{coalesce(cell(BIG_TEST_9_II_015.result, 3, \"Text_Color_1\"), \"#FFFFFF\").asString()}}</v>
      </c>
      <c r="M349" s="8" t="s">
        <v>41</v>
      </c>
      <c r="N349" s="8" t="s">
        <v>21</v>
      </c>
      <c r="O349" s="18" t="str">
        <f>CONCATENATE("{{coalesce(cell(",I349,".result, ", $H349,", \""number_YTD_A_Formatted\""), \""--\"").asString()}}")</f>
        <v>{{coalesce(cell(BIG_TEST_9_II_015.result, 3, \"number_YTD_A_Formatted\"), \"--\").asString()}}</v>
      </c>
      <c r="P349" s="9" t="s">
        <v>28</v>
      </c>
      <c r="Q349" s="9" t="s">
        <v>98</v>
      </c>
      <c r="R349" s="26">
        <f>T349+4</f>
        <v>123</v>
      </c>
      <c r="S349" s="9" t="s">
        <v>32</v>
      </c>
      <c r="T349" s="22">
        <f t="shared" si="384"/>
        <v>119</v>
      </c>
      <c r="U349" s="19" t="str">
        <f>CONCATENATE("{""backgroundColor"": ""{{coalesce(cell(",I349,".result, ",H349,", \""Colorization_Hex_Code\""), \""#FFFFFF\"").asString()}}"", ""borderColor"": ""#FFFFFF"", ""borderEdges"": [""left"", ""right"", ""bottom""], ""borderRadius"": 0, ""borderWidth"": 2}")</f>
        <v>{"backgroundColor": "{{coalesce(cell(BIG_TEST_9_II_015.result, 3, \"Colorization_Hex_Code\"), \"#FFFFFF\").asString()}}", "borderColor": "#FFFFFF", "borderEdges": ["left", "right", "bottom"], "borderRadius": 0, "borderWidth": 2}</v>
      </c>
      <c r="V349" s="10"/>
      <c r="W349" s="7" t="str">
        <f t="shared" si="360"/>
        <v>text_YTD_A_F_015</v>
      </c>
      <c r="X349" s="10"/>
      <c r="Y349" s="13"/>
      <c r="Z349" s="12" t="str">
        <f t="shared" si="361"/>
        <v>"text_YTD_A_F_015": {"type": "text", "parameters": {"text": "{{coalesce(cell(BIG_TEST_9_II_015.result, 3, \"number_YTD_A_Formatted\"), \"--\").asString()}}", "textAlignment": "center", "textColor": "{{coalesce(cell(BIG_TEST_9_II_015.result, 3, \"Text_Color_1\"), \"#FFFFFF\").asString()}}", "fontSize": 12}},</v>
      </c>
      <c r="AA349" s="17"/>
      <c r="AB349" s="13"/>
      <c r="AC349" s="13"/>
      <c r="AD349" s="12" t="str">
        <f t="shared" si="362"/>
        <v>{"colspan": 3, "column": 33, "name": "text_YTD_A_F_015", "row": 123, "rowspan": 2, "widgetStyle": {"backgroundColor": "{{coalesce(cell(BIG_TEST_9_II_015.result, 3, \"Colorization_Hex_Code\"), \"#FFFFFF\").asString()}}", "borderColor": "#FFFFFF", "borderEdges": ["left", "right", "bottom"], "borderRadius": 0, "borderWidth": 2}},</v>
      </c>
      <c r="AE349" s="17"/>
      <c r="AF349" s="13"/>
    </row>
    <row r="350" spans="1:32" s="4" customFormat="1" ht="72.599999999999994" thickBot="1" x14ac:dyDescent="0.35">
      <c r="A350" s="24">
        <v>12</v>
      </c>
      <c r="B350" s="14" t="s">
        <v>7</v>
      </c>
      <c r="C350" s="14" t="s">
        <v>34</v>
      </c>
      <c r="D350" s="14" t="s">
        <v>9</v>
      </c>
      <c r="E350" s="11" t="str">
        <f t="shared" si="408"/>
        <v>_015</v>
      </c>
      <c r="F350" s="22">
        <f t="shared" si="381"/>
        <v>14</v>
      </c>
      <c r="G350" s="22" t="s">
        <v>89</v>
      </c>
      <c r="H350" s="22">
        <v>3</v>
      </c>
      <c r="I350" s="22" t="str">
        <f t="shared" si="409"/>
        <v>BIG_TEST_9_II_015</v>
      </c>
      <c r="J350" s="5" t="s">
        <v>37</v>
      </c>
      <c r="K350" s="5" t="s">
        <v>39</v>
      </c>
      <c r="L350" s="18" t="str">
        <f t="shared" si="410"/>
        <v>{{coalesce(cell(BIG_TEST_9_II_015.result, 3, \"Text_Color_1\"), \"#FFFFFF\").asString()}}</v>
      </c>
      <c r="M350" s="8" t="s">
        <v>41</v>
      </c>
      <c r="N350" s="8" t="s">
        <v>21</v>
      </c>
      <c r="O350" s="18" t="str">
        <f>CONCATENATE("{{coalesce(cell(",I350,".result, ", $H350,", \""number_Target_Formatted\""), \""--\"").asString()}}")</f>
        <v>{{coalesce(cell(BIG_TEST_9_II_015.result, 3, \"number_Target_Formatted\"), \"--\").asString()}}</v>
      </c>
      <c r="P350" s="9" t="s">
        <v>28</v>
      </c>
      <c r="Q350" s="9" t="s">
        <v>98</v>
      </c>
      <c r="R350" s="26">
        <f>T350+2</f>
        <v>121</v>
      </c>
      <c r="S350" s="9" t="s">
        <v>32</v>
      </c>
      <c r="T350" s="22">
        <f t="shared" si="384"/>
        <v>119</v>
      </c>
      <c r="U350" s="16" t="s">
        <v>84</v>
      </c>
      <c r="V350" s="10"/>
      <c r="W350" s="7" t="str">
        <f t="shared" si="360"/>
        <v>text_Target_F_015</v>
      </c>
      <c r="X350" s="10"/>
      <c r="Y350" s="13"/>
      <c r="Z350" s="12" t="str">
        <f t="shared" si="361"/>
        <v>"text_Target_F_015": {"type": "text", "parameters": {"text": "{{coalesce(cell(BIG_TEST_9_II_015.result, 3, \"number_Target_Formatted\"), \"--\").asString()}}", "textAlignment": "center", "textColor": "{{coalesce(cell(BIG_TEST_9_II_015.result, 3, \"Text_Color_1\"), \"#FFFFFF\").asString()}}", "fontSize": 12}},</v>
      </c>
      <c r="AA350" s="17"/>
      <c r="AB350" s="13"/>
      <c r="AC350" s="13"/>
      <c r="AD350" s="12" t="str">
        <f t="shared" si="362"/>
        <v>{"colspan": 3, "column": 33, "name": "text_Target_F_015", "row": 121, "rowspan": 2, "widgetStyle": {"backgroundColor": "#FFFFFF", "borderColor": "#FFFFFF", "borderEdges": [], "borderRadius": 0, "borderWidth": 2}},</v>
      </c>
      <c r="AE350" s="17"/>
      <c r="AF350" s="13"/>
    </row>
    <row r="351" spans="1:32" s="4" customFormat="1" ht="72.599999999999994" thickBot="1" x14ac:dyDescent="0.35">
      <c r="A351" s="24">
        <v>13</v>
      </c>
      <c r="B351" s="14" t="s">
        <v>7</v>
      </c>
      <c r="C351" s="14" t="s">
        <v>34</v>
      </c>
      <c r="D351" s="14" t="s">
        <v>9</v>
      </c>
      <c r="E351" s="11" t="str">
        <f>CONCATENATE("_",TEXT(F351+1,"000"))</f>
        <v>_015</v>
      </c>
      <c r="F351" s="22">
        <f t="shared" si="381"/>
        <v>14</v>
      </c>
      <c r="G351" s="22" t="s">
        <v>90</v>
      </c>
      <c r="H351" s="22">
        <v>4</v>
      </c>
      <c r="I351" s="22" t="str">
        <f>CONCATENATE("BIG_TEST_9_II",E351)</f>
        <v>BIG_TEST_9_II_015</v>
      </c>
      <c r="J351" s="6" t="s">
        <v>12</v>
      </c>
      <c r="K351" s="5" t="s">
        <v>13</v>
      </c>
      <c r="L351" s="18" t="str">
        <f>CONCATENATE("{{coalesce(cell(",I351,".result, ", $H351,", \""Text_Color_1\""), \""#FFFFFF\"").asString()}}")</f>
        <v>{{coalesce(cell(BIG_TEST_9_II_015.result, 4, \"Text_Color_1\"), \"#FFFFFF\").asString()}}</v>
      </c>
      <c r="M351" s="8" t="s">
        <v>41</v>
      </c>
      <c r="N351" s="8" t="s">
        <v>21</v>
      </c>
      <c r="O351" s="18" t="str">
        <f>CONCATENATE("{{coalesce(cell(",I351,".result, ", $H351,", \""number_YTD_Formatted\""), \""--\"").asString()}}")</f>
        <v>{{coalesce(cell(BIG_TEST_9_II_015.result, 4, \"number_YTD_Formatted\"), \"--\").asString()}}</v>
      </c>
      <c r="P351" s="9" t="s">
        <v>28</v>
      </c>
      <c r="Q351" s="9" t="s">
        <v>99</v>
      </c>
      <c r="R351" s="9">
        <f>T351</f>
        <v>119</v>
      </c>
      <c r="S351" s="9" t="s">
        <v>32</v>
      </c>
      <c r="T351" s="22">
        <f t="shared" si="384"/>
        <v>119</v>
      </c>
      <c r="U351" s="16" t="s">
        <v>84</v>
      </c>
      <c r="V351" s="10"/>
      <c r="W351" s="7" t="str">
        <f t="shared" si="360"/>
        <v>text_YTD_G_015</v>
      </c>
      <c r="X351" s="10"/>
      <c r="Y351" s="13"/>
      <c r="Z351" s="12" t="str">
        <f t="shared" si="361"/>
        <v>"text_YTD_G_015": {"type": "text", "parameters": {"text": "{{coalesce(cell(BIG_TEST_9_II_015.result, 4, \"number_YTD_Formatted\"), \"--\").asString()}}", "textAlignment": "center", "textColor": "{{coalesce(cell(BIG_TEST_9_II_015.result, 4, \"Text_Color_1\"), \"#FFFFFF\").asString()}}", "fontSize": 12}},</v>
      </c>
      <c r="AA351" s="17"/>
      <c r="AB351" s="13"/>
      <c r="AC351" s="13"/>
      <c r="AD351" s="12" t="str">
        <f t="shared" si="362"/>
        <v>{"colspan": 3, "column": 36, "name": "text_YTD_G_015", "row": 119, "rowspan": 2, "widgetStyle": {"backgroundColor": "#FFFFFF", "borderColor": "#FFFFFF", "borderEdges": [], "borderRadius": 0, "borderWidth": 2}},</v>
      </c>
      <c r="AE351" s="17"/>
      <c r="AF351" s="13"/>
    </row>
    <row r="352" spans="1:32" s="4" customFormat="1" ht="115.8" thickBot="1" x14ac:dyDescent="0.35">
      <c r="A352" s="24">
        <v>14</v>
      </c>
      <c r="B352" s="14" t="s">
        <v>7</v>
      </c>
      <c r="C352" s="14" t="s">
        <v>34</v>
      </c>
      <c r="D352" s="14" t="s">
        <v>9</v>
      </c>
      <c r="E352" s="11" t="str">
        <f t="shared" ref="E352:E353" si="411">CONCATENATE("_",TEXT(F352+1,"000"))</f>
        <v>_015</v>
      </c>
      <c r="F352" s="22">
        <f t="shared" si="381"/>
        <v>14</v>
      </c>
      <c r="G352" s="22" t="s">
        <v>90</v>
      </c>
      <c r="H352" s="22">
        <v>4</v>
      </c>
      <c r="I352" s="22" t="str">
        <f t="shared" ref="I352:I353" si="412">CONCATENATE("BIG_TEST_9_II",E352)</f>
        <v>BIG_TEST_9_II_015</v>
      </c>
      <c r="J352" s="5" t="s">
        <v>11</v>
      </c>
      <c r="K352" s="5" t="s">
        <v>38</v>
      </c>
      <c r="L352" s="18" t="str">
        <f t="shared" ref="L352:L353" si="413">CONCATENATE("{{coalesce(cell(",I352,".result, ", $H352,", \""Text_Color_1\""), \""#FFFFFF\"").asString()}}")</f>
        <v>{{coalesce(cell(BIG_TEST_9_II_015.result, 4, \"Text_Color_1\"), \"#FFFFFF\").asString()}}</v>
      </c>
      <c r="M352" s="8" t="s">
        <v>41</v>
      </c>
      <c r="N352" s="8" t="s">
        <v>21</v>
      </c>
      <c r="O352" s="18" t="str">
        <f>CONCATENATE("{{coalesce(cell(",I352,".result, ", $H352,", \""number_YTD_A_Formatted\""), \""--\"").asString()}}")</f>
        <v>{{coalesce(cell(BIG_TEST_9_II_015.result, 4, \"number_YTD_A_Formatted\"), \"--\").asString()}}</v>
      </c>
      <c r="P352" s="9" t="s">
        <v>28</v>
      </c>
      <c r="Q352" s="9" t="s">
        <v>99</v>
      </c>
      <c r="R352" s="26">
        <f>T352+4</f>
        <v>123</v>
      </c>
      <c r="S352" s="9" t="s">
        <v>32</v>
      </c>
      <c r="T352" s="22">
        <f t="shared" si="384"/>
        <v>119</v>
      </c>
      <c r="U352" s="19" t="str">
        <f>CONCATENATE("{""backgroundColor"": ""{{coalesce(cell(",I352,".result, ",H352,", \""Colorization_Hex_Code\""), \""#FFFFFF\"").asString()}}"", ""borderColor"": ""#FFFFFF"", ""borderEdges"": [""left"", ""right"", ""bottom""], ""borderRadius"": 0, ""borderWidth"": 2}")</f>
        <v>{"backgroundColor": "{{coalesce(cell(BIG_TEST_9_II_015.result, 4, \"Colorization_Hex_Code\"), \"#FFFFFF\").asString()}}", "borderColor": "#FFFFFF", "borderEdges": ["left", "right", "bottom"], "borderRadius": 0, "borderWidth": 2}</v>
      </c>
      <c r="V352" s="10"/>
      <c r="W352" s="7" t="str">
        <f t="shared" si="360"/>
        <v>text_YTD_A_G_015</v>
      </c>
      <c r="X352" s="10"/>
      <c r="Y352" s="13"/>
      <c r="Z352" s="12" t="str">
        <f t="shared" si="361"/>
        <v>"text_YTD_A_G_015": {"type": "text", "parameters": {"text": "{{coalesce(cell(BIG_TEST_9_II_015.result, 4, \"number_YTD_A_Formatted\"), \"--\").asString()}}", "textAlignment": "center", "textColor": "{{coalesce(cell(BIG_TEST_9_II_015.result, 4, \"Text_Color_1\"), \"#FFFFFF\").asString()}}", "fontSize": 12}},</v>
      </c>
      <c r="AA352" s="17"/>
      <c r="AB352" s="13"/>
      <c r="AC352" s="13"/>
      <c r="AD352" s="12" t="str">
        <f t="shared" si="362"/>
        <v>{"colspan": 3, "column": 36, "name": "text_YTD_A_G_015", "row": 123, "rowspan": 2, "widgetStyle": {"backgroundColor": "{{coalesce(cell(BIG_TEST_9_II_015.result, 4, \"Colorization_Hex_Code\"), \"#FFFFFF\").asString()}}", "borderColor": "#FFFFFF", "borderEdges": ["left", "right", "bottom"], "borderRadius": 0, "borderWidth": 2}},</v>
      </c>
      <c r="AE352" s="17"/>
      <c r="AF352" s="13"/>
    </row>
    <row r="353" spans="1:32" s="4" customFormat="1" ht="72.599999999999994" thickBot="1" x14ac:dyDescent="0.35">
      <c r="A353" s="24">
        <v>15</v>
      </c>
      <c r="B353" s="14" t="s">
        <v>7</v>
      </c>
      <c r="C353" s="14" t="s">
        <v>34</v>
      </c>
      <c r="D353" s="14" t="s">
        <v>9</v>
      </c>
      <c r="E353" s="11" t="str">
        <f t="shared" si="411"/>
        <v>_015</v>
      </c>
      <c r="F353" s="22">
        <f t="shared" si="381"/>
        <v>14</v>
      </c>
      <c r="G353" s="22" t="s">
        <v>90</v>
      </c>
      <c r="H353" s="22">
        <v>4</v>
      </c>
      <c r="I353" s="22" t="str">
        <f t="shared" si="412"/>
        <v>BIG_TEST_9_II_015</v>
      </c>
      <c r="J353" s="5" t="s">
        <v>37</v>
      </c>
      <c r="K353" s="5" t="s">
        <v>39</v>
      </c>
      <c r="L353" s="18" t="str">
        <f t="shared" si="413"/>
        <v>{{coalesce(cell(BIG_TEST_9_II_015.result, 4, \"Text_Color_1\"), \"#FFFFFF\").asString()}}</v>
      </c>
      <c r="M353" s="8" t="s">
        <v>41</v>
      </c>
      <c r="N353" s="8" t="s">
        <v>21</v>
      </c>
      <c r="O353" s="18" t="str">
        <f>CONCATENATE("{{coalesce(cell(",I353,".result, ", $H353,", \""number_Target_Formatted\""), \""--\"").asString()}}")</f>
        <v>{{coalesce(cell(BIG_TEST_9_II_015.result, 4, \"number_Target_Formatted\"), \"--\").asString()}}</v>
      </c>
      <c r="P353" s="9" t="s">
        <v>28</v>
      </c>
      <c r="Q353" s="9" t="s">
        <v>99</v>
      </c>
      <c r="R353" s="26">
        <f>T353+2</f>
        <v>121</v>
      </c>
      <c r="S353" s="9" t="s">
        <v>32</v>
      </c>
      <c r="T353" s="22">
        <f t="shared" si="384"/>
        <v>119</v>
      </c>
      <c r="U353" s="16" t="s">
        <v>84</v>
      </c>
      <c r="V353" s="10"/>
      <c r="W353" s="7" t="str">
        <f t="shared" si="360"/>
        <v>text_Target_G_015</v>
      </c>
      <c r="X353" s="10"/>
      <c r="Y353" s="13"/>
      <c r="Z353" s="12" t="str">
        <f t="shared" si="361"/>
        <v>"text_Target_G_015": {"type": "text", "parameters": {"text": "{{coalesce(cell(BIG_TEST_9_II_015.result, 4, \"number_Target_Formatted\"), \"--\").asString()}}", "textAlignment": "center", "textColor": "{{coalesce(cell(BIG_TEST_9_II_015.result, 4, \"Text_Color_1\"), \"#FFFFFF\").asString()}}", "fontSize": 12}},</v>
      </c>
      <c r="AA353" s="17"/>
      <c r="AB353" s="13"/>
      <c r="AC353" s="13"/>
      <c r="AD353" s="12" t="str">
        <f t="shared" si="362"/>
        <v>{"colspan": 3, "column": 36, "name": "text_Target_G_015", "row": 121, "rowspan": 2, "widgetStyle": {"backgroundColor": "#FFFFFF", "borderColor": "#FFFFFF", "borderEdges": [], "borderRadius": 0, "borderWidth": 2}},</v>
      </c>
      <c r="AE353" s="17"/>
      <c r="AF353" s="13"/>
    </row>
    <row r="354" spans="1:32" s="4" customFormat="1" ht="72.599999999999994" thickBot="1" x14ac:dyDescent="0.35">
      <c r="A354" s="24">
        <v>16</v>
      </c>
      <c r="B354" s="14" t="s">
        <v>7</v>
      </c>
      <c r="C354" s="14" t="s">
        <v>34</v>
      </c>
      <c r="D354" s="14" t="s">
        <v>9</v>
      </c>
      <c r="E354" s="11" t="str">
        <f>CONCATENATE("_",TEXT(F354+1,"000"))</f>
        <v>_015</v>
      </c>
      <c r="F354" s="22">
        <f t="shared" si="381"/>
        <v>14</v>
      </c>
      <c r="G354" s="22" t="s">
        <v>91</v>
      </c>
      <c r="H354" s="22">
        <v>5</v>
      </c>
      <c r="I354" s="22" t="str">
        <f>CONCATENATE("BIG_TEST_9_II",E354)</f>
        <v>BIG_TEST_9_II_015</v>
      </c>
      <c r="J354" s="6" t="s">
        <v>12</v>
      </c>
      <c r="K354" s="5" t="s">
        <v>13</v>
      </c>
      <c r="L354" s="18" t="str">
        <f>CONCATENATE("{{coalesce(cell(",I354,".result, ", $H354,", \""Text_Color_1\""), \""#FFFFFF\"").asString()}}")</f>
        <v>{{coalesce(cell(BIG_TEST_9_II_015.result, 5, \"Text_Color_1\"), \"#FFFFFF\").asString()}}</v>
      </c>
      <c r="M354" s="8" t="s">
        <v>41</v>
      </c>
      <c r="N354" s="8" t="s">
        <v>21</v>
      </c>
      <c r="O354" s="18" t="str">
        <f>CONCATENATE("{{coalesce(cell(",I354,".result, ", $H354,", \""number_YTD_Formatted\""), \""--\"").asString()}}")</f>
        <v>{{coalesce(cell(BIG_TEST_9_II_015.result, 5, \"number_YTD_Formatted\"), \"--\").asString()}}</v>
      </c>
      <c r="P354" s="9" t="s">
        <v>28</v>
      </c>
      <c r="Q354" s="9" t="s">
        <v>100</v>
      </c>
      <c r="R354" s="9">
        <f>T354</f>
        <v>119</v>
      </c>
      <c r="S354" s="9" t="s">
        <v>32</v>
      </c>
      <c r="T354" s="22">
        <f t="shared" si="384"/>
        <v>119</v>
      </c>
      <c r="U354" s="16" t="s">
        <v>84</v>
      </c>
      <c r="V354" s="10"/>
      <c r="W354" s="7" t="str">
        <f t="shared" si="360"/>
        <v>text_YTD_H_015</v>
      </c>
      <c r="X354" s="10"/>
      <c r="Y354" s="13"/>
      <c r="Z354" s="12" t="str">
        <f t="shared" si="361"/>
        <v>"text_YTD_H_015": {"type": "text", "parameters": {"text": "{{coalesce(cell(BIG_TEST_9_II_015.result, 5, \"number_YTD_Formatted\"), \"--\").asString()}}", "textAlignment": "center", "textColor": "{{coalesce(cell(BIG_TEST_9_II_015.result, 5, \"Text_Color_1\"), \"#FFFFFF\").asString()}}", "fontSize": 12}},</v>
      </c>
      <c r="AA354" s="17"/>
      <c r="AB354" s="13"/>
      <c r="AC354" s="13"/>
      <c r="AD354" s="12" t="str">
        <f t="shared" si="362"/>
        <v>{"colspan": 3, "column": 39, "name": "text_YTD_H_015", "row": 119, "rowspan": 2, "widgetStyle": {"backgroundColor": "#FFFFFF", "borderColor": "#FFFFFF", "borderEdges": [], "borderRadius": 0, "borderWidth": 2}},</v>
      </c>
      <c r="AE354" s="17"/>
      <c r="AF354" s="13"/>
    </row>
    <row r="355" spans="1:32" s="4" customFormat="1" ht="115.8" thickBot="1" x14ac:dyDescent="0.35">
      <c r="A355" s="24">
        <v>17</v>
      </c>
      <c r="B355" s="14" t="s">
        <v>7</v>
      </c>
      <c r="C355" s="14" t="s">
        <v>34</v>
      </c>
      <c r="D355" s="14" t="s">
        <v>9</v>
      </c>
      <c r="E355" s="11" t="str">
        <f t="shared" ref="E355:E356" si="414">CONCATENATE("_",TEXT(F355+1,"000"))</f>
        <v>_015</v>
      </c>
      <c r="F355" s="22">
        <f t="shared" si="381"/>
        <v>14</v>
      </c>
      <c r="G355" s="22" t="s">
        <v>91</v>
      </c>
      <c r="H355" s="22">
        <v>5</v>
      </c>
      <c r="I355" s="22" t="str">
        <f t="shared" ref="I355:I356" si="415">CONCATENATE("BIG_TEST_9_II",E355)</f>
        <v>BIG_TEST_9_II_015</v>
      </c>
      <c r="J355" s="5" t="s">
        <v>11</v>
      </c>
      <c r="K355" s="5" t="s">
        <v>38</v>
      </c>
      <c r="L355" s="18" t="str">
        <f t="shared" ref="L355:L356" si="416">CONCATENATE("{{coalesce(cell(",I355,".result, ", $H355,", \""Text_Color_1\""), \""#FFFFFF\"").asString()}}")</f>
        <v>{{coalesce(cell(BIG_TEST_9_II_015.result, 5, \"Text_Color_1\"), \"#FFFFFF\").asString()}}</v>
      </c>
      <c r="M355" s="8" t="s">
        <v>41</v>
      </c>
      <c r="N355" s="8" t="s">
        <v>21</v>
      </c>
      <c r="O355" s="18" t="str">
        <f>CONCATENATE("{{coalesce(cell(",I355,".result, ", $H355,", \""number_YTD_A_Formatted\""), \""--\"").asString()}}")</f>
        <v>{{coalesce(cell(BIG_TEST_9_II_015.result, 5, \"number_YTD_A_Formatted\"), \"--\").asString()}}</v>
      </c>
      <c r="P355" s="9" t="s">
        <v>28</v>
      </c>
      <c r="Q355" s="9" t="s">
        <v>100</v>
      </c>
      <c r="R355" s="26">
        <f>T355+4</f>
        <v>123</v>
      </c>
      <c r="S355" s="9" t="s">
        <v>32</v>
      </c>
      <c r="T355" s="22">
        <f t="shared" si="384"/>
        <v>119</v>
      </c>
      <c r="U355" s="19" t="str">
        <f>CONCATENATE("{""backgroundColor"": ""{{coalesce(cell(",I355,".result, ",H355,", \""Colorization_Hex_Code\""), \""#FFFFFF\"").asString()}}"", ""borderColor"": ""#FFFFFF"", ""borderEdges"": [""left"", ""right"", ""bottom""], ""borderRadius"": 0, ""borderWidth"": 2}")</f>
        <v>{"backgroundColor": "{{coalesce(cell(BIG_TEST_9_II_015.result, 5, \"Colorization_Hex_Code\"), \"#FFFFFF\").asString()}}", "borderColor": "#FFFFFF", "borderEdges": ["left", "right", "bottom"], "borderRadius": 0, "borderWidth": 2}</v>
      </c>
      <c r="V355" s="10"/>
      <c r="W355" s="7" t="str">
        <f t="shared" si="360"/>
        <v>text_YTD_A_H_015</v>
      </c>
      <c r="X355" s="10"/>
      <c r="Y355" s="13"/>
      <c r="Z355" s="12" t="str">
        <f t="shared" si="361"/>
        <v>"text_YTD_A_H_015": {"type": "text", "parameters": {"text": "{{coalesce(cell(BIG_TEST_9_II_015.result, 5, \"number_YTD_A_Formatted\"), \"--\").asString()}}", "textAlignment": "center", "textColor": "{{coalesce(cell(BIG_TEST_9_II_015.result, 5, \"Text_Color_1\"), \"#FFFFFF\").asString()}}", "fontSize": 12}},</v>
      </c>
      <c r="AA355" s="17"/>
      <c r="AB355" s="13"/>
      <c r="AC355" s="13"/>
      <c r="AD355" s="12" t="str">
        <f t="shared" si="362"/>
        <v>{"colspan": 3, "column": 39, "name": "text_YTD_A_H_015", "row": 123, "rowspan": 2, "widgetStyle": {"backgroundColor": "{{coalesce(cell(BIG_TEST_9_II_015.result, 5, \"Colorization_Hex_Code\"), \"#FFFFFF\").asString()}}", "borderColor": "#FFFFFF", "borderEdges": ["left", "right", "bottom"], "borderRadius": 0, "borderWidth": 2}},</v>
      </c>
      <c r="AE355" s="17"/>
      <c r="AF355" s="13"/>
    </row>
    <row r="356" spans="1:32" s="4" customFormat="1" ht="72.599999999999994" thickBot="1" x14ac:dyDescent="0.35">
      <c r="A356" s="24">
        <v>18</v>
      </c>
      <c r="B356" s="14" t="s">
        <v>7</v>
      </c>
      <c r="C356" s="14" t="s">
        <v>34</v>
      </c>
      <c r="D356" s="14" t="s">
        <v>9</v>
      </c>
      <c r="E356" s="11" t="str">
        <f t="shared" si="414"/>
        <v>_015</v>
      </c>
      <c r="F356" s="22">
        <f t="shared" si="381"/>
        <v>14</v>
      </c>
      <c r="G356" s="22" t="s">
        <v>91</v>
      </c>
      <c r="H356" s="22">
        <v>5</v>
      </c>
      <c r="I356" s="22" t="str">
        <f t="shared" si="415"/>
        <v>BIG_TEST_9_II_015</v>
      </c>
      <c r="J356" s="5" t="s">
        <v>37</v>
      </c>
      <c r="K356" s="5" t="s">
        <v>39</v>
      </c>
      <c r="L356" s="18" t="str">
        <f t="shared" si="416"/>
        <v>{{coalesce(cell(BIG_TEST_9_II_015.result, 5, \"Text_Color_1\"), \"#FFFFFF\").asString()}}</v>
      </c>
      <c r="M356" s="8" t="s">
        <v>41</v>
      </c>
      <c r="N356" s="8" t="s">
        <v>21</v>
      </c>
      <c r="O356" s="18" t="str">
        <f>CONCATENATE("{{coalesce(cell(",I356,".result, ", $H356,", \""number_Target_Formatted\""), \""--\"").asString()}}")</f>
        <v>{{coalesce(cell(BIG_TEST_9_II_015.result, 5, \"number_Target_Formatted\"), \"--\").asString()}}</v>
      </c>
      <c r="P356" s="9" t="s">
        <v>28</v>
      </c>
      <c r="Q356" s="9" t="s">
        <v>100</v>
      </c>
      <c r="R356" s="26">
        <f>T356+2</f>
        <v>121</v>
      </c>
      <c r="S356" s="9" t="s">
        <v>32</v>
      </c>
      <c r="T356" s="22">
        <f t="shared" si="384"/>
        <v>119</v>
      </c>
      <c r="U356" s="16" t="s">
        <v>84</v>
      </c>
      <c r="V356" s="10"/>
      <c r="W356" s="7" t="str">
        <f t="shared" si="360"/>
        <v>text_Target_H_015</v>
      </c>
      <c r="X356" s="10"/>
      <c r="Y356" s="13"/>
      <c r="Z356" s="12" t="str">
        <f t="shared" si="361"/>
        <v>"text_Target_H_015": {"type": "text", "parameters": {"text": "{{coalesce(cell(BIG_TEST_9_II_015.result, 5, \"number_Target_Formatted\"), \"--\").asString()}}", "textAlignment": "center", "textColor": "{{coalesce(cell(BIG_TEST_9_II_015.result, 5, \"Text_Color_1\"), \"#FFFFFF\").asString()}}", "fontSize": 12}},</v>
      </c>
      <c r="AA356" s="17"/>
      <c r="AB356" s="13"/>
      <c r="AC356" s="13"/>
      <c r="AD356" s="12" t="str">
        <f t="shared" si="362"/>
        <v>{"colspan": 3, "column": 39, "name": "text_Target_H_015", "row": 121, "rowspan": 2, "widgetStyle": {"backgroundColor": "#FFFFFF", "borderColor": "#FFFFFF", "borderEdges": [], "borderRadius": 0, "borderWidth": 2}},</v>
      </c>
      <c r="AE356" s="17"/>
      <c r="AF356" s="13"/>
    </row>
    <row r="357" spans="1:32" s="4" customFormat="1" ht="72.599999999999994" thickBot="1" x14ac:dyDescent="0.35">
      <c r="A357" s="24">
        <v>19</v>
      </c>
      <c r="B357" s="14" t="s">
        <v>7</v>
      </c>
      <c r="C357" s="14" t="s">
        <v>34</v>
      </c>
      <c r="D357" s="14" t="s">
        <v>9</v>
      </c>
      <c r="E357" s="11" t="str">
        <f>CONCATENATE("_",TEXT(F357+1,"000"))</f>
        <v>_015</v>
      </c>
      <c r="F357" s="22">
        <f t="shared" si="381"/>
        <v>14</v>
      </c>
      <c r="G357" s="22" t="s">
        <v>92</v>
      </c>
      <c r="H357" s="22">
        <v>6</v>
      </c>
      <c r="I357" s="22" t="str">
        <f>CONCATENATE("BIG_TEST_9_II",E357)</f>
        <v>BIG_TEST_9_II_015</v>
      </c>
      <c r="J357" s="6" t="s">
        <v>12</v>
      </c>
      <c r="K357" s="5" t="s">
        <v>13</v>
      </c>
      <c r="L357" s="18" t="str">
        <f>CONCATENATE("{{coalesce(cell(",I357,".result, ", $H357,", \""Text_Color_1\""), \""#FFFFFF\"").asString()}}")</f>
        <v>{{coalesce(cell(BIG_TEST_9_II_015.result, 6, \"Text_Color_1\"), \"#FFFFFF\").asString()}}</v>
      </c>
      <c r="M357" s="8" t="s">
        <v>41</v>
      </c>
      <c r="N357" s="8" t="s">
        <v>21</v>
      </c>
      <c r="O357" s="18" t="str">
        <f>CONCATENATE("{{coalesce(cell(",I357,".result, ", $H357,", \""number_YTD_Formatted\""), \""--\"").asString()}}")</f>
        <v>{{coalesce(cell(BIG_TEST_9_II_015.result, 6, \"number_YTD_Formatted\"), \"--\").asString()}}</v>
      </c>
      <c r="P357" s="9" t="s">
        <v>28</v>
      </c>
      <c r="Q357" s="9" t="s">
        <v>101</v>
      </c>
      <c r="R357" s="9">
        <f>T357</f>
        <v>119</v>
      </c>
      <c r="S357" s="9" t="s">
        <v>32</v>
      </c>
      <c r="T357" s="22">
        <f t="shared" si="384"/>
        <v>119</v>
      </c>
      <c r="U357" s="16" t="s">
        <v>84</v>
      </c>
      <c r="V357" s="10"/>
      <c r="W357" s="7" t="str">
        <f t="shared" si="360"/>
        <v>text_YTD_I_015</v>
      </c>
      <c r="X357" s="10"/>
      <c r="Y357" s="13"/>
      <c r="Z357" s="12" t="str">
        <f t="shared" si="361"/>
        <v>"text_YTD_I_015": {"type": "text", "parameters": {"text": "{{coalesce(cell(BIG_TEST_9_II_015.result, 6, \"number_YTD_Formatted\"), \"--\").asString()}}", "textAlignment": "center", "textColor": "{{coalesce(cell(BIG_TEST_9_II_015.result, 6, \"Text_Color_1\"), \"#FFFFFF\").asString()}}", "fontSize": 12}},</v>
      </c>
      <c r="AA357" s="17"/>
      <c r="AB357" s="13"/>
      <c r="AC357" s="13"/>
      <c r="AD357" s="12" t="str">
        <f t="shared" si="362"/>
        <v>{"colspan": 3, "column": 42, "name": "text_YTD_I_015", "row": 119, "rowspan": 2, "widgetStyle": {"backgroundColor": "#FFFFFF", "borderColor": "#FFFFFF", "borderEdges": [], "borderRadius": 0, "borderWidth": 2}},</v>
      </c>
      <c r="AE357" s="17"/>
      <c r="AF357" s="13"/>
    </row>
    <row r="358" spans="1:32" s="4" customFormat="1" ht="115.8" thickBot="1" x14ac:dyDescent="0.35">
      <c r="A358" s="24">
        <v>20</v>
      </c>
      <c r="B358" s="14" t="s">
        <v>7</v>
      </c>
      <c r="C358" s="14" t="s">
        <v>34</v>
      </c>
      <c r="D358" s="14" t="s">
        <v>9</v>
      </c>
      <c r="E358" s="11" t="str">
        <f t="shared" ref="E358:E359" si="417">CONCATENATE("_",TEXT(F358+1,"000"))</f>
        <v>_015</v>
      </c>
      <c r="F358" s="22">
        <f t="shared" si="381"/>
        <v>14</v>
      </c>
      <c r="G358" s="22" t="s">
        <v>92</v>
      </c>
      <c r="H358" s="22">
        <v>6</v>
      </c>
      <c r="I358" s="22" t="str">
        <f t="shared" ref="I358:I359" si="418">CONCATENATE("BIG_TEST_9_II",E358)</f>
        <v>BIG_TEST_9_II_015</v>
      </c>
      <c r="J358" s="5" t="s">
        <v>11</v>
      </c>
      <c r="K358" s="5" t="s">
        <v>38</v>
      </c>
      <c r="L358" s="18" t="str">
        <f t="shared" ref="L358:L359" si="419">CONCATENATE("{{coalesce(cell(",I358,".result, ", $H358,", \""Text_Color_1\""), \""#FFFFFF\"").asString()}}")</f>
        <v>{{coalesce(cell(BIG_TEST_9_II_015.result, 6, \"Text_Color_1\"), \"#FFFFFF\").asString()}}</v>
      </c>
      <c r="M358" s="8" t="s">
        <v>41</v>
      </c>
      <c r="N358" s="8" t="s">
        <v>21</v>
      </c>
      <c r="O358" s="18" t="str">
        <f>CONCATENATE("{{coalesce(cell(",I358,".result, ", $H358,", \""number_YTD_A_Formatted\""), \""--\"").asString()}}")</f>
        <v>{{coalesce(cell(BIG_TEST_9_II_015.result, 6, \"number_YTD_A_Formatted\"), \"--\").asString()}}</v>
      </c>
      <c r="P358" s="9" t="s">
        <v>28</v>
      </c>
      <c r="Q358" s="9" t="s">
        <v>101</v>
      </c>
      <c r="R358" s="26">
        <f>T358+4</f>
        <v>123</v>
      </c>
      <c r="S358" s="9" t="s">
        <v>32</v>
      </c>
      <c r="T358" s="22">
        <f t="shared" si="384"/>
        <v>119</v>
      </c>
      <c r="U358" s="19" t="str">
        <f>CONCATENATE("{""backgroundColor"": ""{{coalesce(cell(",I358,".result, ",H358,", \""Colorization_Hex_Code\""), \""#FFFFFF\"").asString()}}"", ""borderColor"": ""#FFFFFF"", ""borderEdges"": [""left"", ""right"", ""bottom""], ""borderRadius"": 0, ""borderWidth"": 2}")</f>
        <v>{"backgroundColor": "{{coalesce(cell(BIG_TEST_9_II_015.result, 6, \"Colorization_Hex_Code\"), \"#FFFFFF\").asString()}}", "borderColor": "#FFFFFF", "borderEdges": ["left", "right", "bottom"], "borderRadius": 0, "borderWidth": 2}</v>
      </c>
      <c r="V358" s="10"/>
      <c r="W358" s="7" t="str">
        <f t="shared" si="360"/>
        <v>text_YTD_A_I_015</v>
      </c>
      <c r="X358" s="10"/>
      <c r="Y358" s="13"/>
      <c r="Z358" s="12" t="str">
        <f t="shared" si="361"/>
        <v>"text_YTD_A_I_015": {"type": "text", "parameters": {"text": "{{coalesce(cell(BIG_TEST_9_II_015.result, 6, \"number_YTD_A_Formatted\"), \"--\").asString()}}", "textAlignment": "center", "textColor": "{{coalesce(cell(BIG_TEST_9_II_015.result, 6, \"Text_Color_1\"), \"#FFFFFF\").asString()}}", "fontSize": 12}},</v>
      </c>
      <c r="AA358" s="17"/>
      <c r="AB358" s="13"/>
      <c r="AC358" s="13"/>
      <c r="AD358" s="12" t="str">
        <f t="shared" si="362"/>
        <v>{"colspan": 3, "column": 42, "name": "text_YTD_A_I_015", "row": 123, "rowspan": 2, "widgetStyle": {"backgroundColor": "{{coalesce(cell(BIG_TEST_9_II_015.result, 6, \"Colorization_Hex_Code\"), \"#FFFFFF\").asString()}}", "borderColor": "#FFFFFF", "borderEdges": ["left", "right", "bottom"], "borderRadius": 0, "borderWidth": 2}},</v>
      </c>
      <c r="AE358" s="17"/>
      <c r="AF358" s="13"/>
    </row>
    <row r="359" spans="1:32" s="4" customFormat="1" ht="72.599999999999994" thickBot="1" x14ac:dyDescent="0.35">
      <c r="A359" s="24">
        <v>21</v>
      </c>
      <c r="B359" s="14" t="s">
        <v>7</v>
      </c>
      <c r="C359" s="14" t="s">
        <v>34</v>
      </c>
      <c r="D359" s="14" t="s">
        <v>9</v>
      </c>
      <c r="E359" s="11" t="str">
        <f t="shared" si="417"/>
        <v>_015</v>
      </c>
      <c r="F359" s="22">
        <f t="shared" si="381"/>
        <v>14</v>
      </c>
      <c r="G359" s="22" t="s">
        <v>92</v>
      </c>
      <c r="H359" s="22">
        <v>6</v>
      </c>
      <c r="I359" s="22" t="str">
        <f t="shared" si="418"/>
        <v>BIG_TEST_9_II_015</v>
      </c>
      <c r="J359" s="5" t="s">
        <v>37</v>
      </c>
      <c r="K359" s="5" t="s">
        <v>39</v>
      </c>
      <c r="L359" s="18" t="str">
        <f t="shared" si="419"/>
        <v>{{coalesce(cell(BIG_TEST_9_II_015.result, 6, \"Text_Color_1\"), \"#FFFFFF\").asString()}}</v>
      </c>
      <c r="M359" s="8" t="s">
        <v>41</v>
      </c>
      <c r="N359" s="8" t="s">
        <v>21</v>
      </c>
      <c r="O359" s="18" t="str">
        <f>CONCATENATE("{{coalesce(cell(",I359,".result, ", $H359,", \""number_Target_Formatted\""), \""--\"").asString()}}")</f>
        <v>{{coalesce(cell(BIG_TEST_9_II_015.result, 6, \"number_Target_Formatted\"), \"--\").asString()}}</v>
      </c>
      <c r="P359" s="9" t="s">
        <v>28</v>
      </c>
      <c r="Q359" s="9" t="s">
        <v>101</v>
      </c>
      <c r="R359" s="26">
        <f>T359+2</f>
        <v>121</v>
      </c>
      <c r="S359" s="9" t="s">
        <v>32</v>
      </c>
      <c r="T359" s="22">
        <f t="shared" si="384"/>
        <v>119</v>
      </c>
      <c r="U359" s="16" t="s">
        <v>84</v>
      </c>
      <c r="V359" s="10"/>
      <c r="W359" s="7" t="str">
        <f t="shared" si="360"/>
        <v>text_Target_I_015</v>
      </c>
      <c r="X359" s="10"/>
      <c r="Y359" s="13"/>
      <c r="Z359" s="12" t="str">
        <f t="shared" si="361"/>
        <v>"text_Target_I_015": {"type": "text", "parameters": {"text": "{{coalesce(cell(BIG_TEST_9_II_015.result, 6, \"number_Target_Formatted\"), \"--\").asString()}}", "textAlignment": "center", "textColor": "{{coalesce(cell(BIG_TEST_9_II_015.result, 6, \"Text_Color_1\"), \"#FFFFFF\").asString()}}", "fontSize": 12}},</v>
      </c>
      <c r="AA359" s="17"/>
      <c r="AB359" s="13"/>
      <c r="AC359" s="13"/>
      <c r="AD359" s="12" t="str">
        <f t="shared" si="362"/>
        <v>{"colspan": 3, "column": 42, "name": "text_Target_I_015", "row": 121, "rowspan": 2, "widgetStyle": {"backgroundColor": "#FFFFFF", "borderColor": "#FFFFFF", "borderEdges": [], "borderRadius": 0, "borderWidth": 2}},</v>
      </c>
      <c r="AE359" s="17"/>
      <c r="AF359" s="13"/>
    </row>
    <row r="360" spans="1:32" s="4" customFormat="1" ht="72.599999999999994" thickBot="1" x14ac:dyDescent="0.35">
      <c r="A360" s="24">
        <v>22</v>
      </c>
      <c r="B360" s="14" t="s">
        <v>7</v>
      </c>
      <c r="C360" s="14" t="s">
        <v>34</v>
      </c>
      <c r="D360" s="14" t="s">
        <v>9</v>
      </c>
      <c r="E360" s="11" t="str">
        <f>CONCATENATE("_",TEXT(F360+1,"000"))</f>
        <v>_015</v>
      </c>
      <c r="F360" s="22">
        <f t="shared" si="381"/>
        <v>14</v>
      </c>
      <c r="G360" s="22" t="s">
        <v>93</v>
      </c>
      <c r="H360" s="22">
        <v>7</v>
      </c>
      <c r="I360" s="22" t="str">
        <f>CONCATENATE("BIG_TEST_9_II",E360)</f>
        <v>BIG_TEST_9_II_015</v>
      </c>
      <c r="J360" s="6" t="s">
        <v>12</v>
      </c>
      <c r="K360" s="5" t="s">
        <v>13</v>
      </c>
      <c r="L360" s="18" t="str">
        <f>CONCATENATE("{{coalesce(cell(",I360,".result, ", $H360,", \""Text_Color_1\""), \""#FFFFFF\"").asString()}}")</f>
        <v>{{coalesce(cell(BIG_TEST_9_II_015.result, 7, \"Text_Color_1\"), \"#FFFFFF\").asString()}}</v>
      </c>
      <c r="M360" s="8" t="s">
        <v>41</v>
      </c>
      <c r="N360" s="8" t="s">
        <v>21</v>
      </c>
      <c r="O360" s="18" t="str">
        <f>CONCATENATE("{{coalesce(cell(",I360,".result, ", $H360,", \""number_YTD_Formatted\""), \""--\"").asString()}}")</f>
        <v>{{coalesce(cell(BIG_TEST_9_II_015.result, 7, \"number_YTD_Formatted\"), \"--\").asString()}}</v>
      </c>
      <c r="P360" s="9" t="s">
        <v>28</v>
      </c>
      <c r="Q360" s="9" t="s">
        <v>102</v>
      </c>
      <c r="R360" s="9">
        <f>T360</f>
        <v>119</v>
      </c>
      <c r="S360" s="9" t="s">
        <v>32</v>
      </c>
      <c r="T360" s="22">
        <f t="shared" si="384"/>
        <v>119</v>
      </c>
      <c r="U360" s="16" t="s">
        <v>84</v>
      </c>
      <c r="V360" s="10"/>
      <c r="W360" s="7" t="str">
        <f t="shared" si="360"/>
        <v>text_YTD_J_015</v>
      </c>
      <c r="X360" s="10"/>
      <c r="Y360" s="13"/>
      <c r="Z360" s="12" t="str">
        <f t="shared" si="361"/>
        <v>"text_YTD_J_015": {"type": "text", "parameters": {"text": "{{coalesce(cell(BIG_TEST_9_II_015.result, 7, \"number_YTD_Formatted\"), \"--\").asString()}}", "textAlignment": "center", "textColor": "{{coalesce(cell(BIG_TEST_9_II_015.result, 7, \"Text_Color_1\"), \"#FFFFFF\").asString()}}", "fontSize": 12}},</v>
      </c>
      <c r="AA360" s="17"/>
      <c r="AB360" s="13"/>
      <c r="AC360" s="13"/>
      <c r="AD360" s="12" t="str">
        <f t="shared" si="362"/>
        <v>{"colspan": 3, "column": 45, "name": "text_YTD_J_015", "row": 119, "rowspan": 2, "widgetStyle": {"backgroundColor": "#FFFFFF", "borderColor": "#FFFFFF", "borderEdges": [], "borderRadius": 0, "borderWidth": 2}},</v>
      </c>
      <c r="AE360" s="17"/>
      <c r="AF360" s="13"/>
    </row>
    <row r="361" spans="1:32" s="4" customFormat="1" ht="115.8" thickBot="1" x14ac:dyDescent="0.35">
      <c r="A361" s="24">
        <v>23</v>
      </c>
      <c r="B361" s="14" t="s">
        <v>7</v>
      </c>
      <c r="C361" s="14" t="s">
        <v>34</v>
      </c>
      <c r="D361" s="14" t="s">
        <v>9</v>
      </c>
      <c r="E361" s="11" t="str">
        <f t="shared" ref="E361:E362" si="420">CONCATENATE("_",TEXT(F361+1,"000"))</f>
        <v>_015</v>
      </c>
      <c r="F361" s="22">
        <f t="shared" si="381"/>
        <v>14</v>
      </c>
      <c r="G361" s="22" t="s">
        <v>93</v>
      </c>
      <c r="H361" s="22">
        <v>7</v>
      </c>
      <c r="I361" s="22" t="str">
        <f t="shared" ref="I361:I362" si="421">CONCATENATE("BIG_TEST_9_II",E361)</f>
        <v>BIG_TEST_9_II_015</v>
      </c>
      <c r="J361" s="5" t="s">
        <v>11</v>
      </c>
      <c r="K361" s="5" t="s">
        <v>38</v>
      </c>
      <c r="L361" s="18" t="str">
        <f t="shared" ref="L361:L362" si="422">CONCATENATE("{{coalesce(cell(",I361,".result, ", $H361,", \""Text_Color_1\""), \""#FFFFFF\"").asString()}}")</f>
        <v>{{coalesce(cell(BIG_TEST_9_II_015.result, 7, \"Text_Color_1\"), \"#FFFFFF\").asString()}}</v>
      </c>
      <c r="M361" s="8" t="s">
        <v>41</v>
      </c>
      <c r="N361" s="8" t="s">
        <v>21</v>
      </c>
      <c r="O361" s="18" t="str">
        <f>CONCATENATE("{{coalesce(cell(",I361,".result, ", $H361,", \""number_YTD_A_Formatted\""), \""--\"").asString()}}")</f>
        <v>{{coalesce(cell(BIG_TEST_9_II_015.result, 7, \"number_YTD_A_Formatted\"), \"--\").asString()}}</v>
      </c>
      <c r="P361" s="9" t="s">
        <v>28</v>
      </c>
      <c r="Q361" s="9" t="s">
        <v>102</v>
      </c>
      <c r="R361" s="26">
        <f>T361+4</f>
        <v>123</v>
      </c>
      <c r="S361" s="9" t="s">
        <v>32</v>
      </c>
      <c r="T361" s="22">
        <f t="shared" si="384"/>
        <v>119</v>
      </c>
      <c r="U361" s="19" t="str">
        <f>CONCATENATE("{""backgroundColor"": ""{{coalesce(cell(",I361,".result, ",H361,", \""Colorization_Hex_Code\""), \""#FFFFFF\"").asString()}}"", ""borderColor"": ""#FFFFFF"", ""borderEdges"": [""left"", ""right"", ""bottom""], ""borderRadius"": 0, ""borderWidth"": 2}")</f>
        <v>{"backgroundColor": "{{coalesce(cell(BIG_TEST_9_II_015.result, 7, \"Colorization_Hex_Code\"), \"#FFFFFF\").asString()}}", "borderColor": "#FFFFFF", "borderEdges": ["left", "right", "bottom"], "borderRadius": 0, "borderWidth": 2}</v>
      </c>
      <c r="V361" s="10"/>
      <c r="W361" s="7" t="str">
        <f t="shared" si="360"/>
        <v>text_YTD_A_J_015</v>
      </c>
      <c r="X361" s="10"/>
      <c r="Y361" s="13"/>
      <c r="Z361" s="12" t="str">
        <f t="shared" si="361"/>
        <v>"text_YTD_A_J_015": {"type": "text", "parameters": {"text": "{{coalesce(cell(BIG_TEST_9_II_015.result, 7, \"number_YTD_A_Formatted\"), \"--\").asString()}}", "textAlignment": "center", "textColor": "{{coalesce(cell(BIG_TEST_9_II_015.result, 7, \"Text_Color_1\"), \"#FFFFFF\").asString()}}", "fontSize": 12}},</v>
      </c>
      <c r="AA361" s="17"/>
      <c r="AB361" s="13"/>
      <c r="AC361" s="13"/>
      <c r="AD361" s="12" t="str">
        <f t="shared" si="362"/>
        <v>{"colspan": 3, "column": 45, "name": "text_YTD_A_J_015", "row": 123, "rowspan": 2, "widgetStyle": {"backgroundColor": "{{coalesce(cell(BIG_TEST_9_II_015.result, 7, \"Colorization_Hex_Code\"), \"#FFFFFF\").asString()}}", "borderColor": "#FFFFFF", "borderEdges": ["left", "right", "bottom"], "borderRadius": 0, "borderWidth": 2}},</v>
      </c>
      <c r="AE361" s="17"/>
      <c r="AF361" s="13"/>
    </row>
    <row r="362" spans="1:32" s="4" customFormat="1" ht="72.599999999999994" thickBot="1" x14ac:dyDescent="0.35">
      <c r="A362" s="28">
        <v>24</v>
      </c>
      <c r="B362" s="14" t="s">
        <v>7</v>
      </c>
      <c r="C362" s="14" t="s">
        <v>34</v>
      </c>
      <c r="D362" s="14" t="s">
        <v>9</v>
      </c>
      <c r="E362" s="11" t="str">
        <f t="shared" si="420"/>
        <v>_015</v>
      </c>
      <c r="F362" s="22">
        <f t="shared" si="381"/>
        <v>14</v>
      </c>
      <c r="G362" s="22" t="s">
        <v>93</v>
      </c>
      <c r="H362" s="22">
        <v>7</v>
      </c>
      <c r="I362" s="22" t="str">
        <f t="shared" si="421"/>
        <v>BIG_TEST_9_II_015</v>
      </c>
      <c r="J362" s="5" t="s">
        <v>37</v>
      </c>
      <c r="K362" s="5" t="s">
        <v>39</v>
      </c>
      <c r="L362" s="18" t="str">
        <f t="shared" si="422"/>
        <v>{{coalesce(cell(BIG_TEST_9_II_015.result, 7, \"Text_Color_1\"), \"#FFFFFF\").asString()}}</v>
      </c>
      <c r="M362" s="8" t="s">
        <v>41</v>
      </c>
      <c r="N362" s="8" t="s">
        <v>21</v>
      </c>
      <c r="O362" s="18" t="str">
        <f>CONCATENATE("{{coalesce(cell(",I362,".result, ", $H362,", \""number_Target_Formatted\""), \""--\"").asString()}}")</f>
        <v>{{coalesce(cell(BIG_TEST_9_II_015.result, 7, \"number_Target_Formatted\"), \"--\").asString()}}</v>
      </c>
      <c r="P362" s="9" t="s">
        <v>28</v>
      </c>
      <c r="Q362" s="9" t="s">
        <v>102</v>
      </c>
      <c r="R362" s="26">
        <f>T362+2</f>
        <v>121</v>
      </c>
      <c r="S362" s="9" t="s">
        <v>32</v>
      </c>
      <c r="T362" s="22">
        <f t="shared" si="384"/>
        <v>119</v>
      </c>
      <c r="U362" s="16" t="s">
        <v>84</v>
      </c>
      <c r="V362" s="10"/>
      <c r="W362" s="7" t="str">
        <f t="shared" si="360"/>
        <v>text_Target_J_015</v>
      </c>
      <c r="X362" s="10"/>
      <c r="Y362" s="13"/>
      <c r="Z362" s="12" t="str">
        <f t="shared" si="361"/>
        <v>"text_Target_J_015": {"type": "text", "parameters": {"text": "{{coalesce(cell(BIG_TEST_9_II_015.result, 7, \"number_Target_Formatted\"), \"--\").asString()}}", "textAlignment": "center", "textColor": "{{coalesce(cell(BIG_TEST_9_II_015.result, 7, \"Text_Color_1\"), \"#FFFFFF\").asString()}}", "fontSize": 12}},</v>
      </c>
      <c r="AA362" s="17"/>
      <c r="AB362" s="13"/>
      <c r="AC362" s="13"/>
      <c r="AD362" s="12" t="str">
        <f t="shared" si="362"/>
        <v>{"colspan": 3, "column": 45, "name": "text_Target_J_015", "row": 121, "rowspan": 2, "widgetStyle": {"backgroundColor": "#FFFFFF", "borderColor": "#FFFFFF", "borderEdges": [], "borderRadius": 0, "borderWidth": 2}},</v>
      </c>
      <c r="AE362" s="17"/>
      <c r="AF362" s="13"/>
    </row>
    <row r="363" spans="1:32" s="4" customFormat="1" ht="72.599999999999994" thickBot="1" x14ac:dyDescent="0.35">
      <c r="A363" s="23">
        <v>1</v>
      </c>
      <c r="B363" s="14" t="s">
        <v>7</v>
      </c>
      <c r="C363" s="14" t="s">
        <v>34</v>
      </c>
      <c r="D363" s="14" t="s">
        <v>9</v>
      </c>
      <c r="E363" s="11" t="str">
        <f>CONCATENATE("_",TEXT(F363+1,"000"))</f>
        <v>_016</v>
      </c>
      <c r="F363" s="22">
        <f t="shared" si="381"/>
        <v>15</v>
      </c>
      <c r="G363" s="22" t="s">
        <v>76</v>
      </c>
      <c r="H363" s="22">
        <v>0</v>
      </c>
      <c r="I363" s="22" t="str">
        <f>CONCATENATE("BIG_TEST_9_II",E363)</f>
        <v>BIG_TEST_9_II_016</v>
      </c>
      <c r="J363" s="6" t="s">
        <v>12</v>
      </c>
      <c r="K363" s="5" t="s">
        <v>13</v>
      </c>
      <c r="L363" s="18" t="str">
        <f>CONCATENATE("{{coalesce(cell(",I363,".result, ", $H363,", \""Text_Color_1\""), \""#FFFFFF\"").asString()}}")</f>
        <v>{{coalesce(cell(BIG_TEST_9_II_016.result, 0, \"Text_Color_1\"), \"#FFFFFF\").asString()}}</v>
      </c>
      <c r="M363" s="8" t="s">
        <v>41</v>
      </c>
      <c r="N363" s="8" t="s">
        <v>21</v>
      </c>
      <c r="O363" s="18" t="str">
        <f>CONCATENATE("{{coalesce(cell(",I363,".result, ", $H363,", \""number_YTD_Formatted\""), \""--\"").asString()}}")</f>
        <v>{{coalesce(cell(BIG_TEST_9_II_016.result, 0, \"number_YTD_Formatted\"), \"--\").asString()}}</v>
      </c>
      <c r="P363" s="9" t="s">
        <v>28</v>
      </c>
      <c r="Q363" s="9" t="s">
        <v>20</v>
      </c>
      <c r="R363" s="9">
        <f>T363</f>
        <v>125</v>
      </c>
      <c r="S363" s="9" t="s">
        <v>32</v>
      </c>
      <c r="T363" s="22">
        <f t="shared" si="384"/>
        <v>125</v>
      </c>
      <c r="U363" s="16" t="s">
        <v>84</v>
      </c>
      <c r="V363" s="10"/>
      <c r="W363" s="7" t="str">
        <f t="shared" si="360"/>
        <v>text_YTD_C_016</v>
      </c>
      <c r="X363" s="10"/>
      <c r="Y363" s="13"/>
      <c r="Z363" s="12" t="str">
        <f t="shared" si="361"/>
        <v>"text_YTD_C_016": {"type": "text", "parameters": {"text": "{{coalesce(cell(BIG_TEST_9_II_016.result, 0, \"number_YTD_Formatted\"), \"--\").asString()}}", "textAlignment": "center", "textColor": "{{coalesce(cell(BIG_TEST_9_II_016.result, 0, \"Text_Color_1\"), \"#FFFFFF\").asString()}}", "fontSize": 12}},</v>
      </c>
      <c r="AA363" s="17" t="s">
        <v>81</v>
      </c>
      <c r="AB363" s="13" t="str">
        <f>IF(Z363=AA363,"PASS","FAIL")</f>
        <v>FAIL</v>
      </c>
      <c r="AC363" s="13"/>
      <c r="AD363" s="12" t="str">
        <f t="shared" si="362"/>
        <v>{"colspan": 3, "column": 24, "name": "text_YTD_C_016", "row": 125, "rowspan": 2, "widgetStyle": {"backgroundColor": "#FFFFFF", "borderColor": "#FFFFFF", "borderEdges": [], "borderRadius": 0, "borderWidth": 2}},</v>
      </c>
      <c r="AE363" s="17" t="s">
        <v>83</v>
      </c>
      <c r="AF363" s="13" t="str">
        <f>IF(AD363=AE363,"PASS","FAIL")</f>
        <v>FAIL</v>
      </c>
    </row>
    <row r="364" spans="1:32" s="4" customFormat="1" ht="115.8" thickBot="1" x14ac:dyDescent="0.35">
      <c r="A364" s="24">
        <v>2</v>
      </c>
      <c r="B364" s="14" t="s">
        <v>7</v>
      </c>
      <c r="C364" s="14" t="s">
        <v>34</v>
      </c>
      <c r="D364" s="14" t="s">
        <v>9</v>
      </c>
      <c r="E364" s="11" t="str">
        <f t="shared" ref="E364:E365" si="423">CONCATENATE("_",TEXT(F364+1,"000"))</f>
        <v>_016</v>
      </c>
      <c r="F364" s="22">
        <f t="shared" si="381"/>
        <v>15</v>
      </c>
      <c r="G364" s="22" t="s">
        <v>76</v>
      </c>
      <c r="H364" s="22">
        <v>0</v>
      </c>
      <c r="I364" s="22" t="str">
        <f t="shared" ref="I364:I365" si="424">CONCATENATE("BIG_TEST_9_II",E364)</f>
        <v>BIG_TEST_9_II_016</v>
      </c>
      <c r="J364" s="5" t="s">
        <v>11</v>
      </c>
      <c r="K364" s="5" t="s">
        <v>38</v>
      </c>
      <c r="L364" s="18" t="str">
        <f t="shared" ref="L364:L365" si="425">CONCATENATE("{{coalesce(cell(",I364,".result, ", $H364,", \""Text_Color_1\""), \""#FFFFFF\"").asString()}}")</f>
        <v>{{coalesce(cell(BIG_TEST_9_II_016.result, 0, \"Text_Color_1\"), \"#FFFFFF\").asString()}}</v>
      </c>
      <c r="M364" s="8" t="s">
        <v>41</v>
      </c>
      <c r="N364" s="8" t="s">
        <v>21</v>
      </c>
      <c r="O364" s="18" t="str">
        <f>CONCATENATE("{{coalesce(cell(",I364,".result, ", $H364,", \""number_YTD_A_Formatted\""), \""--\"").asString()}}")</f>
        <v>{{coalesce(cell(BIG_TEST_9_II_016.result, 0, \"number_YTD_A_Formatted\"), \"--\").asString()}}</v>
      </c>
      <c r="P364" s="9" t="s">
        <v>28</v>
      </c>
      <c r="Q364" s="9" t="s">
        <v>20</v>
      </c>
      <c r="R364" s="26">
        <f>T364+4</f>
        <v>129</v>
      </c>
      <c r="S364" s="9" t="s">
        <v>32</v>
      </c>
      <c r="T364" s="22">
        <f t="shared" si="384"/>
        <v>125</v>
      </c>
      <c r="U364" s="19" t="str">
        <f>CONCATENATE("{""backgroundColor"": ""{{coalesce(cell(",I364,".result, ",H364,", \""Colorization_Hex_Code\""), \""#FFFFFF\"").asString()}}"", ""borderColor"": ""#FFFFFF"", ""borderEdges"": [""left"", ""right"", ""bottom""], ""borderRadius"": 0, ""borderWidth"": 2}")</f>
        <v>{"backgroundColor": "{{coalesce(cell(BIG_TEST_9_II_016.result, 0, \"Colorization_Hex_Code\"), \"#FFFFFF\").asString()}}", "borderColor": "#FFFFFF", "borderEdges": ["left", "right", "bottom"], "borderRadius": 0, "borderWidth": 2}</v>
      </c>
      <c r="V364" s="10"/>
      <c r="W364" s="7" t="str">
        <f t="shared" si="360"/>
        <v>text_YTD_A_C_016</v>
      </c>
      <c r="X364" s="10"/>
      <c r="Y364" s="13"/>
      <c r="Z364" s="12" t="str">
        <f t="shared" si="361"/>
        <v>"text_YTD_A_C_016": {"type": "text", "parameters": {"text": "{{coalesce(cell(BIG_TEST_9_II_016.result, 0, \"number_YTD_A_Formatted\"), \"--\").asString()}}", "textAlignment": "center", "textColor": "{{coalesce(cell(BIG_TEST_9_II_016.result, 0, \"Text_Color_1\"), \"#FFFFFF\").asString()}}", "fontSize": 12}},</v>
      </c>
      <c r="AA364" s="17" t="s">
        <v>79</v>
      </c>
      <c r="AB364" s="13" t="str">
        <f t="shared" ref="AB364:AB365" si="426">IF(Z364=AA364,"PASS","FAIL")</f>
        <v>FAIL</v>
      </c>
      <c r="AC364" s="13"/>
      <c r="AD364" s="12" t="str">
        <f t="shared" si="362"/>
        <v>{"colspan": 3, "column": 24, "name": "text_YTD_A_C_016", "row": 129, "rowspan": 2, "widgetStyle": {"backgroundColor": "{{coalesce(cell(BIG_TEST_9_II_016.result, 0, \"Colorization_Hex_Code\"), \"#FFFFFF\").asString()}}", "borderColor": "#FFFFFF", "borderEdges": ["left", "right", "bottom"], "borderRadius": 0, "borderWidth": 2}},</v>
      </c>
      <c r="AE364" s="17" t="s">
        <v>85</v>
      </c>
      <c r="AF364" s="13" t="str">
        <f t="shared" ref="AF364:AF365" si="427">IF(AD364=AE364,"PASS","FAIL")</f>
        <v>FAIL</v>
      </c>
    </row>
    <row r="365" spans="1:32" s="4" customFormat="1" ht="72.599999999999994" thickBot="1" x14ac:dyDescent="0.35">
      <c r="A365" s="24">
        <v>3</v>
      </c>
      <c r="B365" s="14" t="s">
        <v>7</v>
      </c>
      <c r="C365" s="14" t="s">
        <v>34</v>
      </c>
      <c r="D365" s="14" t="s">
        <v>9</v>
      </c>
      <c r="E365" s="11" t="str">
        <f t="shared" si="423"/>
        <v>_016</v>
      </c>
      <c r="F365" s="22">
        <f t="shared" si="381"/>
        <v>15</v>
      </c>
      <c r="G365" s="22" t="s">
        <v>76</v>
      </c>
      <c r="H365" s="22">
        <v>0</v>
      </c>
      <c r="I365" s="22" t="str">
        <f t="shared" si="424"/>
        <v>BIG_TEST_9_II_016</v>
      </c>
      <c r="J365" s="5" t="s">
        <v>37</v>
      </c>
      <c r="K365" s="5" t="s">
        <v>39</v>
      </c>
      <c r="L365" s="18" t="str">
        <f t="shared" si="425"/>
        <v>{{coalesce(cell(BIG_TEST_9_II_016.result, 0, \"Text_Color_1\"), \"#FFFFFF\").asString()}}</v>
      </c>
      <c r="M365" s="8" t="s">
        <v>41</v>
      </c>
      <c r="N365" s="8" t="s">
        <v>21</v>
      </c>
      <c r="O365" s="18" t="str">
        <f>CONCATENATE("{{coalesce(cell(",I365,".result, ", $H365,", \""number_Target_Formatted\""), \""--\"").asString()}}")</f>
        <v>{{coalesce(cell(BIG_TEST_9_II_016.result, 0, \"number_Target_Formatted\"), \"--\").asString()}}</v>
      </c>
      <c r="P365" s="9" t="s">
        <v>28</v>
      </c>
      <c r="Q365" s="9" t="s">
        <v>20</v>
      </c>
      <c r="R365" s="26">
        <f>T365+2</f>
        <v>127</v>
      </c>
      <c r="S365" s="9" t="s">
        <v>32</v>
      </c>
      <c r="T365" s="22">
        <f t="shared" si="384"/>
        <v>125</v>
      </c>
      <c r="U365" s="16" t="s">
        <v>84</v>
      </c>
      <c r="V365" s="10"/>
      <c r="W365" s="7" t="str">
        <f t="shared" si="360"/>
        <v>text_Target_C_016</v>
      </c>
      <c r="X365" s="10"/>
      <c r="Y365" s="13"/>
      <c r="Z365" s="12" t="str">
        <f t="shared" si="361"/>
        <v>"text_Target_C_016": {"type": "text", "parameters": {"text": "{{coalesce(cell(BIG_TEST_9_II_016.result, 0, \"number_Target_Formatted\"), \"--\").asString()}}", "textAlignment": "center", "textColor": "{{coalesce(cell(BIG_TEST_9_II_016.result, 0, \"Text_Color_1\"), \"#FFFFFF\").asString()}}", "fontSize": 12}},</v>
      </c>
      <c r="AA365" s="17" t="s">
        <v>80</v>
      </c>
      <c r="AB365" s="13" t="str">
        <f t="shared" si="426"/>
        <v>FAIL</v>
      </c>
      <c r="AC365" s="13"/>
      <c r="AD365" s="12" t="str">
        <f t="shared" si="362"/>
        <v>{"colspan": 3, "column": 24, "name": "text_Target_C_016", "row": 127, "rowspan": 2, "widgetStyle": {"backgroundColor": "#FFFFFF", "borderColor": "#FFFFFF", "borderEdges": [], "borderRadius": 0, "borderWidth": 2}},</v>
      </c>
      <c r="AE365" s="17" t="s">
        <v>82</v>
      </c>
      <c r="AF365" s="13" t="str">
        <f t="shared" si="427"/>
        <v>FAIL</v>
      </c>
    </row>
    <row r="366" spans="1:32" s="4" customFormat="1" ht="72.599999999999994" thickBot="1" x14ac:dyDescent="0.35">
      <c r="A366" s="24">
        <v>4</v>
      </c>
      <c r="B366" s="14" t="s">
        <v>7</v>
      </c>
      <c r="C366" s="14" t="s">
        <v>34</v>
      </c>
      <c r="D366" s="14" t="s">
        <v>9</v>
      </c>
      <c r="E366" s="11" t="str">
        <f>CONCATENATE("_",TEXT(F366+1,"000"))</f>
        <v>_016</v>
      </c>
      <c r="F366" s="22">
        <f t="shared" si="381"/>
        <v>15</v>
      </c>
      <c r="G366" s="22" t="s">
        <v>86</v>
      </c>
      <c r="H366" s="22">
        <v>1</v>
      </c>
      <c r="I366" s="22" t="str">
        <f>CONCATENATE("BIG_TEST_9_II",E366)</f>
        <v>BIG_TEST_9_II_016</v>
      </c>
      <c r="J366" s="6" t="s">
        <v>12</v>
      </c>
      <c r="K366" s="5" t="s">
        <v>13</v>
      </c>
      <c r="L366" s="18" t="str">
        <f>CONCATENATE("{{coalesce(cell(",I366,".result, ", $H366,", \""Text_Color_1\""), \""#FFFFFF\"").asString()}}")</f>
        <v>{{coalesce(cell(BIG_TEST_9_II_016.result, 1, \"Text_Color_1\"), \"#FFFFFF\").asString()}}</v>
      </c>
      <c r="M366" s="8" t="s">
        <v>41</v>
      </c>
      <c r="N366" s="8" t="s">
        <v>21</v>
      </c>
      <c r="O366" s="18" t="str">
        <f>CONCATENATE("{{coalesce(cell(",I366,".result, ", $H366,", \""number_YTD_Formatted\""), \""--\"").asString()}}")</f>
        <v>{{coalesce(cell(BIG_TEST_9_II_016.result, 1, \"number_YTD_Formatted\"), \"--\").asString()}}</v>
      </c>
      <c r="P366" s="9" t="s">
        <v>28</v>
      </c>
      <c r="Q366" s="9" t="s">
        <v>87</v>
      </c>
      <c r="R366" s="9">
        <f>T366</f>
        <v>125</v>
      </c>
      <c r="S366" s="9" t="s">
        <v>32</v>
      </c>
      <c r="T366" s="22">
        <f t="shared" si="384"/>
        <v>125</v>
      </c>
      <c r="U366" s="16" t="s">
        <v>84</v>
      </c>
      <c r="V366" s="10"/>
      <c r="W366" s="7" t="str">
        <f t="shared" si="360"/>
        <v>text_YTD_D_016</v>
      </c>
      <c r="X366" s="10"/>
      <c r="Y366" s="13"/>
      <c r="Z366" s="12" t="str">
        <f t="shared" si="361"/>
        <v>"text_YTD_D_016": {"type": "text", "parameters": {"text": "{{coalesce(cell(BIG_TEST_9_II_016.result, 1, \"number_YTD_Formatted\"), \"--\").asString()}}", "textAlignment": "center", "textColor": "{{coalesce(cell(BIG_TEST_9_II_016.result, 1, \"Text_Color_1\"), \"#FFFFFF\").asString()}}", "fontSize": 12}},</v>
      </c>
      <c r="AA366" s="17"/>
      <c r="AB366" s="13"/>
      <c r="AC366" s="13"/>
      <c r="AD366" s="12" t="str">
        <f t="shared" si="362"/>
        <v>{"colspan": 3, "column": 27, "name": "text_YTD_D_016", "row": 125, "rowspan": 2, "widgetStyle": {"backgroundColor": "#FFFFFF", "borderColor": "#FFFFFF", "borderEdges": [], "borderRadius": 0, "borderWidth": 2}},</v>
      </c>
      <c r="AE366" s="17"/>
      <c r="AF366" s="13"/>
    </row>
    <row r="367" spans="1:32" s="4" customFormat="1" ht="115.8" thickBot="1" x14ac:dyDescent="0.35">
      <c r="A367" s="24">
        <v>5</v>
      </c>
      <c r="B367" s="14" t="s">
        <v>7</v>
      </c>
      <c r="C367" s="14" t="s">
        <v>34</v>
      </c>
      <c r="D367" s="14" t="s">
        <v>9</v>
      </c>
      <c r="E367" s="11" t="str">
        <f t="shared" ref="E367:E368" si="428">CONCATENATE("_",TEXT(F367+1,"000"))</f>
        <v>_016</v>
      </c>
      <c r="F367" s="22">
        <f t="shared" si="381"/>
        <v>15</v>
      </c>
      <c r="G367" s="22" t="s">
        <v>86</v>
      </c>
      <c r="H367" s="22">
        <v>1</v>
      </c>
      <c r="I367" s="22" t="str">
        <f t="shared" ref="I367:I368" si="429">CONCATENATE("BIG_TEST_9_II",E367)</f>
        <v>BIG_TEST_9_II_016</v>
      </c>
      <c r="J367" s="5" t="s">
        <v>11</v>
      </c>
      <c r="K367" s="5" t="s">
        <v>38</v>
      </c>
      <c r="L367" s="18" t="str">
        <f t="shared" ref="L367:L368" si="430">CONCATENATE("{{coalesce(cell(",I367,".result, ", $H367,", \""Text_Color_1\""), \""#FFFFFF\"").asString()}}")</f>
        <v>{{coalesce(cell(BIG_TEST_9_II_016.result, 1, \"Text_Color_1\"), \"#FFFFFF\").asString()}}</v>
      </c>
      <c r="M367" s="8" t="s">
        <v>41</v>
      </c>
      <c r="N367" s="8" t="s">
        <v>21</v>
      </c>
      <c r="O367" s="18" t="str">
        <f>CONCATENATE("{{coalesce(cell(",I367,".result, ", $H367,", \""number_YTD_A_Formatted\""), \""--\"").asString()}}")</f>
        <v>{{coalesce(cell(BIG_TEST_9_II_016.result, 1, \"number_YTD_A_Formatted\"), \"--\").asString()}}</v>
      </c>
      <c r="P367" s="9" t="s">
        <v>28</v>
      </c>
      <c r="Q367" s="9" t="s">
        <v>87</v>
      </c>
      <c r="R367" s="26">
        <f>T367+4</f>
        <v>129</v>
      </c>
      <c r="S367" s="9" t="s">
        <v>32</v>
      </c>
      <c r="T367" s="22">
        <f t="shared" si="384"/>
        <v>125</v>
      </c>
      <c r="U367" s="19" t="str">
        <f>CONCATENATE("{""backgroundColor"": ""{{coalesce(cell(",I367,".result, ",H367,", \""Colorization_Hex_Code\""), \""#FFFFFF\"").asString()}}"", ""borderColor"": ""#FFFFFF"", ""borderEdges"": [""left"", ""right"", ""bottom""], ""borderRadius"": 0, ""borderWidth"": 2}")</f>
        <v>{"backgroundColor": "{{coalesce(cell(BIG_TEST_9_II_016.result, 1, \"Colorization_Hex_Code\"), \"#FFFFFF\").asString()}}", "borderColor": "#FFFFFF", "borderEdges": ["left", "right", "bottom"], "borderRadius": 0, "borderWidth": 2}</v>
      </c>
      <c r="V367" s="10"/>
      <c r="W367" s="7" t="str">
        <f t="shared" si="360"/>
        <v>text_YTD_A_D_016</v>
      </c>
      <c r="X367" s="10"/>
      <c r="Y367" s="13"/>
      <c r="Z367" s="12" t="str">
        <f t="shared" si="361"/>
        <v>"text_YTD_A_D_016": {"type": "text", "parameters": {"text": "{{coalesce(cell(BIG_TEST_9_II_016.result, 1, \"number_YTD_A_Formatted\"), \"--\").asString()}}", "textAlignment": "center", "textColor": "{{coalesce(cell(BIG_TEST_9_II_016.result, 1, \"Text_Color_1\"), \"#FFFFFF\").asString()}}", "fontSize": 12}},</v>
      </c>
      <c r="AA367" s="17"/>
      <c r="AB367" s="13"/>
      <c r="AC367" s="13"/>
      <c r="AD367" s="12" t="str">
        <f t="shared" si="362"/>
        <v>{"colspan": 3, "column": 27, "name": "text_YTD_A_D_016", "row": 129, "rowspan": 2, "widgetStyle": {"backgroundColor": "{{coalesce(cell(BIG_TEST_9_II_016.result, 1, \"Colorization_Hex_Code\"), \"#FFFFFF\").asString()}}", "borderColor": "#FFFFFF", "borderEdges": ["left", "right", "bottom"], "borderRadius": 0, "borderWidth": 2}},</v>
      </c>
      <c r="AE367" s="17"/>
      <c r="AF367" s="13"/>
    </row>
    <row r="368" spans="1:32" s="4" customFormat="1" ht="72.599999999999994" thickBot="1" x14ac:dyDescent="0.35">
      <c r="A368" s="24">
        <v>6</v>
      </c>
      <c r="B368" s="14" t="s">
        <v>7</v>
      </c>
      <c r="C368" s="14" t="s">
        <v>34</v>
      </c>
      <c r="D368" s="14" t="s">
        <v>9</v>
      </c>
      <c r="E368" s="11" t="str">
        <f t="shared" si="428"/>
        <v>_016</v>
      </c>
      <c r="F368" s="22">
        <f t="shared" si="381"/>
        <v>15</v>
      </c>
      <c r="G368" s="22" t="s">
        <v>86</v>
      </c>
      <c r="H368" s="22">
        <v>1</v>
      </c>
      <c r="I368" s="22" t="str">
        <f t="shared" si="429"/>
        <v>BIG_TEST_9_II_016</v>
      </c>
      <c r="J368" s="5" t="s">
        <v>37</v>
      </c>
      <c r="K368" s="5" t="s">
        <v>39</v>
      </c>
      <c r="L368" s="18" t="str">
        <f t="shared" si="430"/>
        <v>{{coalesce(cell(BIG_TEST_9_II_016.result, 1, \"Text_Color_1\"), \"#FFFFFF\").asString()}}</v>
      </c>
      <c r="M368" s="8" t="s">
        <v>41</v>
      </c>
      <c r="N368" s="8" t="s">
        <v>21</v>
      </c>
      <c r="O368" s="18" t="str">
        <f>CONCATENATE("{{coalesce(cell(",I368,".result, ", $H368,", \""number_Target_Formatted\""), \""--\"").asString()}}")</f>
        <v>{{coalesce(cell(BIG_TEST_9_II_016.result, 1, \"number_Target_Formatted\"), \"--\").asString()}}</v>
      </c>
      <c r="P368" s="9" t="s">
        <v>28</v>
      </c>
      <c r="Q368" s="9" t="s">
        <v>87</v>
      </c>
      <c r="R368" s="26">
        <f>T368+2</f>
        <v>127</v>
      </c>
      <c r="S368" s="9" t="s">
        <v>32</v>
      </c>
      <c r="T368" s="22">
        <f t="shared" si="384"/>
        <v>125</v>
      </c>
      <c r="U368" s="16" t="s">
        <v>84</v>
      </c>
      <c r="V368" s="10"/>
      <c r="W368" s="7" t="str">
        <f t="shared" si="360"/>
        <v>text_Target_D_016</v>
      </c>
      <c r="X368" s="10"/>
      <c r="Y368" s="13"/>
      <c r="Z368" s="12" t="str">
        <f t="shared" si="361"/>
        <v>"text_Target_D_016": {"type": "text", "parameters": {"text": "{{coalesce(cell(BIG_TEST_9_II_016.result, 1, \"number_Target_Formatted\"), \"--\").asString()}}", "textAlignment": "center", "textColor": "{{coalesce(cell(BIG_TEST_9_II_016.result, 1, \"Text_Color_1\"), \"#FFFFFF\").asString()}}", "fontSize": 12}},</v>
      </c>
      <c r="AA368" s="17"/>
      <c r="AB368" s="13"/>
      <c r="AC368" s="13"/>
      <c r="AD368" s="12" t="str">
        <f t="shared" si="362"/>
        <v>{"colspan": 3, "column": 27, "name": "text_Target_D_016", "row": 127, "rowspan": 2, "widgetStyle": {"backgroundColor": "#FFFFFF", "borderColor": "#FFFFFF", "borderEdges": [], "borderRadius": 0, "borderWidth": 2}},</v>
      </c>
      <c r="AE368" s="17"/>
      <c r="AF368" s="13"/>
    </row>
    <row r="369" spans="1:32" s="4" customFormat="1" ht="72.599999999999994" thickBot="1" x14ac:dyDescent="0.35">
      <c r="A369" s="24">
        <v>7</v>
      </c>
      <c r="B369" s="14" t="s">
        <v>7</v>
      </c>
      <c r="C369" s="14" t="s">
        <v>34</v>
      </c>
      <c r="D369" s="14" t="s">
        <v>9</v>
      </c>
      <c r="E369" s="11" t="str">
        <f>CONCATENATE("_",TEXT(F369+1,"000"))</f>
        <v>_016</v>
      </c>
      <c r="F369" s="22">
        <f t="shared" si="381"/>
        <v>15</v>
      </c>
      <c r="G369" s="22" t="s">
        <v>88</v>
      </c>
      <c r="H369" s="22">
        <v>2</v>
      </c>
      <c r="I369" s="22" t="str">
        <f>CONCATENATE("BIG_TEST_9_II",E369)</f>
        <v>BIG_TEST_9_II_016</v>
      </c>
      <c r="J369" s="6" t="s">
        <v>12</v>
      </c>
      <c r="K369" s="5" t="s">
        <v>13</v>
      </c>
      <c r="L369" s="18" t="str">
        <f>CONCATENATE("{{coalesce(cell(",I369,".result, ", $H369,", \""Text_Color_1\""), \""#FFFFFF\"").asString()}}")</f>
        <v>{{coalesce(cell(BIG_TEST_9_II_016.result, 2, \"Text_Color_1\"), \"#FFFFFF\").asString()}}</v>
      </c>
      <c r="M369" s="8" t="s">
        <v>41</v>
      </c>
      <c r="N369" s="8" t="s">
        <v>21</v>
      </c>
      <c r="O369" s="18" t="str">
        <f>CONCATENATE("{{coalesce(cell(",I369,".result, ", $H369,", \""number_YTD_Formatted\""), \""--\"").asString()}}")</f>
        <v>{{coalesce(cell(BIG_TEST_9_II_016.result, 2, \"number_YTD_Formatted\"), \"--\").asString()}}</v>
      </c>
      <c r="P369" s="9" t="s">
        <v>28</v>
      </c>
      <c r="Q369" s="9" t="s">
        <v>97</v>
      </c>
      <c r="R369" s="9">
        <f>T369</f>
        <v>125</v>
      </c>
      <c r="S369" s="9" t="s">
        <v>32</v>
      </c>
      <c r="T369" s="22">
        <f t="shared" si="384"/>
        <v>125</v>
      </c>
      <c r="U369" s="16" t="s">
        <v>84</v>
      </c>
      <c r="V369" s="10"/>
      <c r="W369" s="7" t="str">
        <f t="shared" si="360"/>
        <v>text_YTD_E_016</v>
      </c>
      <c r="X369" s="10"/>
      <c r="Y369" s="13"/>
      <c r="Z369" s="12" t="str">
        <f t="shared" si="361"/>
        <v>"text_YTD_E_016": {"type": "text", "parameters": {"text": "{{coalesce(cell(BIG_TEST_9_II_016.result, 2, \"number_YTD_Formatted\"), \"--\").asString()}}", "textAlignment": "center", "textColor": "{{coalesce(cell(BIG_TEST_9_II_016.result, 2, \"Text_Color_1\"), \"#FFFFFF\").asString()}}", "fontSize": 12}},</v>
      </c>
      <c r="AA369" s="17"/>
      <c r="AB369" s="13"/>
      <c r="AC369" s="13"/>
      <c r="AD369" s="12" t="str">
        <f t="shared" si="362"/>
        <v>{"colspan": 3, "column": 30, "name": "text_YTD_E_016", "row": 125, "rowspan": 2, "widgetStyle": {"backgroundColor": "#FFFFFF", "borderColor": "#FFFFFF", "borderEdges": [], "borderRadius": 0, "borderWidth": 2}},</v>
      </c>
      <c r="AE369" s="17"/>
      <c r="AF369" s="13"/>
    </row>
    <row r="370" spans="1:32" s="4" customFormat="1" ht="115.8" thickBot="1" x14ac:dyDescent="0.35">
      <c r="A370" s="24">
        <v>8</v>
      </c>
      <c r="B370" s="14" t="s">
        <v>7</v>
      </c>
      <c r="C370" s="14" t="s">
        <v>34</v>
      </c>
      <c r="D370" s="14" t="s">
        <v>9</v>
      </c>
      <c r="E370" s="11" t="str">
        <f t="shared" ref="E370:E371" si="431">CONCATENATE("_",TEXT(F370+1,"000"))</f>
        <v>_016</v>
      </c>
      <c r="F370" s="22">
        <f t="shared" si="381"/>
        <v>15</v>
      </c>
      <c r="G370" s="22" t="s">
        <v>88</v>
      </c>
      <c r="H370" s="22">
        <v>2</v>
      </c>
      <c r="I370" s="22" t="str">
        <f t="shared" ref="I370:I371" si="432">CONCATENATE("BIG_TEST_9_II",E370)</f>
        <v>BIG_TEST_9_II_016</v>
      </c>
      <c r="J370" s="5" t="s">
        <v>11</v>
      </c>
      <c r="K370" s="5" t="s">
        <v>38</v>
      </c>
      <c r="L370" s="18" t="str">
        <f t="shared" ref="L370:L371" si="433">CONCATENATE("{{coalesce(cell(",I370,".result, ", $H370,", \""Text_Color_1\""), \""#FFFFFF\"").asString()}}")</f>
        <v>{{coalesce(cell(BIG_TEST_9_II_016.result, 2, \"Text_Color_1\"), \"#FFFFFF\").asString()}}</v>
      </c>
      <c r="M370" s="8" t="s">
        <v>41</v>
      </c>
      <c r="N370" s="8" t="s">
        <v>21</v>
      </c>
      <c r="O370" s="18" t="str">
        <f>CONCATENATE("{{coalesce(cell(",I370,".result, ", $H370,", \""number_YTD_A_Formatted\""), \""--\"").asString()}}")</f>
        <v>{{coalesce(cell(BIG_TEST_9_II_016.result, 2, \"number_YTD_A_Formatted\"), \"--\").asString()}}</v>
      </c>
      <c r="P370" s="9" t="s">
        <v>28</v>
      </c>
      <c r="Q370" s="9" t="s">
        <v>97</v>
      </c>
      <c r="R370" s="26">
        <f>T370+4</f>
        <v>129</v>
      </c>
      <c r="S370" s="9" t="s">
        <v>32</v>
      </c>
      <c r="T370" s="22">
        <f t="shared" si="384"/>
        <v>125</v>
      </c>
      <c r="U370" s="19" t="str">
        <f>CONCATENATE("{""backgroundColor"": ""{{coalesce(cell(",I370,".result, ",H370,", \""Colorization_Hex_Code\""), \""#FFFFFF\"").asString()}}"", ""borderColor"": ""#FFFFFF"", ""borderEdges"": [""left"", ""right"", ""bottom""], ""borderRadius"": 0, ""borderWidth"": 2}")</f>
        <v>{"backgroundColor": "{{coalesce(cell(BIG_TEST_9_II_016.result, 2, \"Colorization_Hex_Code\"), \"#FFFFFF\").asString()}}", "borderColor": "#FFFFFF", "borderEdges": ["left", "right", "bottom"], "borderRadius": 0, "borderWidth": 2}</v>
      </c>
      <c r="V370" s="10"/>
      <c r="W370" s="7" t="str">
        <f t="shared" si="360"/>
        <v>text_YTD_A_E_016</v>
      </c>
      <c r="X370" s="10"/>
      <c r="Y370" s="13"/>
      <c r="Z370" s="12" t="str">
        <f t="shared" si="361"/>
        <v>"text_YTD_A_E_016": {"type": "text", "parameters": {"text": "{{coalesce(cell(BIG_TEST_9_II_016.result, 2, \"number_YTD_A_Formatted\"), \"--\").asString()}}", "textAlignment": "center", "textColor": "{{coalesce(cell(BIG_TEST_9_II_016.result, 2, \"Text_Color_1\"), \"#FFFFFF\").asString()}}", "fontSize": 12}},</v>
      </c>
      <c r="AA370" s="17"/>
      <c r="AB370" s="13"/>
      <c r="AC370" s="13"/>
      <c r="AD370" s="12" t="str">
        <f t="shared" si="362"/>
        <v>{"colspan": 3, "column": 30, "name": "text_YTD_A_E_016", "row": 129, "rowspan": 2, "widgetStyle": {"backgroundColor": "{{coalesce(cell(BIG_TEST_9_II_016.result, 2, \"Colorization_Hex_Code\"), \"#FFFFFF\").asString()}}", "borderColor": "#FFFFFF", "borderEdges": ["left", "right", "bottom"], "borderRadius": 0, "borderWidth": 2}},</v>
      </c>
      <c r="AE370" s="17"/>
      <c r="AF370" s="13"/>
    </row>
    <row r="371" spans="1:32" s="4" customFormat="1" ht="72.599999999999994" thickBot="1" x14ac:dyDescent="0.35">
      <c r="A371" s="24">
        <v>9</v>
      </c>
      <c r="B371" s="14" t="s">
        <v>7</v>
      </c>
      <c r="C371" s="14" t="s">
        <v>34</v>
      </c>
      <c r="D371" s="14" t="s">
        <v>9</v>
      </c>
      <c r="E371" s="11" t="str">
        <f t="shared" si="431"/>
        <v>_016</v>
      </c>
      <c r="F371" s="22">
        <f t="shared" si="381"/>
        <v>15</v>
      </c>
      <c r="G371" s="22" t="s">
        <v>88</v>
      </c>
      <c r="H371" s="22">
        <v>2</v>
      </c>
      <c r="I371" s="22" t="str">
        <f t="shared" si="432"/>
        <v>BIG_TEST_9_II_016</v>
      </c>
      <c r="J371" s="5" t="s">
        <v>37</v>
      </c>
      <c r="K371" s="5" t="s">
        <v>39</v>
      </c>
      <c r="L371" s="18" t="str">
        <f t="shared" si="433"/>
        <v>{{coalesce(cell(BIG_TEST_9_II_016.result, 2, \"Text_Color_1\"), \"#FFFFFF\").asString()}}</v>
      </c>
      <c r="M371" s="8" t="s">
        <v>41</v>
      </c>
      <c r="N371" s="8" t="s">
        <v>21</v>
      </c>
      <c r="O371" s="18" t="str">
        <f>CONCATENATE("{{coalesce(cell(",I371,".result, ", $H371,", \""number_Target_Formatted\""), \""--\"").asString()}}")</f>
        <v>{{coalesce(cell(BIG_TEST_9_II_016.result, 2, \"number_Target_Formatted\"), \"--\").asString()}}</v>
      </c>
      <c r="P371" s="9" t="s">
        <v>28</v>
      </c>
      <c r="Q371" s="9" t="s">
        <v>97</v>
      </c>
      <c r="R371" s="26">
        <f>T371+2</f>
        <v>127</v>
      </c>
      <c r="S371" s="9" t="s">
        <v>32</v>
      </c>
      <c r="T371" s="22">
        <f t="shared" si="384"/>
        <v>125</v>
      </c>
      <c r="U371" s="16" t="s">
        <v>84</v>
      </c>
      <c r="V371" s="10"/>
      <c r="W371" s="7" t="str">
        <f t="shared" ref="W371:W434" si="434">CONCATENATE("text_",K371,"_",G371,E371)</f>
        <v>text_Target_E_016</v>
      </c>
      <c r="X371" s="10"/>
      <c r="Y371" s="13"/>
      <c r="Z371" s="12" t="str">
        <f t="shared" ref="Z371:Z434" si="435">CONCATENATE("""",W371,""": {""type"": ""text"", ""parameters"": {""text"": """, O371, """, ""textAlignment"": """, N371, """, ""textColor"": """, L371, """, ""fontSize"": ",M371,"}},")</f>
        <v>"text_Target_E_016": {"type": "text", "parameters": {"text": "{{coalesce(cell(BIG_TEST_9_II_016.result, 2, \"number_Target_Formatted\"), \"--\").asString()}}", "textAlignment": "center", "textColor": "{{coalesce(cell(BIG_TEST_9_II_016.result, 2, \"Text_Color_1\"), \"#FFFFFF\").asString()}}", "fontSize": 12}},</v>
      </c>
      <c r="AA371" s="17"/>
      <c r="AB371" s="13"/>
      <c r="AC371" s="13"/>
      <c r="AD371" s="12" t="str">
        <f t="shared" ref="AD371:AD434" si="436">CONCATENATE("{""colspan"": ",P371,", ""column"": ",Q371,", ""name"": """,W371,""", ""row"": ",R371,", ""rowspan"": ",S371,", ""widgetStyle"": ",U371,"},")</f>
        <v>{"colspan": 3, "column": 30, "name": "text_Target_E_016", "row": 127, "rowspan": 2, "widgetStyle": {"backgroundColor": "#FFFFFF", "borderColor": "#FFFFFF", "borderEdges": [], "borderRadius": 0, "borderWidth": 2}},</v>
      </c>
      <c r="AE371" s="17"/>
      <c r="AF371" s="13"/>
    </row>
    <row r="372" spans="1:32" s="4" customFormat="1" ht="72.599999999999994" thickBot="1" x14ac:dyDescent="0.35">
      <c r="A372" s="24">
        <v>10</v>
      </c>
      <c r="B372" s="14" t="s">
        <v>7</v>
      </c>
      <c r="C372" s="14" t="s">
        <v>34</v>
      </c>
      <c r="D372" s="14" t="s">
        <v>9</v>
      </c>
      <c r="E372" s="11" t="str">
        <f>CONCATENATE("_",TEXT(F372+1,"000"))</f>
        <v>_016</v>
      </c>
      <c r="F372" s="22">
        <f t="shared" si="381"/>
        <v>15</v>
      </c>
      <c r="G372" s="22" t="s">
        <v>89</v>
      </c>
      <c r="H372" s="22">
        <v>3</v>
      </c>
      <c r="I372" s="22" t="str">
        <f>CONCATENATE("BIG_TEST_9_II",E372)</f>
        <v>BIG_TEST_9_II_016</v>
      </c>
      <c r="J372" s="6" t="s">
        <v>12</v>
      </c>
      <c r="K372" s="5" t="s">
        <v>13</v>
      </c>
      <c r="L372" s="18" t="str">
        <f>CONCATENATE("{{coalesce(cell(",I372,".result, ", $H372,", \""Text_Color_1\""), \""#FFFFFF\"").asString()}}")</f>
        <v>{{coalesce(cell(BIG_TEST_9_II_016.result, 3, \"Text_Color_1\"), \"#FFFFFF\").asString()}}</v>
      </c>
      <c r="M372" s="8" t="s">
        <v>41</v>
      </c>
      <c r="N372" s="8" t="s">
        <v>21</v>
      </c>
      <c r="O372" s="18" t="str">
        <f>CONCATENATE("{{coalesce(cell(",I372,".result, ", $H372,", \""number_YTD_Formatted\""), \""--\"").asString()}}")</f>
        <v>{{coalesce(cell(BIG_TEST_9_II_016.result, 3, \"number_YTD_Formatted\"), \"--\").asString()}}</v>
      </c>
      <c r="P372" s="9" t="s">
        <v>28</v>
      </c>
      <c r="Q372" s="9" t="s">
        <v>98</v>
      </c>
      <c r="R372" s="9">
        <f>T372</f>
        <v>125</v>
      </c>
      <c r="S372" s="9" t="s">
        <v>32</v>
      </c>
      <c r="T372" s="22">
        <f t="shared" si="384"/>
        <v>125</v>
      </c>
      <c r="U372" s="16" t="s">
        <v>84</v>
      </c>
      <c r="V372" s="10"/>
      <c r="W372" s="7" t="str">
        <f t="shared" si="434"/>
        <v>text_YTD_F_016</v>
      </c>
      <c r="X372" s="10"/>
      <c r="Y372" s="13"/>
      <c r="Z372" s="12" t="str">
        <f t="shared" si="435"/>
        <v>"text_YTD_F_016": {"type": "text", "parameters": {"text": "{{coalesce(cell(BIG_TEST_9_II_016.result, 3, \"number_YTD_Formatted\"), \"--\").asString()}}", "textAlignment": "center", "textColor": "{{coalesce(cell(BIG_TEST_9_II_016.result, 3, \"Text_Color_1\"), \"#FFFFFF\").asString()}}", "fontSize": 12}},</v>
      </c>
      <c r="AA372" s="17"/>
      <c r="AB372" s="13"/>
      <c r="AC372" s="13"/>
      <c r="AD372" s="12" t="str">
        <f t="shared" si="436"/>
        <v>{"colspan": 3, "column": 33, "name": "text_YTD_F_016", "row": 125, "rowspan": 2, "widgetStyle": {"backgroundColor": "#FFFFFF", "borderColor": "#FFFFFF", "borderEdges": [], "borderRadius": 0, "borderWidth": 2}},</v>
      </c>
      <c r="AE372" s="17"/>
      <c r="AF372" s="13"/>
    </row>
    <row r="373" spans="1:32" s="4" customFormat="1" ht="115.8" thickBot="1" x14ac:dyDescent="0.35">
      <c r="A373" s="24">
        <v>11</v>
      </c>
      <c r="B373" s="14" t="s">
        <v>7</v>
      </c>
      <c r="C373" s="14" t="s">
        <v>34</v>
      </c>
      <c r="D373" s="14" t="s">
        <v>9</v>
      </c>
      <c r="E373" s="11" t="str">
        <f t="shared" ref="E373:E374" si="437">CONCATENATE("_",TEXT(F373+1,"000"))</f>
        <v>_016</v>
      </c>
      <c r="F373" s="22">
        <f t="shared" si="381"/>
        <v>15</v>
      </c>
      <c r="G373" s="22" t="s">
        <v>89</v>
      </c>
      <c r="H373" s="22">
        <v>3</v>
      </c>
      <c r="I373" s="22" t="str">
        <f t="shared" ref="I373:I374" si="438">CONCATENATE("BIG_TEST_9_II",E373)</f>
        <v>BIG_TEST_9_II_016</v>
      </c>
      <c r="J373" s="5" t="s">
        <v>11</v>
      </c>
      <c r="K373" s="5" t="s">
        <v>38</v>
      </c>
      <c r="L373" s="18" t="str">
        <f t="shared" ref="L373:L374" si="439">CONCATENATE("{{coalesce(cell(",I373,".result, ", $H373,", \""Text_Color_1\""), \""#FFFFFF\"").asString()}}")</f>
        <v>{{coalesce(cell(BIG_TEST_9_II_016.result, 3, \"Text_Color_1\"), \"#FFFFFF\").asString()}}</v>
      </c>
      <c r="M373" s="8" t="s">
        <v>41</v>
      </c>
      <c r="N373" s="8" t="s">
        <v>21</v>
      </c>
      <c r="O373" s="18" t="str">
        <f>CONCATENATE("{{coalesce(cell(",I373,".result, ", $H373,", \""number_YTD_A_Formatted\""), \""--\"").asString()}}")</f>
        <v>{{coalesce(cell(BIG_TEST_9_II_016.result, 3, \"number_YTD_A_Formatted\"), \"--\").asString()}}</v>
      </c>
      <c r="P373" s="9" t="s">
        <v>28</v>
      </c>
      <c r="Q373" s="9" t="s">
        <v>98</v>
      </c>
      <c r="R373" s="26">
        <f>T373+4</f>
        <v>129</v>
      </c>
      <c r="S373" s="9" t="s">
        <v>32</v>
      </c>
      <c r="T373" s="22">
        <f t="shared" si="384"/>
        <v>125</v>
      </c>
      <c r="U373" s="19" t="str">
        <f>CONCATENATE("{""backgroundColor"": ""{{coalesce(cell(",I373,".result, ",H373,", \""Colorization_Hex_Code\""), \""#FFFFFF\"").asString()}}"", ""borderColor"": ""#FFFFFF"", ""borderEdges"": [""left"", ""right"", ""bottom""], ""borderRadius"": 0, ""borderWidth"": 2}")</f>
        <v>{"backgroundColor": "{{coalesce(cell(BIG_TEST_9_II_016.result, 3, \"Colorization_Hex_Code\"), \"#FFFFFF\").asString()}}", "borderColor": "#FFFFFF", "borderEdges": ["left", "right", "bottom"], "borderRadius": 0, "borderWidth": 2}</v>
      </c>
      <c r="V373" s="10"/>
      <c r="W373" s="7" t="str">
        <f t="shared" si="434"/>
        <v>text_YTD_A_F_016</v>
      </c>
      <c r="X373" s="10"/>
      <c r="Y373" s="13"/>
      <c r="Z373" s="12" t="str">
        <f t="shared" si="435"/>
        <v>"text_YTD_A_F_016": {"type": "text", "parameters": {"text": "{{coalesce(cell(BIG_TEST_9_II_016.result, 3, \"number_YTD_A_Formatted\"), \"--\").asString()}}", "textAlignment": "center", "textColor": "{{coalesce(cell(BIG_TEST_9_II_016.result, 3, \"Text_Color_1\"), \"#FFFFFF\").asString()}}", "fontSize": 12}},</v>
      </c>
      <c r="AA373" s="17"/>
      <c r="AB373" s="13"/>
      <c r="AC373" s="13"/>
      <c r="AD373" s="12" t="str">
        <f t="shared" si="436"/>
        <v>{"colspan": 3, "column": 33, "name": "text_YTD_A_F_016", "row": 129, "rowspan": 2, "widgetStyle": {"backgroundColor": "{{coalesce(cell(BIG_TEST_9_II_016.result, 3, \"Colorization_Hex_Code\"), \"#FFFFFF\").asString()}}", "borderColor": "#FFFFFF", "borderEdges": ["left", "right", "bottom"], "borderRadius": 0, "borderWidth": 2}},</v>
      </c>
      <c r="AE373" s="17"/>
      <c r="AF373" s="13"/>
    </row>
    <row r="374" spans="1:32" s="4" customFormat="1" ht="72.599999999999994" thickBot="1" x14ac:dyDescent="0.35">
      <c r="A374" s="24">
        <v>12</v>
      </c>
      <c r="B374" s="14" t="s">
        <v>7</v>
      </c>
      <c r="C374" s="14" t="s">
        <v>34</v>
      </c>
      <c r="D374" s="14" t="s">
        <v>9</v>
      </c>
      <c r="E374" s="11" t="str">
        <f t="shared" si="437"/>
        <v>_016</v>
      </c>
      <c r="F374" s="22">
        <f t="shared" si="381"/>
        <v>15</v>
      </c>
      <c r="G374" s="22" t="s">
        <v>89</v>
      </c>
      <c r="H374" s="22">
        <v>3</v>
      </c>
      <c r="I374" s="22" t="str">
        <f t="shared" si="438"/>
        <v>BIG_TEST_9_II_016</v>
      </c>
      <c r="J374" s="5" t="s">
        <v>37</v>
      </c>
      <c r="K374" s="5" t="s">
        <v>39</v>
      </c>
      <c r="L374" s="18" t="str">
        <f t="shared" si="439"/>
        <v>{{coalesce(cell(BIG_TEST_9_II_016.result, 3, \"Text_Color_1\"), \"#FFFFFF\").asString()}}</v>
      </c>
      <c r="M374" s="8" t="s">
        <v>41</v>
      </c>
      <c r="N374" s="8" t="s">
        <v>21</v>
      </c>
      <c r="O374" s="18" t="str">
        <f>CONCATENATE("{{coalesce(cell(",I374,".result, ", $H374,", \""number_Target_Formatted\""), \""--\"").asString()}}")</f>
        <v>{{coalesce(cell(BIG_TEST_9_II_016.result, 3, \"number_Target_Formatted\"), \"--\").asString()}}</v>
      </c>
      <c r="P374" s="9" t="s">
        <v>28</v>
      </c>
      <c r="Q374" s="9" t="s">
        <v>98</v>
      </c>
      <c r="R374" s="26">
        <f>T374+2</f>
        <v>127</v>
      </c>
      <c r="S374" s="9" t="s">
        <v>32</v>
      </c>
      <c r="T374" s="22">
        <f t="shared" si="384"/>
        <v>125</v>
      </c>
      <c r="U374" s="16" t="s">
        <v>84</v>
      </c>
      <c r="V374" s="10"/>
      <c r="W374" s="7" t="str">
        <f t="shared" si="434"/>
        <v>text_Target_F_016</v>
      </c>
      <c r="X374" s="10"/>
      <c r="Y374" s="13"/>
      <c r="Z374" s="12" t="str">
        <f t="shared" si="435"/>
        <v>"text_Target_F_016": {"type": "text", "parameters": {"text": "{{coalesce(cell(BIG_TEST_9_II_016.result, 3, \"number_Target_Formatted\"), \"--\").asString()}}", "textAlignment": "center", "textColor": "{{coalesce(cell(BIG_TEST_9_II_016.result, 3, \"Text_Color_1\"), \"#FFFFFF\").asString()}}", "fontSize": 12}},</v>
      </c>
      <c r="AA374" s="17"/>
      <c r="AB374" s="13"/>
      <c r="AC374" s="13"/>
      <c r="AD374" s="12" t="str">
        <f t="shared" si="436"/>
        <v>{"colspan": 3, "column": 33, "name": "text_Target_F_016", "row": 127, "rowspan": 2, "widgetStyle": {"backgroundColor": "#FFFFFF", "borderColor": "#FFFFFF", "borderEdges": [], "borderRadius": 0, "borderWidth": 2}},</v>
      </c>
      <c r="AE374" s="17"/>
      <c r="AF374" s="13"/>
    </row>
    <row r="375" spans="1:32" s="4" customFormat="1" ht="72.599999999999994" thickBot="1" x14ac:dyDescent="0.35">
      <c r="A375" s="24">
        <v>13</v>
      </c>
      <c r="B375" s="14" t="s">
        <v>7</v>
      </c>
      <c r="C375" s="14" t="s">
        <v>34</v>
      </c>
      <c r="D375" s="14" t="s">
        <v>9</v>
      </c>
      <c r="E375" s="11" t="str">
        <f>CONCATENATE("_",TEXT(F375+1,"000"))</f>
        <v>_016</v>
      </c>
      <c r="F375" s="22">
        <f t="shared" si="381"/>
        <v>15</v>
      </c>
      <c r="G375" s="22" t="s">
        <v>90</v>
      </c>
      <c r="H375" s="22">
        <v>4</v>
      </c>
      <c r="I375" s="22" t="str">
        <f>CONCATENATE("BIG_TEST_9_II",E375)</f>
        <v>BIG_TEST_9_II_016</v>
      </c>
      <c r="J375" s="6" t="s">
        <v>12</v>
      </c>
      <c r="K375" s="5" t="s">
        <v>13</v>
      </c>
      <c r="L375" s="18" t="str">
        <f>CONCATENATE("{{coalesce(cell(",I375,".result, ", $H375,", \""Text_Color_1\""), \""#FFFFFF\"").asString()}}")</f>
        <v>{{coalesce(cell(BIG_TEST_9_II_016.result, 4, \"Text_Color_1\"), \"#FFFFFF\").asString()}}</v>
      </c>
      <c r="M375" s="8" t="s">
        <v>41</v>
      </c>
      <c r="N375" s="8" t="s">
        <v>21</v>
      </c>
      <c r="O375" s="18" t="str">
        <f>CONCATENATE("{{coalesce(cell(",I375,".result, ", $H375,", \""number_YTD_Formatted\""), \""--\"").asString()}}")</f>
        <v>{{coalesce(cell(BIG_TEST_9_II_016.result, 4, \"number_YTD_Formatted\"), \"--\").asString()}}</v>
      </c>
      <c r="P375" s="9" t="s">
        <v>28</v>
      </c>
      <c r="Q375" s="9" t="s">
        <v>99</v>
      </c>
      <c r="R375" s="9">
        <f>T375</f>
        <v>125</v>
      </c>
      <c r="S375" s="9" t="s">
        <v>32</v>
      </c>
      <c r="T375" s="22">
        <f t="shared" si="384"/>
        <v>125</v>
      </c>
      <c r="U375" s="16" t="s">
        <v>84</v>
      </c>
      <c r="V375" s="10"/>
      <c r="W375" s="7" t="str">
        <f t="shared" si="434"/>
        <v>text_YTD_G_016</v>
      </c>
      <c r="X375" s="10"/>
      <c r="Y375" s="13"/>
      <c r="Z375" s="12" t="str">
        <f t="shared" si="435"/>
        <v>"text_YTD_G_016": {"type": "text", "parameters": {"text": "{{coalesce(cell(BIG_TEST_9_II_016.result, 4, \"number_YTD_Formatted\"), \"--\").asString()}}", "textAlignment": "center", "textColor": "{{coalesce(cell(BIG_TEST_9_II_016.result, 4, \"Text_Color_1\"), \"#FFFFFF\").asString()}}", "fontSize": 12}},</v>
      </c>
      <c r="AA375" s="17"/>
      <c r="AB375" s="13"/>
      <c r="AC375" s="13"/>
      <c r="AD375" s="12" t="str">
        <f t="shared" si="436"/>
        <v>{"colspan": 3, "column": 36, "name": "text_YTD_G_016", "row": 125, "rowspan": 2, "widgetStyle": {"backgroundColor": "#FFFFFF", "borderColor": "#FFFFFF", "borderEdges": [], "borderRadius": 0, "borderWidth": 2}},</v>
      </c>
      <c r="AE375" s="17"/>
      <c r="AF375" s="13"/>
    </row>
    <row r="376" spans="1:32" s="4" customFormat="1" ht="115.8" thickBot="1" x14ac:dyDescent="0.35">
      <c r="A376" s="24">
        <v>14</v>
      </c>
      <c r="B376" s="14" t="s">
        <v>7</v>
      </c>
      <c r="C376" s="14" t="s">
        <v>34</v>
      </c>
      <c r="D376" s="14" t="s">
        <v>9</v>
      </c>
      <c r="E376" s="11" t="str">
        <f t="shared" ref="E376:E377" si="440">CONCATENATE("_",TEXT(F376+1,"000"))</f>
        <v>_016</v>
      </c>
      <c r="F376" s="22">
        <f t="shared" si="381"/>
        <v>15</v>
      </c>
      <c r="G376" s="22" t="s">
        <v>90</v>
      </c>
      <c r="H376" s="22">
        <v>4</v>
      </c>
      <c r="I376" s="22" t="str">
        <f t="shared" ref="I376:I377" si="441">CONCATENATE("BIG_TEST_9_II",E376)</f>
        <v>BIG_TEST_9_II_016</v>
      </c>
      <c r="J376" s="5" t="s">
        <v>11</v>
      </c>
      <c r="K376" s="5" t="s">
        <v>38</v>
      </c>
      <c r="L376" s="18" t="str">
        <f t="shared" ref="L376:L377" si="442">CONCATENATE("{{coalesce(cell(",I376,".result, ", $H376,", \""Text_Color_1\""), \""#FFFFFF\"").asString()}}")</f>
        <v>{{coalesce(cell(BIG_TEST_9_II_016.result, 4, \"Text_Color_1\"), \"#FFFFFF\").asString()}}</v>
      </c>
      <c r="M376" s="8" t="s">
        <v>41</v>
      </c>
      <c r="N376" s="8" t="s">
        <v>21</v>
      </c>
      <c r="O376" s="18" t="str">
        <f>CONCATENATE("{{coalesce(cell(",I376,".result, ", $H376,", \""number_YTD_A_Formatted\""), \""--\"").asString()}}")</f>
        <v>{{coalesce(cell(BIG_TEST_9_II_016.result, 4, \"number_YTD_A_Formatted\"), \"--\").asString()}}</v>
      </c>
      <c r="P376" s="9" t="s">
        <v>28</v>
      </c>
      <c r="Q376" s="9" t="s">
        <v>99</v>
      </c>
      <c r="R376" s="26">
        <f>T376+4</f>
        <v>129</v>
      </c>
      <c r="S376" s="9" t="s">
        <v>32</v>
      </c>
      <c r="T376" s="22">
        <f t="shared" si="384"/>
        <v>125</v>
      </c>
      <c r="U376" s="19" t="str">
        <f>CONCATENATE("{""backgroundColor"": ""{{coalesce(cell(",I376,".result, ",H376,", \""Colorization_Hex_Code\""), \""#FFFFFF\"").asString()}}"", ""borderColor"": ""#FFFFFF"", ""borderEdges"": [""left"", ""right"", ""bottom""], ""borderRadius"": 0, ""borderWidth"": 2}")</f>
        <v>{"backgroundColor": "{{coalesce(cell(BIG_TEST_9_II_016.result, 4, \"Colorization_Hex_Code\"), \"#FFFFFF\").asString()}}", "borderColor": "#FFFFFF", "borderEdges": ["left", "right", "bottom"], "borderRadius": 0, "borderWidth": 2}</v>
      </c>
      <c r="V376" s="10"/>
      <c r="W376" s="7" t="str">
        <f t="shared" si="434"/>
        <v>text_YTD_A_G_016</v>
      </c>
      <c r="X376" s="10"/>
      <c r="Y376" s="13"/>
      <c r="Z376" s="12" t="str">
        <f t="shared" si="435"/>
        <v>"text_YTD_A_G_016": {"type": "text", "parameters": {"text": "{{coalesce(cell(BIG_TEST_9_II_016.result, 4, \"number_YTD_A_Formatted\"), \"--\").asString()}}", "textAlignment": "center", "textColor": "{{coalesce(cell(BIG_TEST_9_II_016.result, 4, \"Text_Color_1\"), \"#FFFFFF\").asString()}}", "fontSize": 12}},</v>
      </c>
      <c r="AA376" s="17"/>
      <c r="AB376" s="13"/>
      <c r="AC376" s="13"/>
      <c r="AD376" s="12" t="str">
        <f t="shared" si="436"/>
        <v>{"colspan": 3, "column": 36, "name": "text_YTD_A_G_016", "row": 129, "rowspan": 2, "widgetStyle": {"backgroundColor": "{{coalesce(cell(BIG_TEST_9_II_016.result, 4, \"Colorization_Hex_Code\"), \"#FFFFFF\").asString()}}", "borderColor": "#FFFFFF", "borderEdges": ["left", "right", "bottom"], "borderRadius": 0, "borderWidth": 2}},</v>
      </c>
      <c r="AE376" s="17"/>
      <c r="AF376" s="13"/>
    </row>
    <row r="377" spans="1:32" s="4" customFormat="1" ht="72.599999999999994" thickBot="1" x14ac:dyDescent="0.35">
      <c r="A377" s="24">
        <v>15</v>
      </c>
      <c r="B377" s="14" t="s">
        <v>7</v>
      </c>
      <c r="C377" s="14" t="s">
        <v>34</v>
      </c>
      <c r="D377" s="14" t="s">
        <v>9</v>
      </c>
      <c r="E377" s="11" t="str">
        <f t="shared" si="440"/>
        <v>_016</v>
      </c>
      <c r="F377" s="22">
        <f t="shared" si="381"/>
        <v>15</v>
      </c>
      <c r="G377" s="22" t="s">
        <v>90</v>
      </c>
      <c r="H377" s="22">
        <v>4</v>
      </c>
      <c r="I377" s="22" t="str">
        <f t="shared" si="441"/>
        <v>BIG_TEST_9_II_016</v>
      </c>
      <c r="J377" s="5" t="s">
        <v>37</v>
      </c>
      <c r="K377" s="5" t="s">
        <v>39</v>
      </c>
      <c r="L377" s="18" t="str">
        <f t="shared" si="442"/>
        <v>{{coalesce(cell(BIG_TEST_9_II_016.result, 4, \"Text_Color_1\"), \"#FFFFFF\").asString()}}</v>
      </c>
      <c r="M377" s="8" t="s">
        <v>41</v>
      </c>
      <c r="N377" s="8" t="s">
        <v>21</v>
      </c>
      <c r="O377" s="18" t="str">
        <f>CONCATENATE("{{coalesce(cell(",I377,".result, ", $H377,", \""number_Target_Formatted\""), \""--\"").asString()}}")</f>
        <v>{{coalesce(cell(BIG_TEST_9_II_016.result, 4, \"number_Target_Formatted\"), \"--\").asString()}}</v>
      </c>
      <c r="P377" s="9" t="s">
        <v>28</v>
      </c>
      <c r="Q377" s="9" t="s">
        <v>99</v>
      </c>
      <c r="R377" s="26">
        <f>T377+2</f>
        <v>127</v>
      </c>
      <c r="S377" s="9" t="s">
        <v>32</v>
      </c>
      <c r="T377" s="22">
        <f t="shared" si="384"/>
        <v>125</v>
      </c>
      <c r="U377" s="16" t="s">
        <v>84</v>
      </c>
      <c r="V377" s="10"/>
      <c r="W377" s="7" t="str">
        <f t="shared" si="434"/>
        <v>text_Target_G_016</v>
      </c>
      <c r="X377" s="10"/>
      <c r="Y377" s="13"/>
      <c r="Z377" s="12" t="str">
        <f t="shared" si="435"/>
        <v>"text_Target_G_016": {"type": "text", "parameters": {"text": "{{coalesce(cell(BIG_TEST_9_II_016.result, 4, \"number_Target_Formatted\"), \"--\").asString()}}", "textAlignment": "center", "textColor": "{{coalesce(cell(BIG_TEST_9_II_016.result, 4, \"Text_Color_1\"), \"#FFFFFF\").asString()}}", "fontSize": 12}},</v>
      </c>
      <c r="AA377" s="17"/>
      <c r="AB377" s="13"/>
      <c r="AC377" s="13"/>
      <c r="AD377" s="12" t="str">
        <f t="shared" si="436"/>
        <v>{"colspan": 3, "column": 36, "name": "text_Target_G_016", "row": 127, "rowspan": 2, "widgetStyle": {"backgroundColor": "#FFFFFF", "borderColor": "#FFFFFF", "borderEdges": [], "borderRadius": 0, "borderWidth": 2}},</v>
      </c>
      <c r="AE377" s="17"/>
      <c r="AF377" s="13"/>
    </row>
    <row r="378" spans="1:32" s="4" customFormat="1" ht="72.599999999999994" thickBot="1" x14ac:dyDescent="0.35">
      <c r="A378" s="24">
        <v>16</v>
      </c>
      <c r="B378" s="14" t="s">
        <v>7</v>
      </c>
      <c r="C378" s="14" t="s">
        <v>34</v>
      </c>
      <c r="D378" s="14" t="s">
        <v>9</v>
      </c>
      <c r="E378" s="11" t="str">
        <f>CONCATENATE("_",TEXT(F378+1,"000"))</f>
        <v>_016</v>
      </c>
      <c r="F378" s="22">
        <f t="shared" si="381"/>
        <v>15</v>
      </c>
      <c r="G378" s="22" t="s">
        <v>91</v>
      </c>
      <c r="H378" s="22">
        <v>5</v>
      </c>
      <c r="I378" s="22" t="str">
        <f>CONCATENATE("BIG_TEST_9_II",E378)</f>
        <v>BIG_TEST_9_II_016</v>
      </c>
      <c r="J378" s="6" t="s">
        <v>12</v>
      </c>
      <c r="K378" s="5" t="s">
        <v>13</v>
      </c>
      <c r="L378" s="18" t="str">
        <f>CONCATENATE("{{coalesce(cell(",I378,".result, ", $H378,", \""Text_Color_1\""), \""#FFFFFF\"").asString()}}")</f>
        <v>{{coalesce(cell(BIG_TEST_9_II_016.result, 5, \"Text_Color_1\"), \"#FFFFFF\").asString()}}</v>
      </c>
      <c r="M378" s="8" t="s">
        <v>41</v>
      </c>
      <c r="N378" s="8" t="s">
        <v>21</v>
      </c>
      <c r="O378" s="18" t="str">
        <f>CONCATENATE("{{coalesce(cell(",I378,".result, ", $H378,", \""number_YTD_Formatted\""), \""--\"").asString()}}")</f>
        <v>{{coalesce(cell(BIG_TEST_9_II_016.result, 5, \"number_YTD_Formatted\"), \"--\").asString()}}</v>
      </c>
      <c r="P378" s="9" t="s">
        <v>28</v>
      </c>
      <c r="Q378" s="9" t="s">
        <v>100</v>
      </c>
      <c r="R378" s="9">
        <f>T378</f>
        <v>125</v>
      </c>
      <c r="S378" s="9" t="s">
        <v>32</v>
      </c>
      <c r="T378" s="22">
        <f t="shared" si="384"/>
        <v>125</v>
      </c>
      <c r="U378" s="16" t="s">
        <v>84</v>
      </c>
      <c r="V378" s="10"/>
      <c r="W378" s="7" t="str">
        <f t="shared" si="434"/>
        <v>text_YTD_H_016</v>
      </c>
      <c r="X378" s="10"/>
      <c r="Y378" s="13"/>
      <c r="Z378" s="12" t="str">
        <f t="shared" si="435"/>
        <v>"text_YTD_H_016": {"type": "text", "parameters": {"text": "{{coalesce(cell(BIG_TEST_9_II_016.result, 5, \"number_YTD_Formatted\"), \"--\").asString()}}", "textAlignment": "center", "textColor": "{{coalesce(cell(BIG_TEST_9_II_016.result, 5, \"Text_Color_1\"), \"#FFFFFF\").asString()}}", "fontSize": 12}},</v>
      </c>
      <c r="AA378" s="17"/>
      <c r="AB378" s="13"/>
      <c r="AC378" s="13"/>
      <c r="AD378" s="12" t="str">
        <f t="shared" si="436"/>
        <v>{"colspan": 3, "column": 39, "name": "text_YTD_H_016", "row": 125, "rowspan": 2, "widgetStyle": {"backgroundColor": "#FFFFFF", "borderColor": "#FFFFFF", "borderEdges": [], "borderRadius": 0, "borderWidth": 2}},</v>
      </c>
      <c r="AE378" s="17"/>
      <c r="AF378" s="13"/>
    </row>
    <row r="379" spans="1:32" s="4" customFormat="1" ht="115.8" thickBot="1" x14ac:dyDescent="0.35">
      <c r="A379" s="24">
        <v>17</v>
      </c>
      <c r="B379" s="14" t="s">
        <v>7</v>
      </c>
      <c r="C379" s="14" t="s">
        <v>34</v>
      </c>
      <c r="D379" s="14" t="s">
        <v>9</v>
      </c>
      <c r="E379" s="11" t="str">
        <f t="shared" ref="E379:E380" si="443">CONCATENATE("_",TEXT(F379+1,"000"))</f>
        <v>_016</v>
      </c>
      <c r="F379" s="22">
        <f t="shared" si="381"/>
        <v>15</v>
      </c>
      <c r="G379" s="22" t="s">
        <v>91</v>
      </c>
      <c r="H379" s="22">
        <v>5</v>
      </c>
      <c r="I379" s="22" t="str">
        <f t="shared" ref="I379:I380" si="444">CONCATENATE("BIG_TEST_9_II",E379)</f>
        <v>BIG_TEST_9_II_016</v>
      </c>
      <c r="J379" s="5" t="s">
        <v>11</v>
      </c>
      <c r="K379" s="5" t="s">
        <v>38</v>
      </c>
      <c r="L379" s="18" t="str">
        <f t="shared" ref="L379:L380" si="445">CONCATENATE("{{coalesce(cell(",I379,".result, ", $H379,", \""Text_Color_1\""), \""#FFFFFF\"").asString()}}")</f>
        <v>{{coalesce(cell(BIG_TEST_9_II_016.result, 5, \"Text_Color_1\"), \"#FFFFFF\").asString()}}</v>
      </c>
      <c r="M379" s="8" t="s">
        <v>41</v>
      </c>
      <c r="N379" s="8" t="s">
        <v>21</v>
      </c>
      <c r="O379" s="18" t="str">
        <f>CONCATENATE("{{coalesce(cell(",I379,".result, ", $H379,", \""number_YTD_A_Formatted\""), \""--\"").asString()}}")</f>
        <v>{{coalesce(cell(BIG_TEST_9_II_016.result, 5, \"number_YTD_A_Formatted\"), \"--\").asString()}}</v>
      </c>
      <c r="P379" s="9" t="s">
        <v>28</v>
      </c>
      <c r="Q379" s="9" t="s">
        <v>100</v>
      </c>
      <c r="R379" s="26">
        <f>T379+4</f>
        <v>129</v>
      </c>
      <c r="S379" s="9" t="s">
        <v>32</v>
      </c>
      <c r="T379" s="22">
        <f t="shared" si="384"/>
        <v>125</v>
      </c>
      <c r="U379" s="19" t="str">
        <f>CONCATENATE("{""backgroundColor"": ""{{coalesce(cell(",I379,".result, ",H379,", \""Colorization_Hex_Code\""), \""#FFFFFF\"").asString()}}"", ""borderColor"": ""#FFFFFF"", ""borderEdges"": [""left"", ""right"", ""bottom""], ""borderRadius"": 0, ""borderWidth"": 2}")</f>
        <v>{"backgroundColor": "{{coalesce(cell(BIG_TEST_9_II_016.result, 5, \"Colorization_Hex_Code\"), \"#FFFFFF\").asString()}}", "borderColor": "#FFFFFF", "borderEdges": ["left", "right", "bottom"], "borderRadius": 0, "borderWidth": 2}</v>
      </c>
      <c r="V379" s="10"/>
      <c r="W379" s="7" t="str">
        <f t="shared" si="434"/>
        <v>text_YTD_A_H_016</v>
      </c>
      <c r="X379" s="10"/>
      <c r="Y379" s="13"/>
      <c r="Z379" s="12" t="str">
        <f t="shared" si="435"/>
        <v>"text_YTD_A_H_016": {"type": "text", "parameters": {"text": "{{coalesce(cell(BIG_TEST_9_II_016.result, 5, \"number_YTD_A_Formatted\"), \"--\").asString()}}", "textAlignment": "center", "textColor": "{{coalesce(cell(BIG_TEST_9_II_016.result, 5, \"Text_Color_1\"), \"#FFFFFF\").asString()}}", "fontSize": 12}},</v>
      </c>
      <c r="AA379" s="17"/>
      <c r="AB379" s="13"/>
      <c r="AC379" s="13"/>
      <c r="AD379" s="12" t="str">
        <f t="shared" si="436"/>
        <v>{"colspan": 3, "column": 39, "name": "text_YTD_A_H_016", "row": 129, "rowspan": 2, "widgetStyle": {"backgroundColor": "{{coalesce(cell(BIG_TEST_9_II_016.result, 5, \"Colorization_Hex_Code\"), \"#FFFFFF\").asString()}}", "borderColor": "#FFFFFF", "borderEdges": ["left", "right", "bottom"], "borderRadius": 0, "borderWidth": 2}},</v>
      </c>
      <c r="AE379" s="17"/>
      <c r="AF379" s="13"/>
    </row>
    <row r="380" spans="1:32" s="4" customFormat="1" ht="72.599999999999994" thickBot="1" x14ac:dyDescent="0.35">
      <c r="A380" s="24">
        <v>18</v>
      </c>
      <c r="B380" s="14" t="s">
        <v>7</v>
      </c>
      <c r="C380" s="14" t="s">
        <v>34</v>
      </c>
      <c r="D380" s="14" t="s">
        <v>9</v>
      </c>
      <c r="E380" s="11" t="str">
        <f t="shared" si="443"/>
        <v>_016</v>
      </c>
      <c r="F380" s="22">
        <f t="shared" si="381"/>
        <v>15</v>
      </c>
      <c r="G380" s="22" t="s">
        <v>91</v>
      </c>
      <c r="H380" s="22">
        <v>5</v>
      </c>
      <c r="I380" s="22" t="str">
        <f t="shared" si="444"/>
        <v>BIG_TEST_9_II_016</v>
      </c>
      <c r="J380" s="5" t="s">
        <v>37</v>
      </c>
      <c r="K380" s="5" t="s">
        <v>39</v>
      </c>
      <c r="L380" s="18" t="str">
        <f t="shared" si="445"/>
        <v>{{coalesce(cell(BIG_TEST_9_II_016.result, 5, \"Text_Color_1\"), \"#FFFFFF\").asString()}}</v>
      </c>
      <c r="M380" s="8" t="s">
        <v>41</v>
      </c>
      <c r="N380" s="8" t="s">
        <v>21</v>
      </c>
      <c r="O380" s="18" t="str">
        <f>CONCATENATE("{{coalesce(cell(",I380,".result, ", $H380,", \""number_Target_Formatted\""), \""--\"").asString()}}")</f>
        <v>{{coalesce(cell(BIG_TEST_9_II_016.result, 5, \"number_Target_Formatted\"), \"--\").asString()}}</v>
      </c>
      <c r="P380" s="9" t="s">
        <v>28</v>
      </c>
      <c r="Q380" s="9" t="s">
        <v>100</v>
      </c>
      <c r="R380" s="26">
        <f>T380+2</f>
        <v>127</v>
      </c>
      <c r="S380" s="9" t="s">
        <v>32</v>
      </c>
      <c r="T380" s="22">
        <f t="shared" si="384"/>
        <v>125</v>
      </c>
      <c r="U380" s="16" t="s">
        <v>84</v>
      </c>
      <c r="V380" s="10"/>
      <c r="W380" s="7" t="str">
        <f t="shared" si="434"/>
        <v>text_Target_H_016</v>
      </c>
      <c r="X380" s="10"/>
      <c r="Y380" s="13"/>
      <c r="Z380" s="12" t="str">
        <f t="shared" si="435"/>
        <v>"text_Target_H_016": {"type": "text", "parameters": {"text": "{{coalesce(cell(BIG_TEST_9_II_016.result, 5, \"number_Target_Formatted\"), \"--\").asString()}}", "textAlignment": "center", "textColor": "{{coalesce(cell(BIG_TEST_9_II_016.result, 5, \"Text_Color_1\"), \"#FFFFFF\").asString()}}", "fontSize": 12}},</v>
      </c>
      <c r="AA380" s="17"/>
      <c r="AB380" s="13"/>
      <c r="AC380" s="13"/>
      <c r="AD380" s="12" t="str">
        <f t="shared" si="436"/>
        <v>{"colspan": 3, "column": 39, "name": "text_Target_H_016", "row": 127, "rowspan": 2, "widgetStyle": {"backgroundColor": "#FFFFFF", "borderColor": "#FFFFFF", "borderEdges": [], "borderRadius": 0, "borderWidth": 2}},</v>
      </c>
      <c r="AE380" s="17"/>
      <c r="AF380" s="13"/>
    </row>
    <row r="381" spans="1:32" s="4" customFormat="1" ht="72.599999999999994" thickBot="1" x14ac:dyDescent="0.35">
      <c r="A381" s="24">
        <v>19</v>
      </c>
      <c r="B381" s="14" t="s">
        <v>7</v>
      </c>
      <c r="C381" s="14" t="s">
        <v>34</v>
      </c>
      <c r="D381" s="14" t="s">
        <v>9</v>
      </c>
      <c r="E381" s="11" t="str">
        <f>CONCATENATE("_",TEXT(F381+1,"000"))</f>
        <v>_016</v>
      </c>
      <c r="F381" s="22">
        <f t="shared" si="381"/>
        <v>15</v>
      </c>
      <c r="G381" s="22" t="s">
        <v>92</v>
      </c>
      <c r="H381" s="22">
        <v>6</v>
      </c>
      <c r="I381" s="22" t="str">
        <f>CONCATENATE("BIG_TEST_9_II",E381)</f>
        <v>BIG_TEST_9_II_016</v>
      </c>
      <c r="J381" s="6" t="s">
        <v>12</v>
      </c>
      <c r="K381" s="5" t="s">
        <v>13</v>
      </c>
      <c r="L381" s="18" t="str">
        <f>CONCATENATE("{{coalesce(cell(",I381,".result, ", $H381,", \""Text_Color_1\""), \""#FFFFFF\"").asString()}}")</f>
        <v>{{coalesce(cell(BIG_TEST_9_II_016.result, 6, \"Text_Color_1\"), \"#FFFFFF\").asString()}}</v>
      </c>
      <c r="M381" s="8" t="s">
        <v>41</v>
      </c>
      <c r="N381" s="8" t="s">
        <v>21</v>
      </c>
      <c r="O381" s="18" t="str">
        <f>CONCATENATE("{{coalesce(cell(",I381,".result, ", $H381,", \""number_YTD_Formatted\""), \""--\"").asString()}}")</f>
        <v>{{coalesce(cell(BIG_TEST_9_II_016.result, 6, \"number_YTD_Formatted\"), \"--\").asString()}}</v>
      </c>
      <c r="P381" s="9" t="s">
        <v>28</v>
      </c>
      <c r="Q381" s="9" t="s">
        <v>101</v>
      </c>
      <c r="R381" s="9">
        <f>T381</f>
        <v>125</v>
      </c>
      <c r="S381" s="9" t="s">
        <v>32</v>
      </c>
      <c r="T381" s="22">
        <f t="shared" si="384"/>
        <v>125</v>
      </c>
      <c r="U381" s="16" t="s">
        <v>84</v>
      </c>
      <c r="V381" s="10"/>
      <c r="W381" s="7" t="str">
        <f t="shared" si="434"/>
        <v>text_YTD_I_016</v>
      </c>
      <c r="X381" s="10"/>
      <c r="Y381" s="13"/>
      <c r="Z381" s="12" t="str">
        <f t="shared" si="435"/>
        <v>"text_YTD_I_016": {"type": "text", "parameters": {"text": "{{coalesce(cell(BIG_TEST_9_II_016.result, 6, \"number_YTD_Formatted\"), \"--\").asString()}}", "textAlignment": "center", "textColor": "{{coalesce(cell(BIG_TEST_9_II_016.result, 6, \"Text_Color_1\"), \"#FFFFFF\").asString()}}", "fontSize": 12}},</v>
      </c>
      <c r="AA381" s="17"/>
      <c r="AB381" s="13"/>
      <c r="AC381" s="13"/>
      <c r="AD381" s="12" t="str">
        <f t="shared" si="436"/>
        <v>{"colspan": 3, "column": 42, "name": "text_YTD_I_016", "row": 125, "rowspan": 2, "widgetStyle": {"backgroundColor": "#FFFFFF", "borderColor": "#FFFFFF", "borderEdges": [], "borderRadius": 0, "borderWidth": 2}},</v>
      </c>
      <c r="AE381" s="17"/>
      <c r="AF381" s="13"/>
    </row>
    <row r="382" spans="1:32" s="4" customFormat="1" ht="115.8" thickBot="1" x14ac:dyDescent="0.35">
      <c r="A382" s="24">
        <v>20</v>
      </c>
      <c r="B382" s="14" t="s">
        <v>7</v>
      </c>
      <c r="C382" s="14" t="s">
        <v>34</v>
      </c>
      <c r="D382" s="14" t="s">
        <v>9</v>
      </c>
      <c r="E382" s="11" t="str">
        <f t="shared" ref="E382:E383" si="446">CONCATENATE("_",TEXT(F382+1,"000"))</f>
        <v>_016</v>
      </c>
      <c r="F382" s="22">
        <f t="shared" si="381"/>
        <v>15</v>
      </c>
      <c r="G382" s="22" t="s">
        <v>92</v>
      </c>
      <c r="H382" s="22">
        <v>6</v>
      </c>
      <c r="I382" s="22" t="str">
        <f t="shared" ref="I382:I383" si="447">CONCATENATE("BIG_TEST_9_II",E382)</f>
        <v>BIG_TEST_9_II_016</v>
      </c>
      <c r="J382" s="5" t="s">
        <v>11</v>
      </c>
      <c r="K382" s="5" t="s">
        <v>38</v>
      </c>
      <c r="L382" s="18" t="str">
        <f t="shared" ref="L382:L383" si="448">CONCATENATE("{{coalesce(cell(",I382,".result, ", $H382,", \""Text_Color_1\""), \""#FFFFFF\"").asString()}}")</f>
        <v>{{coalesce(cell(BIG_TEST_9_II_016.result, 6, \"Text_Color_1\"), \"#FFFFFF\").asString()}}</v>
      </c>
      <c r="M382" s="8" t="s">
        <v>41</v>
      </c>
      <c r="N382" s="8" t="s">
        <v>21</v>
      </c>
      <c r="O382" s="18" t="str">
        <f>CONCATENATE("{{coalesce(cell(",I382,".result, ", $H382,", \""number_YTD_A_Formatted\""), \""--\"").asString()}}")</f>
        <v>{{coalesce(cell(BIG_TEST_9_II_016.result, 6, \"number_YTD_A_Formatted\"), \"--\").asString()}}</v>
      </c>
      <c r="P382" s="9" t="s">
        <v>28</v>
      </c>
      <c r="Q382" s="9" t="s">
        <v>101</v>
      </c>
      <c r="R382" s="26">
        <f>T382+4</f>
        <v>129</v>
      </c>
      <c r="S382" s="9" t="s">
        <v>32</v>
      </c>
      <c r="T382" s="22">
        <f t="shared" si="384"/>
        <v>125</v>
      </c>
      <c r="U382" s="19" t="str">
        <f>CONCATENATE("{""backgroundColor"": ""{{coalesce(cell(",I382,".result, ",H382,", \""Colorization_Hex_Code\""), \""#FFFFFF\"").asString()}}"", ""borderColor"": ""#FFFFFF"", ""borderEdges"": [""left"", ""right"", ""bottom""], ""borderRadius"": 0, ""borderWidth"": 2}")</f>
        <v>{"backgroundColor": "{{coalesce(cell(BIG_TEST_9_II_016.result, 6, \"Colorization_Hex_Code\"), \"#FFFFFF\").asString()}}", "borderColor": "#FFFFFF", "borderEdges": ["left", "right", "bottom"], "borderRadius": 0, "borderWidth": 2}</v>
      </c>
      <c r="V382" s="10"/>
      <c r="W382" s="7" t="str">
        <f t="shared" si="434"/>
        <v>text_YTD_A_I_016</v>
      </c>
      <c r="X382" s="10"/>
      <c r="Y382" s="13"/>
      <c r="Z382" s="12" t="str">
        <f t="shared" si="435"/>
        <v>"text_YTD_A_I_016": {"type": "text", "parameters": {"text": "{{coalesce(cell(BIG_TEST_9_II_016.result, 6, \"number_YTD_A_Formatted\"), \"--\").asString()}}", "textAlignment": "center", "textColor": "{{coalesce(cell(BIG_TEST_9_II_016.result, 6, \"Text_Color_1\"), \"#FFFFFF\").asString()}}", "fontSize": 12}},</v>
      </c>
      <c r="AA382" s="17"/>
      <c r="AB382" s="13"/>
      <c r="AC382" s="13"/>
      <c r="AD382" s="12" t="str">
        <f t="shared" si="436"/>
        <v>{"colspan": 3, "column": 42, "name": "text_YTD_A_I_016", "row": 129, "rowspan": 2, "widgetStyle": {"backgroundColor": "{{coalesce(cell(BIG_TEST_9_II_016.result, 6, \"Colorization_Hex_Code\"), \"#FFFFFF\").asString()}}", "borderColor": "#FFFFFF", "borderEdges": ["left", "right", "bottom"], "borderRadius": 0, "borderWidth": 2}},</v>
      </c>
      <c r="AE382" s="17"/>
      <c r="AF382" s="13"/>
    </row>
    <row r="383" spans="1:32" s="4" customFormat="1" ht="72.599999999999994" thickBot="1" x14ac:dyDescent="0.35">
      <c r="A383" s="24">
        <v>21</v>
      </c>
      <c r="B383" s="14" t="s">
        <v>7</v>
      </c>
      <c r="C383" s="14" t="s">
        <v>34</v>
      </c>
      <c r="D383" s="14" t="s">
        <v>9</v>
      </c>
      <c r="E383" s="11" t="str">
        <f t="shared" si="446"/>
        <v>_016</v>
      </c>
      <c r="F383" s="22">
        <f t="shared" si="381"/>
        <v>15</v>
      </c>
      <c r="G383" s="22" t="s">
        <v>92</v>
      </c>
      <c r="H383" s="22">
        <v>6</v>
      </c>
      <c r="I383" s="22" t="str">
        <f t="shared" si="447"/>
        <v>BIG_TEST_9_II_016</v>
      </c>
      <c r="J383" s="5" t="s">
        <v>37</v>
      </c>
      <c r="K383" s="5" t="s">
        <v>39</v>
      </c>
      <c r="L383" s="18" t="str">
        <f t="shared" si="448"/>
        <v>{{coalesce(cell(BIG_TEST_9_II_016.result, 6, \"Text_Color_1\"), \"#FFFFFF\").asString()}}</v>
      </c>
      <c r="M383" s="8" t="s">
        <v>41</v>
      </c>
      <c r="N383" s="8" t="s">
        <v>21</v>
      </c>
      <c r="O383" s="18" t="str">
        <f>CONCATENATE("{{coalesce(cell(",I383,".result, ", $H383,", \""number_Target_Formatted\""), \""--\"").asString()}}")</f>
        <v>{{coalesce(cell(BIG_TEST_9_II_016.result, 6, \"number_Target_Formatted\"), \"--\").asString()}}</v>
      </c>
      <c r="P383" s="9" t="s">
        <v>28</v>
      </c>
      <c r="Q383" s="9" t="s">
        <v>101</v>
      </c>
      <c r="R383" s="26">
        <f>T383+2</f>
        <v>127</v>
      </c>
      <c r="S383" s="9" t="s">
        <v>32</v>
      </c>
      <c r="T383" s="22">
        <f t="shared" si="384"/>
        <v>125</v>
      </c>
      <c r="U383" s="16" t="s">
        <v>84</v>
      </c>
      <c r="V383" s="10"/>
      <c r="W383" s="7" t="str">
        <f t="shared" si="434"/>
        <v>text_Target_I_016</v>
      </c>
      <c r="X383" s="10"/>
      <c r="Y383" s="13"/>
      <c r="Z383" s="12" t="str">
        <f t="shared" si="435"/>
        <v>"text_Target_I_016": {"type": "text", "parameters": {"text": "{{coalesce(cell(BIG_TEST_9_II_016.result, 6, \"number_Target_Formatted\"), \"--\").asString()}}", "textAlignment": "center", "textColor": "{{coalesce(cell(BIG_TEST_9_II_016.result, 6, \"Text_Color_1\"), \"#FFFFFF\").asString()}}", "fontSize": 12}},</v>
      </c>
      <c r="AA383" s="17"/>
      <c r="AB383" s="13"/>
      <c r="AC383" s="13"/>
      <c r="AD383" s="12" t="str">
        <f t="shared" si="436"/>
        <v>{"colspan": 3, "column": 42, "name": "text_Target_I_016", "row": 127, "rowspan": 2, "widgetStyle": {"backgroundColor": "#FFFFFF", "borderColor": "#FFFFFF", "borderEdges": [], "borderRadius": 0, "borderWidth": 2}},</v>
      </c>
      <c r="AE383" s="17"/>
      <c r="AF383" s="13"/>
    </row>
    <row r="384" spans="1:32" s="4" customFormat="1" ht="72.599999999999994" thickBot="1" x14ac:dyDescent="0.35">
      <c r="A384" s="24">
        <v>22</v>
      </c>
      <c r="B384" s="14" t="s">
        <v>7</v>
      </c>
      <c r="C384" s="14" t="s">
        <v>34</v>
      </c>
      <c r="D384" s="14" t="s">
        <v>9</v>
      </c>
      <c r="E384" s="11" t="str">
        <f>CONCATENATE("_",TEXT(F384+1,"000"))</f>
        <v>_016</v>
      </c>
      <c r="F384" s="22">
        <f t="shared" si="381"/>
        <v>15</v>
      </c>
      <c r="G384" s="22" t="s">
        <v>93</v>
      </c>
      <c r="H384" s="22">
        <v>7</v>
      </c>
      <c r="I384" s="22" t="str">
        <f>CONCATENATE("BIG_TEST_9_II",E384)</f>
        <v>BIG_TEST_9_II_016</v>
      </c>
      <c r="J384" s="6" t="s">
        <v>12</v>
      </c>
      <c r="K384" s="5" t="s">
        <v>13</v>
      </c>
      <c r="L384" s="18" t="str">
        <f>CONCATENATE("{{coalesce(cell(",I384,".result, ", $H384,", \""Text_Color_1\""), \""#FFFFFF\"").asString()}}")</f>
        <v>{{coalesce(cell(BIG_TEST_9_II_016.result, 7, \"Text_Color_1\"), \"#FFFFFF\").asString()}}</v>
      </c>
      <c r="M384" s="8" t="s">
        <v>41</v>
      </c>
      <c r="N384" s="8" t="s">
        <v>21</v>
      </c>
      <c r="O384" s="18" t="str">
        <f>CONCATENATE("{{coalesce(cell(",I384,".result, ", $H384,", \""number_YTD_Formatted\""), \""--\"").asString()}}")</f>
        <v>{{coalesce(cell(BIG_TEST_9_II_016.result, 7, \"number_YTD_Formatted\"), \"--\").asString()}}</v>
      </c>
      <c r="P384" s="9" t="s">
        <v>28</v>
      </c>
      <c r="Q384" s="9" t="s">
        <v>102</v>
      </c>
      <c r="R384" s="9">
        <f>T384</f>
        <v>125</v>
      </c>
      <c r="S384" s="9" t="s">
        <v>32</v>
      </c>
      <c r="T384" s="22">
        <f t="shared" si="384"/>
        <v>125</v>
      </c>
      <c r="U384" s="16" t="s">
        <v>84</v>
      </c>
      <c r="V384" s="10"/>
      <c r="W384" s="7" t="str">
        <f t="shared" si="434"/>
        <v>text_YTD_J_016</v>
      </c>
      <c r="X384" s="10"/>
      <c r="Y384" s="13"/>
      <c r="Z384" s="12" t="str">
        <f t="shared" si="435"/>
        <v>"text_YTD_J_016": {"type": "text", "parameters": {"text": "{{coalesce(cell(BIG_TEST_9_II_016.result, 7, \"number_YTD_Formatted\"), \"--\").asString()}}", "textAlignment": "center", "textColor": "{{coalesce(cell(BIG_TEST_9_II_016.result, 7, \"Text_Color_1\"), \"#FFFFFF\").asString()}}", "fontSize": 12}},</v>
      </c>
      <c r="AA384" s="17"/>
      <c r="AB384" s="13"/>
      <c r="AC384" s="13"/>
      <c r="AD384" s="12" t="str">
        <f t="shared" si="436"/>
        <v>{"colspan": 3, "column": 45, "name": "text_YTD_J_016", "row": 125, "rowspan": 2, "widgetStyle": {"backgroundColor": "#FFFFFF", "borderColor": "#FFFFFF", "borderEdges": [], "borderRadius": 0, "borderWidth": 2}},</v>
      </c>
      <c r="AE384" s="17"/>
      <c r="AF384" s="13"/>
    </row>
    <row r="385" spans="1:32" s="4" customFormat="1" ht="115.8" thickBot="1" x14ac:dyDescent="0.35">
      <c r="A385" s="24">
        <v>23</v>
      </c>
      <c r="B385" s="14" t="s">
        <v>7</v>
      </c>
      <c r="C385" s="14" t="s">
        <v>34</v>
      </c>
      <c r="D385" s="14" t="s">
        <v>9</v>
      </c>
      <c r="E385" s="11" t="str">
        <f t="shared" ref="E385:E386" si="449">CONCATENATE("_",TEXT(F385+1,"000"))</f>
        <v>_016</v>
      </c>
      <c r="F385" s="22">
        <f t="shared" si="381"/>
        <v>15</v>
      </c>
      <c r="G385" s="22" t="s">
        <v>93</v>
      </c>
      <c r="H385" s="22">
        <v>7</v>
      </c>
      <c r="I385" s="22" t="str">
        <f t="shared" ref="I385:I386" si="450">CONCATENATE("BIG_TEST_9_II",E385)</f>
        <v>BIG_TEST_9_II_016</v>
      </c>
      <c r="J385" s="5" t="s">
        <v>11</v>
      </c>
      <c r="K385" s="5" t="s">
        <v>38</v>
      </c>
      <c r="L385" s="18" t="str">
        <f t="shared" ref="L385:L386" si="451">CONCATENATE("{{coalesce(cell(",I385,".result, ", $H385,", \""Text_Color_1\""), \""#FFFFFF\"").asString()}}")</f>
        <v>{{coalesce(cell(BIG_TEST_9_II_016.result, 7, \"Text_Color_1\"), \"#FFFFFF\").asString()}}</v>
      </c>
      <c r="M385" s="8" t="s">
        <v>41</v>
      </c>
      <c r="N385" s="8" t="s">
        <v>21</v>
      </c>
      <c r="O385" s="18" t="str">
        <f>CONCATENATE("{{coalesce(cell(",I385,".result, ", $H385,", \""number_YTD_A_Formatted\""), \""--\"").asString()}}")</f>
        <v>{{coalesce(cell(BIG_TEST_9_II_016.result, 7, \"number_YTD_A_Formatted\"), \"--\").asString()}}</v>
      </c>
      <c r="P385" s="9" t="s">
        <v>28</v>
      </c>
      <c r="Q385" s="9" t="s">
        <v>102</v>
      </c>
      <c r="R385" s="26">
        <f>T385+4</f>
        <v>129</v>
      </c>
      <c r="S385" s="9" t="s">
        <v>32</v>
      </c>
      <c r="T385" s="22">
        <f t="shared" si="384"/>
        <v>125</v>
      </c>
      <c r="U385" s="19" t="str">
        <f>CONCATENATE("{""backgroundColor"": ""{{coalesce(cell(",I385,".result, ",H385,", \""Colorization_Hex_Code\""), \""#FFFFFF\"").asString()}}"", ""borderColor"": ""#FFFFFF"", ""borderEdges"": [""left"", ""right"", ""bottom""], ""borderRadius"": 0, ""borderWidth"": 2}")</f>
        <v>{"backgroundColor": "{{coalesce(cell(BIG_TEST_9_II_016.result, 7, \"Colorization_Hex_Code\"), \"#FFFFFF\").asString()}}", "borderColor": "#FFFFFF", "borderEdges": ["left", "right", "bottom"], "borderRadius": 0, "borderWidth": 2}</v>
      </c>
      <c r="V385" s="10"/>
      <c r="W385" s="7" t="str">
        <f t="shared" si="434"/>
        <v>text_YTD_A_J_016</v>
      </c>
      <c r="X385" s="10"/>
      <c r="Y385" s="13"/>
      <c r="Z385" s="12" t="str">
        <f t="shared" si="435"/>
        <v>"text_YTD_A_J_016": {"type": "text", "parameters": {"text": "{{coalesce(cell(BIG_TEST_9_II_016.result, 7, \"number_YTD_A_Formatted\"), \"--\").asString()}}", "textAlignment": "center", "textColor": "{{coalesce(cell(BIG_TEST_9_II_016.result, 7, \"Text_Color_1\"), \"#FFFFFF\").asString()}}", "fontSize": 12}},</v>
      </c>
      <c r="AA385" s="17"/>
      <c r="AB385" s="13"/>
      <c r="AC385" s="13"/>
      <c r="AD385" s="12" t="str">
        <f t="shared" si="436"/>
        <v>{"colspan": 3, "column": 45, "name": "text_YTD_A_J_016", "row": 129, "rowspan": 2, "widgetStyle": {"backgroundColor": "{{coalesce(cell(BIG_TEST_9_II_016.result, 7, \"Colorization_Hex_Code\"), \"#FFFFFF\").asString()}}", "borderColor": "#FFFFFF", "borderEdges": ["left", "right", "bottom"], "borderRadius": 0, "borderWidth": 2}},</v>
      </c>
      <c r="AE385" s="17"/>
      <c r="AF385" s="13"/>
    </row>
    <row r="386" spans="1:32" s="4" customFormat="1" ht="72.599999999999994" thickBot="1" x14ac:dyDescent="0.35">
      <c r="A386" s="28">
        <v>24</v>
      </c>
      <c r="B386" s="14" t="s">
        <v>7</v>
      </c>
      <c r="C386" s="14" t="s">
        <v>34</v>
      </c>
      <c r="D386" s="14" t="s">
        <v>9</v>
      </c>
      <c r="E386" s="11" t="str">
        <f t="shared" si="449"/>
        <v>_016</v>
      </c>
      <c r="F386" s="22">
        <f t="shared" si="381"/>
        <v>15</v>
      </c>
      <c r="G386" s="22" t="s">
        <v>93</v>
      </c>
      <c r="H386" s="22">
        <v>7</v>
      </c>
      <c r="I386" s="22" t="str">
        <f t="shared" si="450"/>
        <v>BIG_TEST_9_II_016</v>
      </c>
      <c r="J386" s="5" t="s">
        <v>37</v>
      </c>
      <c r="K386" s="5" t="s">
        <v>39</v>
      </c>
      <c r="L386" s="18" t="str">
        <f t="shared" si="451"/>
        <v>{{coalesce(cell(BIG_TEST_9_II_016.result, 7, \"Text_Color_1\"), \"#FFFFFF\").asString()}}</v>
      </c>
      <c r="M386" s="8" t="s">
        <v>41</v>
      </c>
      <c r="N386" s="8" t="s">
        <v>21</v>
      </c>
      <c r="O386" s="18" t="str">
        <f>CONCATENATE("{{coalesce(cell(",I386,".result, ", $H386,", \""number_Target_Formatted\""), \""--\"").asString()}}")</f>
        <v>{{coalesce(cell(BIG_TEST_9_II_016.result, 7, \"number_Target_Formatted\"), \"--\").asString()}}</v>
      </c>
      <c r="P386" s="9" t="s">
        <v>28</v>
      </c>
      <c r="Q386" s="9" t="s">
        <v>102</v>
      </c>
      <c r="R386" s="26">
        <f>T386+2</f>
        <v>127</v>
      </c>
      <c r="S386" s="9" t="s">
        <v>32</v>
      </c>
      <c r="T386" s="22">
        <f t="shared" si="384"/>
        <v>125</v>
      </c>
      <c r="U386" s="16" t="s">
        <v>84</v>
      </c>
      <c r="V386" s="10"/>
      <c r="W386" s="7" t="str">
        <f t="shared" si="434"/>
        <v>text_Target_J_016</v>
      </c>
      <c r="X386" s="10"/>
      <c r="Y386" s="13"/>
      <c r="Z386" s="12" t="str">
        <f t="shared" si="435"/>
        <v>"text_Target_J_016": {"type": "text", "parameters": {"text": "{{coalesce(cell(BIG_TEST_9_II_016.result, 7, \"number_Target_Formatted\"), \"--\").asString()}}", "textAlignment": "center", "textColor": "{{coalesce(cell(BIG_TEST_9_II_016.result, 7, \"Text_Color_1\"), \"#FFFFFF\").asString()}}", "fontSize": 12}},</v>
      </c>
      <c r="AA386" s="17"/>
      <c r="AB386" s="13"/>
      <c r="AC386" s="13"/>
      <c r="AD386" s="12" t="str">
        <f t="shared" si="436"/>
        <v>{"colspan": 3, "column": 45, "name": "text_Target_J_016", "row": 127, "rowspan": 2, "widgetStyle": {"backgroundColor": "#FFFFFF", "borderColor": "#FFFFFF", "borderEdges": [], "borderRadius": 0, "borderWidth": 2}},</v>
      </c>
      <c r="AE386" s="17"/>
      <c r="AF386" s="13"/>
    </row>
    <row r="387" spans="1:32" s="4" customFormat="1" ht="72.599999999999994" thickBot="1" x14ac:dyDescent="0.35">
      <c r="A387" s="23">
        <v>1</v>
      </c>
      <c r="B387" s="14" t="s">
        <v>7</v>
      </c>
      <c r="C387" s="14" t="s">
        <v>34</v>
      </c>
      <c r="D387" s="14" t="s">
        <v>9</v>
      </c>
      <c r="E387" s="11" t="str">
        <f>CONCATENATE("_",TEXT(F387+1,"000"))</f>
        <v>_017</v>
      </c>
      <c r="F387" s="22">
        <f t="shared" si="381"/>
        <v>16</v>
      </c>
      <c r="G387" s="22" t="s">
        <v>76</v>
      </c>
      <c r="H387" s="22">
        <v>0</v>
      </c>
      <c r="I387" s="22" t="str">
        <f>CONCATENATE("BIG_TEST_9_II",E387)</f>
        <v>BIG_TEST_9_II_017</v>
      </c>
      <c r="J387" s="6" t="s">
        <v>12</v>
      </c>
      <c r="K387" s="5" t="s">
        <v>13</v>
      </c>
      <c r="L387" s="18" t="str">
        <f>CONCATENATE("{{coalesce(cell(",I387,".result, ", $H387,", \""Text_Color_1\""), \""#FFFFFF\"").asString()}}")</f>
        <v>{{coalesce(cell(BIG_TEST_9_II_017.result, 0, \"Text_Color_1\"), \"#FFFFFF\").asString()}}</v>
      </c>
      <c r="M387" s="8" t="s">
        <v>41</v>
      </c>
      <c r="N387" s="8" t="s">
        <v>21</v>
      </c>
      <c r="O387" s="18" t="str">
        <f>CONCATENATE("{{coalesce(cell(",I387,".result, ", $H387,", \""number_YTD_Formatted\""), \""--\"").asString()}}")</f>
        <v>{{coalesce(cell(BIG_TEST_9_II_017.result, 0, \"number_YTD_Formatted\"), \"--\").asString()}}</v>
      </c>
      <c r="P387" s="9" t="s">
        <v>28</v>
      </c>
      <c r="Q387" s="9" t="s">
        <v>20</v>
      </c>
      <c r="R387" s="9">
        <f>T387</f>
        <v>131</v>
      </c>
      <c r="S387" s="9" t="s">
        <v>32</v>
      </c>
      <c r="T387" s="22">
        <f t="shared" si="384"/>
        <v>131</v>
      </c>
      <c r="U387" s="16" t="s">
        <v>84</v>
      </c>
      <c r="V387" s="10"/>
      <c r="W387" s="7" t="str">
        <f t="shared" si="434"/>
        <v>text_YTD_C_017</v>
      </c>
      <c r="X387" s="10"/>
      <c r="Y387" s="13"/>
      <c r="Z387" s="12" t="str">
        <f t="shared" si="435"/>
        <v>"text_YTD_C_017": {"type": "text", "parameters": {"text": "{{coalesce(cell(BIG_TEST_9_II_017.result, 0, \"number_YTD_Formatted\"), \"--\").asString()}}", "textAlignment": "center", "textColor": "{{coalesce(cell(BIG_TEST_9_II_017.result, 0, \"Text_Color_1\"), \"#FFFFFF\").asString()}}", "fontSize": 12}},</v>
      </c>
      <c r="AA387" s="17" t="s">
        <v>81</v>
      </c>
      <c r="AB387" s="13" t="str">
        <f>IF(Z387=AA387,"PASS","FAIL")</f>
        <v>FAIL</v>
      </c>
      <c r="AC387" s="13"/>
      <c r="AD387" s="12" t="str">
        <f t="shared" si="436"/>
        <v>{"colspan": 3, "column": 24, "name": "text_YTD_C_017", "row": 131, "rowspan": 2, "widgetStyle": {"backgroundColor": "#FFFFFF", "borderColor": "#FFFFFF", "borderEdges": [], "borderRadius": 0, "borderWidth": 2}},</v>
      </c>
      <c r="AE387" s="17" t="s">
        <v>83</v>
      </c>
      <c r="AF387" s="13" t="str">
        <f>IF(AD387=AE387,"PASS","FAIL")</f>
        <v>FAIL</v>
      </c>
    </row>
    <row r="388" spans="1:32" s="4" customFormat="1" ht="115.8" thickBot="1" x14ac:dyDescent="0.35">
      <c r="A388" s="24">
        <v>2</v>
      </c>
      <c r="B388" s="14" t="s">
        <v>7</v>
      </c>
      <c r="C388" s="14" t="s">
        <v>34</v>
      </c>
      <c r="D388" s="14" t="s">
        <v>9</v>
      </c>
      <c r="E388" s="11" t="str">
        <f t="shared" ref="E388:E389" si="452">CONCATENATE("_",TEXT(F388+1,"000"))</f>
        <v>_017</v>
      </c>
      <c r="F388" s="22">
        <f t="shared" si="381"/>
        <v>16</v>
      </c>
      <c r="G388" s="22" t="s">
        <v>76</v>
      </c>
      <c r="H388" s="22">
        <v>0</v>
      </c>
      <c r="I388" s="22" t="str">
        <f t="shared" ref="I388:I389" si="453">CONCATENATE("BIG_TEST_9_II",E388)</f>
        <v>BIG_TEST_9_II_017</v>
      </c>
      <c r="J388" s="5" t="s">
        <v>11</v>
      </c>
      <c r="K388" s="5" t="s">
        <v>38</v>
      </c>
      <c r="L388" s="18" t="str">
        <f t="shared" ref="L388:L389" si="454">CONCATENATE("{{coalesce(cell(",I388,".result, ", $H388,", \""Text_Color_1\""), \""#FFFFFF\"").asString()}}")</f>
        <v>{{coalesce(cell(BIG_TEST_9_II_017.result, 0, \"Text_Color_1\"), \"#FFFFFF\").asString()}}</v>
      </c>
      <c r="M388" s="8" t="s">
        <v>41</v>
      </c>
      <c r="N388" s="8" t="s">
        <v>21</v>
      </c>
      <c r="O388" s="18" t="str">
        <f>CONCATENATE("{{coalesce(cell(",I388,".result, ", $H388,", \""number_YTD_A_Formatted\""), \""--\"").asString()}}")</f>
        <v>{{coalesce(cell(BIG_TEST_9_II_017.result, 0, \"number_YTD_A_Formatted\"), \"--\").asString()}}</v>
      </c>
      <c r="P388" s="9" t="s">
        <v>28</v>
      </c>
      <c r="Q388" s="9" t="s">
        <v>20</v>
      </c>
      <c r="R388" s="26">
        <f>T388+4</f>
        <v>135</v>
      </c>
      <c r="S388" s="9" t="s">
        <v>32</v>
      </c>
      <c r="T388" s="22">
        <f t="shared" si="384"/>
        <v>131</v>
      </c>
      <c r="U388" s="19" t="str">
        <f>CONCATENATE("{""backgroundColor"": ""{{coalesce(cell(",I388,".result, ",H388,", \""Colorization_Hex_Code\""), \""#FFFFFF\"").asString()}}"", ""borderColor"": ""#FFFFFF"", ""borderEdges"": [""left"", ""right"", ""bottom""], ""borderRadius"": 0, ""borderWidth"": 2}")</f>
        <v>{"backgroundColor": "{{coalesce(cell(BIG_TEST_9_II_017.result, 0, \"Colorization_Hex_Code\"), \"#FFFFFF\").asString()}}", "borderColor": "#FFFFFF", "borderEdges": ["left", "right", "bottom"], "borderRadius": 0, "borderWidth": 2}</v>
      </c>
      <c r="V388" s="10"/>
      <c r="W388" s="7" t="str">
        <f t="shared" si="434"/>
        <v>text_YTD_A_C_017</v>
      </c>
      <c r="X388" s="10"/>
      <c r="Y388" s="13"/>
      <c r="Z388" s="12" t="str">
        <f t="shared" si="435"/>
        <v>"text_YTD_A_C_017": {"type": "text", "parameters": {"text": "{{coalesce(cell(BIG_TEST_9_II_017.result, 0, \"number_YTD_A_Formatted\"), \"--\").asString()}}", "textAlignment": "center", "textColor": "{{coalesce(cell(BIG_TEST_9_II_017.result, 0, \"Text_Color_1\"), \"#FFFFFF\").asString()}}", "fontSize": 12}},</v>
      </c>
      <c r="AA388" s="17" t="s">
        <v>79</v>
      </c>
      <c r="AB388" s="13" t="str">
        <f t="shared" ref="AB388:AB389" si="455">IF(Z388=AA388,"PASS","FAIL")</f>
        <v>FAIL</v>
      </c>
      <c r="AC388" s="13"/>
      <c r="AD388" s="12" t="str">
        <f t="shared" si="436"/>
        <v>{"colspan": 3, "column": 24, "name": "text_YTD_A_C_017", "row": 135, "rowspan": 2, "widgetStyle": {"backgroundColor": "{{coalesce(cell(BIG_TEST_9_II_017.result, 0, \"Colorization_Hex_Code\"), \"#FFFFFF\").asString()}}", "borderColor": "#FFFFFF", "borderEdges": ["left", "right", "bottom"], "borderRadius": 0, "borderWidth": 2}},</v>
      </c>
      <c r="AE388" s="17" t="s">
        <v>85</v>
      </c>
      <c r="AF388" s="13" t="str">
        <f t="shared" ref="AF388:AF389" si="456">IF(AD388=AE388,"PASS","FAIL")</f>
        <v>FAIL</v>
      </c>
    </row>
    <row r="389" spans="1:32" s="4" customFormat="1" ht="72.599999999999994" thickBot="1" x14ac:dyDescent="0.35">
      <c r="A389" s="24">
        <v>3</v>
      </c>
      <c r="B389" s="14" t="s">
        <v>7</v>
      </c>
      <c r="C389" s="14" t="s">
        <v>34</v>
      </c>
      <c r="D389" s="14" t="s">
        <v>9</v>
      </c>
      <c r="E389" s="11" t="str">
        <f t="shared" si="452"/>
        <v>_017</v>
      </c>
      <c r="F389" s="22">
        <f t="shared" ref="F389:F452" si="457">IF($A388=24,F388+1,F388)</f>
        <v>16</v>
      </c>
      <c r="G389" s="22" t="s">
        <v>76</v>
      </c>
      <c r="H389" s="22">
        <v>0</v>
      </c>
      <c r="I389" s="22" t="str">
        <f t="shared" si="453"/>
        <v>BIG_TEST_9_II_017</v>
      </c>
      <c r="J389" s="5" t="s">
        <v>37</v>
      </c>
      <c r="K389" s="5" t="s">
        <v>39</v>
      </c>
      <c r="L389" s="18" t="str">
        <f t="shared" si="454"/>
        <v>{{coalesce(cell(BIG_TEST_9_II_017.result, 0, \"Text_Color_1\"), \"#FFFFFF\").asString()}}</v>
      </c>
      <c r="M389" s="8" t="s">
        <v>41</v>
      </c>
      <c r="N389" s="8" t="s">
        <v>21</v>
      </c>
      <c r="O389" s="18" t="str">
        <f>CONCATENATE("{{coalesce(cell(",I389,".result, ", $H389,", \""number_Target_Formatted\""), \""--\"").asString()}}")</f>
        <v>{{coalesce(cell(BIG_TEST_9_II_017.result, 0, \"number_Target_Formatted\"), \"--\").asString()}}</v>
      </c>
      <c r="P389" s="9" t="s">
        <v>28</v>
      </c>
      <c r="Q389" s="9" t="s">
        <v>20</v>
      </c>
      <c r="R389" s="26">
        <f>T389+2</f>
        <v>133</v>
      </c>
      <c r="S389" s="9" t="s">
        <v>32</v>
      </c>
      <c r="T389" s="22">
        <f t="shared" ref="T389:T452" si="458">IF($A388=24,T388+6,T388)</f>
        <v>131</v>
      </c>
      <c r="U389" s="16" t="s">
        <v>84</v>
      </c>
      <c r="V389" s="10"/>
      <c r="W389" s="7" t="str">
        <f t="shared" si="434"/>
        <v>text_Target_C_017</v>
      </c>
      <c r="X389" s="10"/>
      <c r="Y389" s="13"/>
      <c r="Z389" s="12" t="str">
        <f t="shared" si="435"/>
        <v>"text_Target_C_017": {"type": "text", "parameters": {"text": "{{coalesce(cell(BIG_TEST_9_II_017.result, 0, \"number_Target_Formatted\"), \"--\").asString()}}", "textAlignment": "center", "textColor": "{{coalesce(cell(BIG_TEST_9_II_017.result, 0, \"Text_Color_1\"), \"#FFFFFF\").asString()}}", "fontSize": 12}},</v>
      </c>
      <c r="AA389" s="17" t="s">
        <v>80</v>
      </c>
      <c r="AB389" s="13" t="str">
        <f t="shared" si="455"/>
        <v>FAIL</v>
      </c>
      <c r="AC389" s="13"/>
      <c r="AD389" s="12" t="str">
        <f t="shared" si="436"/>
        <v>{"colspan": 3, "column": 24, "name": "text_Target_C_017", "row": 133, "rowspan": 2, "widgetStyle": {"backgroundColor": "#FFFFFF", "borderColor": "#FFFFFF", "borderEdges": [], "borderRadius": 0, "borderWidth": 2}},</v>
      </c>
      <c r="AE389" s="17" t="s">
        <v>82</v>
      </c>
      <c r="AF389" s="13" t="str">
        <f t="shared" si="456"/>
        <v>FAIL</v>
      </c>
    </row>
    <row r="390" spans="1:32" s="4" customFormat="1" ht="72.599999999999994" thickBot="1" x14ac:dyDescent="0.35">
      <c r="A390" s="24">
        <v>4</v>
      </c>
      <c r="B390" s="14" t="s">
        <v>7</v>
      </c>
      <c r="C390" s="14" t="s">
        <v>34</v>
      </c>
      <c r="D390" s="14" t="s">
        <v>9</v>
      </c>
      <c r="E390" s="11" t="str">
        <f>CONCATENATE("_",TEXT(F390+1,"000"))</f>
        <v>_017</v>
      </c>
      <c r="F390" s="22">
        <f t="shared" si="457"/>
        <v>16</v>
      </c>
      <c r="G390" s="22" t="s">
        <v>86</v>
      </c>
      <c r="H390" s="22">
        <v>1</v>
      </c>
      <c r="I390" s="22" t="str">
        <f>CONCATENATE("BIG_TEST_9_II",E390)</f>
        <v>BIG_TEST_9_II_017</v>
      </c>
      <c r="J390" s="6" t="s">
        <v>12</v>
      </c>
      <c r="K390" s="5" t="s">
        <v>13</v>
      </c>
      <c r="L390" s="18" t="str">
        <f>CONCATENATE("{{coalesce(cell(",I390,".result, ", $H390,", \""Text_Color_1\""), \""#FFFFFF\"").asString()}}")</f>
        <v>{{coalesce(cell(BIG_TEST_9_II_017.result, 1, \"Text_Color_1\"), \"#FFFFFF\").asString()}}</v>
      </c>
      <c r="M390" s="8" t="s">
        <v>41</v>
      </c>
      <c r="N390" s="8" t="s">
        <v>21</v>
      </c>
      <c r="O390" s="18" t="str">
        <f>CONCATENATE("{{coalesce(cell(",I390,".result, ", $H390,", \""number_YTD_Formatted\""), \""--\"").asString()}}")</f>
        <v>{{coalesce(cell(BIG_TEST_9_II_017.result, 1, \"number_YTD_Formatted\"), \"--\").asString()}}</v>
      </c>
      <c r="P390" s="9" t="s">
        <v>28</v>
      </c>
      <c r="Q390" s="9" t="s">
        <v>87</v>
      </c>
      <c r="R390" s="9">
        <f>T390</f>
        <v>131</v>
      </c>
      <c r="S390" s="9" t="s">
        <v>32</v>
      </c>
      <c r="T390" s="22">
        <f t="shared" si="458"/>
        <v>131</v>
      </c>
      <c r="U390" s="16" t="s">
        <v>84</v>
      </c>
      <c r="V390" s="10"/>
      <c r="W390" s="7" t="str">
        <f t="shared" si="434"/>
        <v>text_YTD_D_017</v>
      </c>
      <c r="X390" s="10"/>
      <c r="Y390" s="13"/>
      <c r="Z390" s="12" t="str">
        <f t="shared" si="435"/>
        <v>"text_YTD_D_017": {"type": "text", "parameters": {"text": "{{coalesce(cell(BIG_TEST_9_II_017.result, 1, \"number_YTD_Formatted\"), \"--\").asString()}}", "textAlignment": "center", "textColor": "{{coalesce(cell(BIG_TEST_9_II_017.result, 1, \"Text_Color_1\"), \"#FFFFFF\").asString()}}", "fontSize": 12}},</v>
      </c>
      <c r="AA390" s="17"/>
      <c r="AB390" s="13"/>
      <c r="AC390" s="13"/>
      <c r="AD390" s="12" t="str">
        <f t="shared" si="436"/>
        <v>{"colspan": 3, "column": 27, "name": "text_YTD_D_017", "row": 131, "rowspan": 2, "widgetStyle": {"backgroundColor": "#FFFFFF", "borderColor": "#FFFFFF", "borderEdges": [], "borderRadius": 0, "borderWidth": 2}},</v>
      </c>
      <c r="AE390" s="17"/>
      <c r="AF390" s="13"/>
    </row>
    <row r="391" spans="1:32" s="4" customFormat="1" ht="115.8" thickBot="1" x14ac:dyDescent="0.35">
      <c r="A391" s="24">
        <v>5</v>
      </c>
      <c r="B391" s="14" t="s">
        <v>7</v>
      </c>
      <c r="C391" s="14" t="s">
        <v>34</v>
      </c>
      <c r="D391" s="14" t="s">
        <v>9</v>
      </c>
      <c r="E391" s="11" t="str">
        <f t="shared" ref="E391:E392" si="459">CONCATENATE("_",TEXT(F391+1,"000"))</f>
        <v>_017</v>
      </c>
      <c r="F391" s="22">
        <f t="shared" si="457"/>
        <v>16</v>
      </c>
      <c r="G391" s="22" t="s">
        <v>86</v>
      </c>
      <c r="H391" s="22">
        <v>1</v>
      </c>
      <c r="I391" s="22" t="str">
        <f t="shared" ref="I391:I392" si="460">CONCATENATE("BIG_TEST_9_II",E391)</f>
        <v>BIG_TEST_9_II_017</v>
      </c>
      <c r="J391" s="5" t="s">
        <v>11</v>
      </c>
      <c r="K391" s="5" t="s">
        <v>38</v>
      </c>
      <c r="L391" s="18" t="str">
        <f t="shared" ref="L391:L392" si="461">CONCATENATE("{{coalesce(cell(",I391,".result, ", $H391,", \""Text_Color_1\""), \""#FFFFFF\"").asString()}}")</f>
        <v>{{coalesce(cell(BIG_TEST_9_II_017.result, 1, \"Text_Color_1\"), \"#FFFFFF\").asString()}}</v>
      </c>
      <c r="M391" s="8" t="s">
        <v>41</v>
      </c>
      <c r="N391" s="8" t="s">
        <v>21</v>
      </c>
      <c r="O391" s="18" t="str">
        <f>CONCATENATE("{{coalesce(cell(",I391,".result, ", $H391,", \""number_YTD_A_Formatted\""), \""--\"").asString()}}")</f>
        <v>{{coalesce(cell(BIG_TEST_9_II_017.result, 1, \"number_YTD_A_Formatted\"), \"--\").asString()}}</v>
      </c>
      <c r="P391" s="9" t="s">
        <v>28</v>
      </c>
      <c r="Q391" s="9" t="s">
        <v>87</v>
      </c>
      <c r="R391" s="26">
        <f>T391+4</f>
        <v>135</v>
      </c>
      <c r="S391" s="9" t="s">
        <v>32</v>
      </c>
      <c r="T391" s="22">
        <f t="shared" si="458"/>
        <v>131</v>
      </c>
      <c r="U391" s="19" t="str">
        <f>CONCATENATE("{""backgroundColor"": ""{{coalesce(cell(",I391,".result, ",H391,", \""Colorization_Hex_Code\""), \""#FFFFFF\"").asString()}}"", ""borderColor"": ""#FFFFFF"", ""borderEdges"": [""left"", ""right"", ""bottom""], ""borderRadius"": 0, ""borderWidth"": 2}")</f>
        <v>{"backgroundColor": "{{coalesce(cell(BIG_TEST_9_II_017.result, 1, \"Colorization_Hex_Code\"), \"#FFFFFF\").asString()}}", "borderColor": "#FFFFFF", "borderEdges": ["left", "right", "bottom"], "borderRadius": 0, "borderWidth": 2}</v>
      </c>
      <c r="V391" s="10"/>
      <c r="W391" s="7" t="str">
        <f t="shared" si="434"/>
        <v>text_YTD_A_D_017</v>
      </c>
      <c r="X391" s="10"/>
      <c r="Y391" s="13"/>
      <c r="Z391" s="12" t="str">
        <f t="shared" si="435"/>
        <v>"text_YTD_A_D_017": {"type": "text", "parameters": {"text": "{{coalesce(cell(BIG_TEST_9_II_017.result, 1, \"number_YTD_A_Formatted\"), \"--\").asString()}}", "textAlignment": "center", "textColor": "{{coalesce(cell(BIG_TEST_9_II_017.result, 1, \"Text_Color_1\"), \"#FFFFFF\").asString()}}", "fontSize": 12}},</v>
      </c>
      <c r="AA391" s="17"/>
      <c r="AB391" s="13"/>
      <c r="AC391" s="13"/>
      <c r="AD391" s="12" t="str">
        <f t="shared" si="436"/>
        <v>{"colspan": 3, "column": 27, "name": "text_YTD_A_D_017", "row": 135, "rowspan": 2, "widgetStyle": {"backgroundColor": "{{coalesce(cell(BIG_TEST_9_II_017.result, 1, \"Colorization_Hex_Code\"), \"#FFFFFF\").asString()}}", "borderColor": "#FFFFFF", "borderEdges": ["left", "right", "bottom"], "borderRadius": 0, "borderWidth": 2}},</v>
      </c>
      <c r="AE391" s="17"/>
      <c r="AF391" s="13"/>
    </row>
    <row r="392" spans="1:32" s="4" customFormat="1" ht="72.599999999999994" thickBot="1" x14ac:dyDescent="0.35">
      <c r="A392" s="24">
        <v>6</v>
      </c>
      <c r="B392" s="14" t="s">
        <v>7</v>
      </c>
      <c r="C392" s="14" t="s">
        <v>34</v>
      </c>
      <c r="D392" s="14" t="s">
        <v>9</v>
      </c>
      <c r="E392" s="11" t="str">
        <f t="shared" si="459"/>
        <v>_017</v>
      </c>
      <c r="F392" s="22">
        <f t="shared" si="457"/>
        <v>16</v>
      </c>
      <c r="G392" s="22" t="s">
        <v>86</v>
      </c>
      <c r="H392" s="22">
        <v>1</v>
      </c>
      <c r="I392" s="22" t="str">
        <f t="shared" si="460"/>
        <v>BIG_TEST_9_II_017</v>
      </c>
      <c r="J392" s="5" t="s">
        <v>37</v>
      </c>
      <c r="K392" s="5" t="s">
        <v>39</v>
      </c>
      <c r="L392" s="18" t="str">
        <f t="shared" si="461"/>
        <v>{{coalesce(cell(BIG_TEST_9_II_017.result, 1, \"Text_Color_1\"), \"#FFFFFF\").asString()}}</v>
      </c>
      <c r="M392" s="8" t="s">
        <v>41</v>
      </c>
      <c r="N392" s="8" t="s">
        <v>21</v>
      </c>
      <c r="O392" s="18" t="str">
        <f>CONCATENATE("{{coalesce(cell(",I392,".result, ", $H392,", \""number_Target_Formatted\""), \""--\"").asString()}}")</f>
        <v>{{coalesce(cell(BIG_TEST_9_II_017.result, 1, \"number_Target_Formatted\"), \"--\").asString()}}</v>
      </c>
      <c r="P392" s="9" t="s">
        <v>28</v>
      </c>
      <c r="Q392" s="9" t="s">
        <v>87</v>
      </c>
      <c r="R392" s="26">
        <f>T392+2</f>
        <v>133</v>
      </c>
      <c r="S392" s="9" t="s">
        <v>32</v>
      </c>
      <c r="T392" s="22">
        <f t="shared" si="458"/>
        <v>131</v>
      </c>
      <c r="U392" s="16" t="s">
        <v>84</v>
      </c>
      <c r="V392" s="10"/>
      <c r="W392" s="7" t="str">
        <f t="shared" si="434"/>
        <v>text_Target_D_017</v>
      </c>
      <c r="X392" s="10"/>
      <c r="Y392" s="13"/>
      <c r="Z392" s="12" t="str">
        <f t="shared" si="435"/>
        <v>"text_Target_D_017": {"type": "text", "parameters": {"text": "{{coalesce(cell(BIG_TEST_9_II_017.result, 1, \"number_Target_Formatted\"), \"--\").asString()}}", "textAlignment": "center", "textColor": "{{coalesce(cell(BIG_TEST_9_II_017.result, 1, \"Text_Color_1\"), \"#FFFFFF\").asString()}}", "fontSize": 12}},</v>
      </c>
      <c r="AA392" s="17"/>
      <c r="AB392" s="13"/>
      <c r="AC392" s="13"/>
      <c r="AD392" s="12" t="str">
        <f t="shared" si="436"/>
        <v>{"colspan": 3, "column": 27, "name": "text_Target_D_017", "row": 133, "rowspan": 2, "widgetStyle": {"backgroundColor": "#FFFFFF", "borderColor": "#FFFFFF", "borderEdges": [], "borderRadius": 0, "borderWidth": 2}},</v>
      </c>
      <c r="AE392" s="17"/>
      <c r="AF392" s="13"/>
    </row>
    <row r="393" spans="1:32" s="4" customFormat="1" ht="72.599999999999994" thickBot="1" x14ac:dyDescent="0.35">
      <c r="A393" s="24">
        <v>7</v>
      </c>
      <c r="B393" s="14" t="s">
        <v>7</v>
      </c>
      <c r="C393" s="14" t="s">
        <v>34</v>
      </c>
      <c r="D393" s="14" t="s">
        <v>9</v>
      </c>
      <c r="E393" s="11" t="str">
        <f>CONCATENATE("_",TEXT(F393+1,"000"))</f>
        <v>_017</v>
      </c>
      <c r="F393" s="22">
        <f t="shared" si="457"/>
        <v>16</v>
      </c>
      <c r="G393" s="22" t="s">
        <v>88</v>
      </c>
      <c r="H393" s="22">
        <v>2</v>
      </c>
      <c r="I393" s="22" t="str">
        <f>CONCATENATE("BIG_TEST_9_II",E393)</f>
        <v>BIG_TEST_9_II_017</v>
      </c>
      <c r="J393" s="6" t="s">
        <v>12</v>
      </c>
      <c r="K393" s="5" t="s">
        <v>13</v>
      </c>
      <c r="L393" s="18" t="str">
        <f>CONCATENATE("{{coalesce(cell(",I393,".result, ", $H393,", \""Text_Color_1\""), \""#FFFFFF\"").asString()}}")</f>
        <v>{{coalesce(cell(BIG_TEST_9_II_017.result, 2, \"Text_Color_1\"), \"#FFFFFF\").asString()}}</v>
      </c>
      <c r="M393" s="8" t="s">
        <v>41</v>
      </c>
      <c r="N393" s="8" t="s">
        <v>21</v>
      </c>
      <c r="O393" s="18" t="str">
        <f>CONCATENATE("{{coalesce(cell(",I393,".result, ", $H393,", \""number_YTD_Formatted\""), \""--\"").asString()}}")</f>
        <v>{{coalesce(cell(BIG_TEST_9_II_017.result, 2, \"number_YTD_Formatted\"), \"--\").asString()}}</v>
      </c>
      <c r="P393" s="9" t="s">
        <v>28</v>
      </c>
      <c r="Q393" s="9" t="s">
        <v>97</v>
      </c>
      <c r="R393" s="9">
        <f>T393</f>
        <v>131</v>
      </c>
      <c r="S393" s="9" t="s">
        <v>32</v>
      </c>
      <c r="T393" s="22">
        <f t="shared" si="458"/>
        <v>131</v>
      </c>
      <c r="U393" s="16" t="s">
        <v>84</v>
      </c>
      <c r="V393" s="10"/>
      <c r="W393" s="7" t="str">
        <f t="shared" si="434"/>
        <v>text_YTD_E_017</v>
      </c>
      <c r="X393" s="10"/>
      <c r="Y393" s="13"/>
      <c r="Z393" s="12" t="str">
        <f t="shared" si="435"/>
        <v>"text_YTD_E_017": {"type": "text", "parameters": {"text": "{{coalesce(cell(BIG_TEST_9_II_017.result, 2, \"number_YTD_Formatted\"), \"--\").asString()}}", "textAlignment": "center", "textColor": "{{coalesce(cell(BIG_TEST_9_II_017.result, 2, \"Text_Color_1\"), \"#FFFFFF\").asString()}}", "fontSize": 12}},</v>
      </c>
      <c r="AA393" s="17"/>
      <c r="AB393" s="13"/>
      <c r="AC393" s="13"/>
      <c r="AD393" s="12" t="str">
        <f t="shared" si="436"/>
        <v>{"colspan": 3, "column": 30, "name": "text_YTD_E_017", "row": 131, "rowspan": 2, "widgetStyle": {"backgroundColor": "#FFFFFF", "borderColor": "#FFFFFF", "borderEdges": [], "borderRadius": 0, "borderWidth": 2}},</v>
      </c>
      <c r="AE393" s="17"/>
      <c r="AF393" s="13"/>
    </row>
    <row r="394" spans="1:32" s="4" customFormat="1" ht="115.8" thickBot="1" x14ac:dyDescent="0.35">
      <c r="A394" s="24">
        <v>8</v>
      </c>
      <c r="B394" s="14" t="s">
        <v>7</v>
      </c>
      <c r="C394" s="14" t="s">
        <v>34</v>
      </c>
      <c r="D394" s="14" t="s">
        <v>9</v>
      </c>
      <c r="E394" s="11" t="str">
        <f t="shared" ref="E394:E395" si="462">CONCATENATE("_",TEXT(F394+1,"000"))</f>
        <v>_017</v>
      </c>
      <c r="F394" s="22">
        <f t="shared" si="457"/>
        <v>16</v>
      </c>
      <c r="G394" s="22" t="s">
        <v>88</v>
      </c>
      <c r="H394" s="22">
        <v>2</v>
      </c>
      <c r="I394" s="22" t="str">
        <f t="shared" ref="I394:I395" si="463">CONCATENATE("BIG_TEST_9_II",E394)</f>
        <v>BIG_TEST_9_II_017</v>
      </c>
      <c r="J394" s="5" t="s">
        <v>11</v>
      </c>
      <c r="K394" s="5" t="s">
        <v>38</v>
      </c>
      <c r="L394" s="18" t="str">
        <f t="shared" ref="L394:L395" si="464">CONCATENATE("{{coalesce(cell(",I394,".result, ", $H394,", \""Text_Color_1\""), \""#FFFFFF\"").asString()}}")</f>
        <v>{{coalesce(cell(BIG_TEST_9_II_017.result, 2, \"Text_Color_1\"), \"#FFFFFF\").asString()}}</v>
      </c>
      <c r="M394" s="8" t="s">
        <v>41</v>
      </c>
      <c r="N394" s="8" t="s">
        <v>21</v>
      </c>
      <c r="O394" s="18" t="str">
        <f>CONCATENATE("{{coalesce(cell(",I394,".result, ", $H394,", \""number_YTD_A_Formatted\""), \""--\"").asString()}}")</f>
        <v>{{coalesce(cell(BIG_TEST_9_II_017.result, 2, \"number_YTD_A_Formatted\"), \"--\").asString()}}</v>
      </c>
      <c r="P394" s="9" t="s">
        <v>28</v>
      </c>
      <c r="Q394" s="9" t="s">
        <v>97</v>
      </c>
      <c r="R394" s="26">
        <f>T394+4</f>
        <v>135</v>
      </c>
      <c r="S394" s="9" t="s">
        <v>32</v>
      </c>
      <c r="T394" s="22">
        <f t="shared" si="458"/>
        <v>131</v>
      </c>
      <c r="U394" s="19" t="str">
        <f>CONCATENATE("{""backgroundColor"": ""{{coalesce(cell(",I394,".result, ",H394,", \""Colorization_Hex_Code\""), \""#FFFFFF\"").asString()}}"", ""borderColor"": ""#FFFFFF"", ""borderEdges"": [""left"", ""right"", ""bottom""], ""borderRadius"": 0, ""borderWidth"": 2}")</f>
        <v>{"backgroundColor": "{{coalesce(cell(BIG_TEST_9_II_017.result, 2, \"Colorization_Hex_Code\"), \"#FFFFFF\").asString()}}", "borderColor": "#FFFFFF", "borderEdges": ["left", "right", "bottom"], "borderRadius": 0, "borderWidth": 2}</v>
      </c>
      <c r="V394" s="10"/>
      <c r="W394" s="7" t="str">
        <f t="shared" si="434"/>
        <v>text_YTD_A_E_017</v>
      </c>
      <c r="X394" s="10"/>
      <c r="Y394" s="13"/>
      <c r="Z394" s="12" t="str">
        <f t="shared" si="435"/>
        <v>"text_YTD_A_E_017": {"type": "text", "parameters": {"text": "{{coalesce(cell(BIG_TEST_9_II_017.result, 2, \"number_YTD_A_Formatted\"), \"--\").asString()}}", "textAlignment": "center", "textColor": "{{coalesce(cell(BIG_TEST_9_II_017.result, 2, \"Text_Color_1\"), \"#FFFFFF\").asString()}}", "fontSize": 12}},</v>
      </c>
      <c r="AA394" s="17"/>
      <c r="AB394" s="13"/>
      <c r="AC394" s="13"/>
      <c r="AD394" s="12" t="str">
        <f t="shared" si="436"/>
        <v>{"colspan": 3, "column": 30, "name": "text_YTD_A_E_017", "row": 135, "rowspan": 2, "widgetStyle": {"backgroundColor": "{{coalesce(cell(BIG_TEST_9_II_017.result, 2, \"Colorization_Hex_Code\"), \"#FFFFFF\").asString()}}", "borderColor": "#FFFFFF", "borderEdges": ["left", "right", "bottom"], "borderRadius": 0, "borderWidth": 2}},</v>
      </c>
      <c r="AE394" s="17"/>
      <c r="AF394" s="13"/>
    </row>
    <row r="395" spans="1:32" s="4" customFormat="1" ht="72.599999999999994" thickBot="1" x14ac:dyDescent="0.35">
      <c r="A395" s="24">
        <v>9</v>
      </c>
      <c r="B395" s="14" t="s">
        <v>7</v>
      </c>
      <c r="C395" s="14" t="s">
        <v>34</v>
      </c>
      <c r="D395" s="14" t="s">
        <v>9</v>
      </c>
      <c r="E395" s="11" t="str">
        <f t="shared" si="462"/>
        <v>_017</v>
      </c>
      <c r="F395" s="22">
        <f t="shared" si="457"/>
        <v>16</v>
      </c>
      <c r="G395" s="22" t="s">
        <v>88</v>
      </c>
      <c r="H395" s="22">
        <v>2</v>
      </c>
      <c r="I395" s="22" t="str">
        <f t="shared" si="463"/>
        <v>BIG_TEST_9_II_017</v>
      </c>
      <c r="J395" s="5" t="s">
        <v>37</v>
      </c>
      <c r="K395" s="5" t="s">
        <v>39</v>
      </c>
      <c r="L395" s="18" t="str">
        <f t="shared" si="464"/>
        <v>{{coalesce(cell(BIG_TEST_9_II_017.result, 2, \"Text_Color_1\"), \"#FFFFFF\").asString()}}</v>
      </c>
      <c r="M395" s="8" t="s">
        <v>41</v>
      </c>
      <c r="N395" s="8" t="s">
        <v>21</v>
      </c>
      <c r="O395" s="18" t="str">
        <f>CONCATENATE("{{coalesce(cell(",I395,".result, ", $H395,", \""number_Target_Formatted\""), \""--\"").asString()}}")</f>
        <v>{{coalesce(cell(BIG_TEST_9_II_017.result, 2, \"number_Target_Formatted\"), \"--\").asString()}}</v>
      </c>
      <c r="P395" s="9" t="s">
        <v>28</v>
      </c>
      <c r="Q395" s="9" t="s">
        <v>97</v>
      </c>
      <c r="R395" s="26">
        <f>T395+2</f>
        <v>133</v>
      </c>
      <c r="S395" s="9" t="s">
        <v>32</v>
      </c>
      <c r="T395" s="22">
        <f t="shared" si="458"/>
        <v>131</v>
      </c>
      <c r="U395" s="16" t="s">
        <v>84</v>
      </c>
      <c r="V395" s="10"/>
      <c r="W395" s="7" t="str">
        <f t="shared" si="434"/>
        <v>text_Target_E_017</v>
      </c>
      <c r="X395" s="10"/>
      <c r="Y395" s="13"/>
      <c r="Z395" s="12" t="str">
        <f t="shared" si="435"/>
        <v>"text_Target_E_017": {"type": "text", "parameters": {"text": "{{coalesce(cell(BIG_TEST_9_II_017.result, 2, \"number_Target_Formatted\"), \"--\").asString()}}", "textAlignment": "center", "textColor": "{{coalesce(cell(BIG_TEST_9_II_017.result, 2, \"Text_Color_1\"), \"#FFFFFF\").asString()}}", "fontSize": 12}},</v>
      </c>
      <c r="AA395" s="17"/>
      <c r="AB395" s="13"/>
      <c r="AC395" s="13"/>
      <c r="AD395" s="12" t="str">
        <f t="shared" si="436"/>
        <v>{"colspan": 3, "column": 30, "name": "text_Target_E_017", "row": 133, "rowspan": 2, "widgetStyle": {"backgroundColor": "#FFFFFF", "borderColor": "#FFFFFF", "borderEdges": [], "borderRadius": 0, "borderWidth": 2}},</v>
      </c>
      <c r="AE395" s="17"/>
      <c r="AF395" s="13"/>
    </row>
    <row r="396" spans="1:32" s="4" customFormat="1" ht="72.599999999999994" thickBot="1" x14ac:dyDescent="0.35">
      <c r="A396" s="24">
        <v>10</v>
      </c>
      <c r="B396" s="14" t="s">
        <v>7</v>
      </c>
      <c r="C396" s="14" t="s">
        <v>34</v>
      </c>
      <c r="D396" s="14" t="s">
        <v>9</v>
      </c>
      <c r="E396" s="11" t="str">
        <f>CONCATENATE("_",TEXT(F396+1,"000"))</f>
        <v>_017</v>
      </c>
      <c r="F396" s="22">
        <f t="shared" si="457"/>
        <v>16</v>
      </c>
      <c r="G396" s="22" t="s">
        <v>89</v>
      </c>
      <c r="H396" s="22">
        <v>3</v>
      </c>
      <c r="I396" s="22" t="str">
        <f>CONCATENATE("BIG_TEST_9_II",E396)</f>
        <v>BIG_TEST_9_II_017</v>
      </c>
      <c r="J396" s="6" t="s">
        <v>12</v>
      </c>
      <c r="K396" s="5" t="s">
        <v>13</v>
      </c>
      <c r="L396" s="18" t="str">
        <f>CONCATENATE("{{coalesce(cell(",I396,".result, ", $H396,", \""Text_Color_1\""), \""#FFFFFF\"").asString()}}")</f>
        <v>{{coalesce(cell(BIG_TEST_9_II_017.result, 3, \"Text_Color_1\"), \"#FFFFFF\").asString()}}</v>
      </c>
      <c r="M396" s="8" t="s">
        <v>41</v>
      </c>
      <c r="N396" s="8" t="s">
        <v>21</v>
      </c>
      <c r="O396" s="18" t="str">
        <f>CONCATENATE("{{coalesce(cell(",I396,".result, ", $H396,", \""number_YTD_Formatted\""), \""--\"").asString()}}")</f>
        <v>{{coalesce(cell(BIG_TEST_9_II_017.result, 3, \"number_YTD_Formatted\"), \"--\").asString()}}</v>
      </c>
      <c r="P396" s="9" t="s">
        <v>28</v>
      </c>
      <c r="Q396" s="9" t="s">
        <v>98</v>
      </c>
      <c r="R396" s="9">
        <f>T396</f>
        <v>131</v>
      </c>
      <c r="S396" s="9" t="s">
        <v>32</v>
      </c>
      <c r="T396" s="22">
        <f t="shared" si="458"/>
        <v>131</v>
      </c>
      <c r="U396" s="16" t="s">
        <v>84</v>
      </c>
      <c r="V396" s="10"/>
      <c r="W396" s="7" t="str">
        <f t="shared" si="434"/>
        <v>text_YTD_F_017</v>
      </c>
      <c r="X396" s="10"/>
      <c r="Y396" s="13"/>
      <c r="Z396" s="12" t="str">
        <f t="shared" si="435"/>
        <v>"text_YTD_F_017": {"type": "text", "parameters": {"text": "{{coalesce(cell(BIG_TEST_9_II_017.result, 3, \"number_YTD_Formatted\"), \"--\").asString()}}", "textAlignment": "center", "textColor": "{{coalesce(cell(BIG_TEST_9_II_017.result, 3, \"Text_Color_1\"), \"#FFFFFF\").asString()}}", "fontSize": 12}},</v>
      </c>
      <c r="AA396" s="17"/>
      <c r="AB396" s="13"/>
      <c r="AC396" s="13"/>
      <c r="AD396" s="12" t="str">
        <f t="shared" si="436"/>
        <v>{"colspan": 3, "column": 33, "name": "text_YTD_F_017", "row": 131, "rowspan": 2, "widgetStyle": {"backgroundColor": "#FFFFFF", "borderColor": "#FFFFFF", "borderEdges": [], "borderRadius": 0, "borderWidth": 2}},</v>
      </c>
      <c r="AE396" s="17"/>
      <c r="AF396" s="13"/>
    </row>
    <row r="397" spans="1:32" s="4" customFormat="1" ht="115.8" thickBot="1" x14ac:dyDescent="0.35">
      <c r="A397" s="24">
        <v>11</v>
      </c>
      <c r="B397" s="14" t="s">
        <v>7</v>
      </c>
      <c r="C397" s="14" t="s">
        <v>34</v>
      </c>
      <c r="D397" s="14" t="s">
        <v>9</v>
      </c>
      <c r="E397" s="11" t="str">
        <f t="shared" ref="E397:E398" si="465">CONCATENATE("_",TEXT(F397+1,"000"))</f>
        <v>_017</v>
      </c>
      <c r="F397" s="22">
        <f t="shared" si="457"/>
        <v>16</v>
      </c>
      <c r="G397" s="22" t="s">
        <v>89</v>
      </c>
      <c r="H397" s="22">
        <v>3</v>
      </c>
      <c r="I397" s="22" t="str">
        <f t="shared" ref="I397:I398" si="466">CONCATENATE("BIG_TEST_9_II",E397)</f>
        <v>BIG_TEST_9_II_017</v>
      </c>
      <c r="J397" s="5" t="s">
        <v>11</v>
      </c>
      <c r="K397" s="5" t="s">
        <v>38</v>
      </c>
      <c r="L397" s="18" t="str">
        <f t="shared" ref="L397:L398" si="467">CONCATENATE("{{coalesce(cell(",I397,".result, ", $H397,", \""Text_Color_1\""), \""#FFFFFF\"").asString()}}")</f>
        <v>{{coalesce(cell(BIG_TEST_9_II_017.result, 3, \"Text_Color_1\"), \"#FFFFFF\").asString()}}</v>
      </c>
      <c r="M397" s="8" t="s">
        <v>41</v>
      </c>
      <c r="N397" s="8" t="s">
        <v>21</v>
      </c>
      <c r="O397" s="18" t="str">
        <f>CONCATENATE("{{coalesce(cell(",I397,".result, ", $H397,", \""number_YTD_A_Formatted\""), \""--\"").asString()}}")</f>
        <v>{{coalesce(cell(BIG_TEST_9_II_017.result, 3, \"number_YTD_A_Formatted\"), \"--\").asString()}}</v>
      </c>
      <c r="P397" s="9" t="s">
        <v>28</v>
      </c>
      <c r="Q397" s="9" t="s">
        <v>98</v>
      </c>
      <c r="R397" s="26">
        <f>T397+4</f>
        <v>135</v>
      </c>
      <c r="S397" s="9" t="s">
        <v>32</v>
      </c>
      <c r="T397" s="22">
        <f t="shared" si="458"/>
        <v>131</v>
      </c>
      <c r="U397" s="19" t="str">
        <f>CONCATENATE("{""backgroundColor"": ""{{coalesce(cell(",I397,".result, ",H397,", \""Colorization_Hex_Code\""), \""#FFFFFF\"").asString()}}"", ""borderColor"": ""#FFFFFF"", ""borderEdges"": [""left"", ""right"", ""bottom""], ""borderRadius"": 0, ""borderWidth"": 2}")</f>
        <v>{"backgroundColor": "{{coalesce(cell(BIG_TEST_9_II_017.result, 3, \"Colorization_Hex_Code\"), \"#FFFFFF\").asString()}}", "borderColor": "#FFFFFF", "borderEdges": ["left", "right", "bottom"], "borderRadius": 0, "borderWidth": 2}</v>
      </c>
      <c r="V397" s="10"/>
      <c r="W397" s="7" t="str">
        <f t="shared" si="434"/>
        <v>text_YTD_A_F_017</v>
      </c>
      <c r="X397" s="10"/>
      <c r="Y397" s="13"/>
      <c r="Z397" s="12" t="str">
        <f t="shared" si="435"/>
        <v>"text_YTD_A_F_017": {"type": "text", "parameters": {"text": "{{coalesce(cell(BIG_TEST_9_II_017.result, 3, \"number_YTD_A_Formatted\"), \"--\").asString()}}", "textAlignment": "center", "textColor": "{{coalesce(cell(BIG_TEST_9_II_017.result, 3, \"Text_Color_1\"), \"#FFFFFF\").asString()}}", "fontSize": 12}},</v>
      </c>
      <c r="AA397" s="17"/>
      <c r="AB397" s="13"/>
      <c r="AC397" s="13"/>
      <c r="AD397" s="12" t="str">
        <f t="shared" si="436"/>
        <v>{"colspan": 3, "column": 33, "name": "text_YTD_A_F_017", "row": 135, "rowspan": 2, "widgetStyle": {"backgroundColor": "{{coalesce(cell(BIG_TEST_9_II_017.result, 3, \"Colorization_Hex_Code\"), \"#FFFFFF\").asString()}}", "borderColor": "#FFFFFF", "borderEdges": ["left", "right", "bottom"], "borderRadius": 0, "borderWidth": 2}},</v>
      </c>
      <c r="AE397" s="17"/>
      <c r="AF397" s="13"/>
    </row>
    <row r="398" spans="1:32" s="4" customFormat="1" ht="72.599999999999994" thickBot="1" x14ac:dyDescent="0.35">
      <c r="A398" s="24">
        <v>12</v>
      </c>
      <c r="B398" s="14" t="s">
        <v>7</v>
      </c>
      <c r="C398" s="14" t="s">
        <v>34</v>
      </c>
      <c r="D398" s="14" t="s">
        <v>9</v>
      </c>
      <c r="E398" s="11" t="str">
        <f t="shared" si="465"/>
        <v>_017</v>
      </c>
      <c r="F398" s="22">
        <f t="shared" si="457"/>
        <v>16</v>
      </c>
      <c r="G398" s="22" t="s">
        <v>89</v>
      </c>
      <c r="H398" s="22">
        <v>3</v>
      </c>
      <c r="I398" s="22" t="str">
        <f t="shared" si="466"/>
        <v>BIG_TEST_9_II_017</v>
      </c>
      <c r="J398" s="5" t="s">
        <v>37</v>
      </c>
      <c r="K398" s="5" t="s">
        <v>39</v>
      </c>
      <c r="L398" s="18" t="str">
        <f t="shared" si="467"/>
        <v>{{coalesce(cell(BIG_TEST_9_II_017.result, 3, \"Text_Color_1\"), \"#FFFFFF\").asString()}}</v>
      </c>
      <c r="M398" s="8" t="s">
        <v>41</v>
      </c>
      <c r="N398" s="8" t="s">
        <v>21</v>
      </c>
      <c r="O398" s="18" t="str">
        <f>CONCATENATE("{{coalesce(cell(",I398,".result, ", $H398,", \""number_Target_Formatted\""), \""--\"").asString()}}")</f>
        <v>{{coalesce(cell(BIG_TEST_9_II_017.result, 3, \"number_Target_Formatted\"), \"--\").asString()}}</v>
      </c>
      <c r="P398" s="9" t="s">
        <v>28</v>
      </c>
      <c r="Q398" s="9" t="s">
        <v>98</v>
      </c>
      <c r="R398" s="26">
        <f>T398+2</f>
        <v>133</v>
      </c>
      <c r="S398" s="9" t="s">
        <v>32</v>
      </c>
      <c r="T398" s="22">
        <f t="shared" si="458"/>
        <v>131</v>
      </c>
      <c r="U398" s="16" t="s">
        <v>84</v>
      </c>
      <c r="V398" s="10"/>
      <c r="W398" s="7" t="str">
        <f t="shared" si="434"/>
        <v>text_Target_F_017</v>
      </c>
      <c r="X398" s="10"/>
      <c r="Y398" s="13"/>
      <c r="Z398" s="12" t="str">
        <f t="shared" si="435"/>
        <v>"text_Target_F_017": {"type": "text", "parameters": {"text": "{{coalesce(cell(BIG_TEST_9_II_017.result, 3, \"number_Target_Formatted\"), \"--\").asString()}}", "textAlignment": "center", "textColor": "{{coalesce(cell(BIG_TEST_9_II_017.result, 3, \"Text_Color_1\"), \"#FFFFFF\").asString()}}", "fontSize": 12}},</v>
      </c>
      <c r="AA398" s="17"/>
      <c r="AB398" s="13"/>
      <c r="AC398" s="13"/>
      <c r="AD398" s="12" t="str">
        <f t="shared" si="436"/>
        <v>{"colspan": 3, "column": 33, "name": "text_Target_F_017", "row": 133, "rowspan": 2, "widgetStyle": {"backgroundColor": "#FFFFFF", "borderColor": "#FFFFFF", "borderEdges": [], "borderRadius": 0, "borderWidth": 2}},</v>
      </c>
      <c r="AE398" s="17"/>
      <c r="AF398" s="13"/>
    </row>
    <row r="399" spans="1:32" s="4" customFormat="1" ht="72.599999999999994" thickBot="1" x14ac:dyDescent="0.35">
      <c r="A399" s="24">
        <v>13</v>
      </c>
      <c r="B399" s="14" t="s">
        <v>7</v>
      </c>
      <c r="C399" s="14" t="s">
        <v>34</v>
      </c>
      <c r="D399" s="14" t="s">
        <v>9</v>
      </c>
      <c r="E399" s="11" t="str">
        <f>CONCATENATE("_",TEXT(F399+1,"000"))</f>
        <v>_017</v>
      </c>
      <c r="F399" s="22">
        <f t="shared" si="457"/>
        <v>16</v>
      </c>
      <c r="G399" s="22" t="s">
        <v>90</v>
      </c>
      <c r="H399" s="22">
        <v>4</v>
      </c>
      <c r="I399" s="22" t="str">
        <f>CONCATENATE("BIG_TEST_9_II",E399)</f>
        <v>BIG_TEST_9_II_017</v>
      </c>
      <c r="J399" s="6" t="s">
        <v>12</v>
      </c>
      <c r="K399" s="5" t="s">
        <v>13</v>
      </c>
      <c r="L399" s="18" t="str">
        <f>CONCATENATE("{{coalesce(cell(",I399,".result, ", $H399,", \""Text_Color_1\""), \""#FFFFFF\"").asString()}}")</f>
        <v>{{coalesce(cell(BIG_TEST_9_II_017.result, 4, \"Text_Color_1\"), \"#FFFFFF\").asString()}}</v>
      </c>
      <c r="M399" s="8" t="s">
        <v>41</v>
      </c>
      <c r="N399" s="8" t="s">
        <v>21</v>
      </c>
      <c r="O399" s="18" t="str">
        <f>CONCATENATE("{{coalesce(cell(",I399,".result, ", $H399,", \""number_YTD_Formatted\""), \""--\"").asString()}}")</f>
        <v>{{coalesce(cell(BIG_TEST_9_II_017.result, 4, \"number_YTD_Formatted\"), \"--\").asString()}}</v>
      </c>
      <c r="P399" s="9" t="s">
        <v>28</v>
      </c>
      <c r="Q399" s="9" t="s">
        <v>99</v>
      </c>
      <c r="R399" s="9">
        <f>T399</f>
        <v>131</v>
      </c>
      <c r="S399" s="9" t="s">
        <v>32</v>
      </c>
      <c r="T399" s="22">
        <f t="shared" si="458"/>
        <v>131</v>
      </c>
      <c r="U399" s="16" t="s">
        <v>84</v>
      </c>
      <c r="V399" s="10"/>
      <c r="W399" s="7" t="str">
        <f t="shared" si="434"/>
        <v>text_YTD_G_017</v>
      </c>
      <c r="X399" s="10"/>
      <c r="Y399" s="13"/>
      <c r="Z399" s="12" t="str">
        <f t="shared" si="435"/>
        <v>"text_YTD_G_017": {"type": "text", "parameters": {"text": "{{coalesce(cell(BIG_TEST_9_II_017.result, 4, \"number_YTD_Formatted\"), \"--\").asString()}}", "textAlignment": "center", "textColor": "{{coalesce(cell(BIG_TEST_9_II_017.result, 4, \"Text_Color_1\"), \"#FFFFFF\").asString()}}", "fontSize": 12}},</v>
      </c>
      <c r="AA399" s="17"/>
      <c r="AB399" s="13"/>
      <c r="AC399" s="13"/>
      <c r="AD399" s="12" t="str">
        <f t="shared" si="436"/>
        <v>{"colspan": 3, "column": 36, "name": "text_YTD_G_017", "row": 131, "rowspan": 2, "widgetStyle": {"backgroundColor": "#FFFFFF", "borderColor": "#FFFFFF", "borderEdges": [], "borderRadius": 0, "borderWidth": 2}},</v>
      </c>
      <c r="AE399" s="17"/>
      <c r="AF399" s="13"/>
    </row>
    <row r="400" spans="1:32" s="4" customFormat="1" ht="115.8" thickBot="1" x14ac:dyDescent="0.35">
      <c r="A400" s="24">
        <v>14</v>
      </c>
      <c r="B400" s="14" t="s">
        <v>7</v>
      </c>
      <c r="C400" s="14" t="s">
        <v>34</v>
      </c>
      <c r="D400" s="14" t="s">
        <v>9</v>
      </c>
      <c r="E400" s="11" t="str">
        <f t="shared" ref="E400:E401" si="468">CONCATENATE("_",TEXT(F400+1,"000"))</f>
        <v>_017</v>
      </c>
      <c r="F400" s="22">
        <f t="shared" si="457"/>
        <v>16</v>
      </c>
      <c r="G400" s="22" t="s">
        <v>90</v>
      </c>
      <c r="H400" s="22">
        <v>4</v>
      </c>
      <c r="I400" s="22" t="str">
        <f t="shared" ref="I400:I401" si="469">CONCATENATE("BIG_TEST_9_II",E400)</f>
        <v>BIG_TEST_9_II_017</v>
      </c>
      <c r="J400" s="5" t="s">
        <v>11</v>
      </c>
      <c r="K400" s="5" t="s">
        <v>38</v>
      </c>
      <c r="L400" s="18" t="str">
        <f t="shared" ref="L400:L401" si="470">CONCATENATE("{{coalesce(cell(",I400,".result, ", $H400,", \""Text_Color_1\""), \""#FFFFFF\"").asString()}}")</f>
        <v>{{coalesce(cell(BIG_TEST_9_II_017.result, 4, \"Text_Color_1\"), \"#FFFFFF\").asString()}}</v>
      </c>
      <c r="M400" s="8" t="s">
        <v>41</v>
      </c>
      <c r="N400" s="8" t="s">
        <v>21</v>
      </c>
      <c r="O400" s="18" t="str">
        <f>CONCATENATE("{{coalesce(cell(",I400,".result, ", $H400,", \""number_YTD_A_Formatted\""), \""--\"").asString()}}")</f>
        <v>{{coalesce(cell(BIG_TEST_9_II_017.result, 4, \"number_YTD_A_Formatted\"), \"--\").asString()}}</v>
      </c>
      <c r="P400" s="9" t="s">
        <v>28</v>
      </c>
      <c r="Q400" s="9" t="s">
        <v>99</v>
      </c>
      <c r="R400" s="26">
        <f>T400+4</f>
        <v>135</v>
      </c>
      <c r="S400" s="9" t="s">
        <v>32</v>
      </c>
      <c r="T400" s="22">
        <f t="shared" si="458"/>
        <v>131</v>
      </c>
      <c r="U400" s="19" t="str">
        <f>CONCATENATE("{""backgroundColor"": ""{{coalesce(cell(",I400,".result, ",H400,", \""Colorization_Hex_Code\""), \""#FFFFFF\"").asString()}}"", ""borderColor"": ""#FFFFFF"", ""borderEdges"": [""left"", ""right"", ""bottom""], ""borderRadius"": 0, ""borderWidth"": 2}")</f>
        <v>{"backgroundColor": "{{coalesce(cell(BIG_TEST_9_II_017.result, 4, \"Colorization_Hex_Code\"), \"#FFFFFF\").asString()}}", "borderColor": "#FFFFFF", "borderEdges": ["left", "right", "bottom"], "borderRadius": 0, "borderWidth": 2}</v>
      </c>
      <c r="V400" s="10"/>
      <c r="W400" s="7" t="str">
        <f t="shared" si="434"/>
        <v>text_YTD_A_G_017</v>
      </c>
      <c r="X400" s="10"/>
      <c r="Y400" s="13"/>
      <c r="Z400" s="12" t="str">
        <f t="shared" si="435"/>
        <v>"text_YTD_A_G_017": {"type": "text", "parameters": {"text": "{{coalesce(cell(BIG_TEST_9_II_017.result, 4, \"number_YTD_A_Formatted\"), \"--\").asString()}}", "textAlignment": "center", "textColor": "{{coalesce(cell(BIG_TEST_9_II_017.result, 4, \"Text_Color_1\"), \"#FFFFFF\").asString()}}", "fontSize": 12}},</v>
      </c>
      <c r="AA400" s="17"/>
      <c r="AB400" s="13"/>
      <c r="AC400" s="13"/>
      <c r="AD400" s="12" t="str">
        <f t="shared" si="436"/>
        <v>{"colspan": 3, "column": 36, "name": "text_YTD_A_G_017", "row": 135, "rowspan": 2, "widgetStyle": {"backgroundColor": "{{coalesce(cell(BIG_TEST_9_II_017.result, 4, \"Colorization_Hex_Code\"), \"#FFFFFF\").asString()}}", "borderColor": "#FFFFFF", "borderEdges": ["left", "right", "bottom"], "borderRadius": 0, "borderWidth": 2}},</v>
      </c>
      <c r="AE400" s="17"/>
      <c r="AF400" s="13"/>
    </row>
    <row r="401" spans="1:32" s="4" customFormat="1" ht="72.599999999999994" thickBot="1" x14ac:dyDescent="0.35">
      <c r="A401" s="24">
        <v>15</v>
      </c>
      <c r="B401" s="14" t="s">
        <v>7</v>
      </c>
      <c r="C401" s="14" t="s">
        <v>34</v>
      </c>
      <c r="D401" s="14" t="s">
        <v>9</v>
      </c>
      <c r="E401" s="11" t="str">
        <f t="shared" si="468"/>
        <v>_017</v>
      </c>
      <c r="F401" s="22">
        <f t="shared" si="457"/>
        <v>16</v>
      </c>
      <c r="G401" s="22" t="s">
        <v>90</v>
      </c>
      <c r="H401" s="22">
        <v>4</v>
      </c>
      <c r="I401" s="22" t="str">
        <f t="shared" si="469"/>
        <v>BIG_TEST_9_II_017</v>
      </c>
      <c r="J401" s="5" t="s">
        <v>37</v>
      </c>
      <c r="K401" s="5" t="s">
        <v>39</v>
      </c>
      <c r="L401" s="18" t="str">
        <f t="shared" si="470"/>
        <v>{{coalesce(cell(BIG_TEST_9_II_017.result, 4, \"Text_Color_1\"), \"#FFFFFF\").asString()}}</v>
      </c>
      <c r="M401" s="8" t="s">
        <v>41</v>
      </c>
      <c r="N401" s="8" t="s">
        <v>21</v>
      </c>
      <c r="O401" s="18" t="str">
        <f>CONCATENATE("{{coalesce(cell(",I401,".result, ", $H401,", \""number_Target_Formatted\""), \""--\"").asString()}}")</f>
        <v>{{coalesce(cell(BIG_TEST_9_II_017.result, 4, \"number_Target_Formatted\"), \"--\").asString()}}</v>
      </c>
      <c r="P401" s="9" t="s">
        <v>28</v>
      </c>
      <c r="Q401" s="9" t="s">
        <v>99</v>
      </c>
      <c r="R401" s="26">
        <f>T401+2</f>
        <v>133</v>
      </c>
      <c r="S401" s="9" t="s">
        <v>32</v>
      </c>
      <c r="T401" s="22">
        <f t="shared" si="458"/>
        <v>131</v>
      </c>
      <c r="U401" s="16" t="s">
        <v>84</v>
      </c>
      <c r="V401" s="10"/>
      <c r="W401" s="7" t="str">
        <f t="shared" si="434"/>
        <v>text_Target_G_017</v>
      </c>
      <c r="X401" s="10"/>
      <c r="Y401" s="13"/>
      <c r="Z401" s="12" t="str">
        <f t="shared" si="435"/>
        <v>"text_Target_G_017": {"type": "text", "parameters": {"text": "{{coalesce(cell(BIG_TEST_9_II_017.result, 4, \"number_Target_Formatted\"), \"--\").asString()}}", "textAlignment": "center", "textColor": "{{coalesce(cell(BIG_TEST_9_II_017.result, 4, \"Text_Color_1\"), \"#FFFFFF\").asString()}}", "fontSize": 12}},</v>
      </c>
      <c r="AA401" s="17"/>
      <c r="AB401" s="13"/>
      <c r="AC401" s="13"/>
      <c r="AD401" s="12" t="str">
        <f t="shared" si="436"/>
        <v>{"colspan": 3, "column": 36, "name": "text_Target_G_017", "row": 133, "rowspan": 2, "widgetStyle": {"backgroundColor": "#FFFFFF", "borderColor": "#FFFFFF", "borderEdges": [], "borderRadius": 0, "borderWidth": 2}},</v>
      </c>
      <c r="AE401" s="17"/>
      <c r="AF401" s="13"/>
    </row>
    <row r="402" spans="1:32" s="4" customFormat="1" ht="72.599999999999994" thickBot="1" x14ac:dyDescent="0.35">
      <c r="A402" s="24">
        <v>16</v>
      </c>
      <c r="B402" s="14" t="s">
        <v>7</v>
      </c>
      <c r="C402" s="14" t="s">
        <v>34</v>
      </c>
      <c r="D402" s="14" t="s">
        <v>9</v>
      </c>
      <c r="E402" s="11" t="str">
        <f>CONCATENATE("_",TEXT(F402+1,"000"))</f>
        <v>_017</v>
      </c>
      <c r="F402" s="22">
        <f t="shared" si="457"/>
        <v>16</v>
      </c>
      <c r="G402" s="22" t="s">
        <v>91</v>
      </c>
      <c r="H402" s="22">
        <v>5</v>
      </c>
      <c r="I402" s="22" t="str">
        <f>CONCATENATE("BIG_TEST_9_II",E402)</f>
        <v>BIG_TEST_9_II_017</v>
      </c>
      <c r="J402" s="6" t="s">
        <v>12</v>
      </c>
      <c r="K402" s="5" t="s">
        <v>13</v>
      </c>
      <c r="L402" s="18" t="str">
        <f>CONCATENATE("{{coalesce(cell(",I402,".result, ", $H402,", \""Text_Color_1\""), \""#FFFFFF\"").asString()}}")</f>
        <v>{{coalesce(cell(BIG_TEST_9_II_017.result, 5, \"Text_Color_1\"), \"#FFFFFF\").asString()}}</v>
      </c>
      <c r="M402" s="8" t="s">
        <v>41</v>
      </c>
      <c r="N402" s="8" t="s">
        <v>21</v>
      </c>
      <c r="O402" s="18" t="str">
        <f>CONCATENATE("{{coalesce(cell(",I402,".result, ", $H402,", \""number_YTD_Formatted\""), \""--\"").asString()}}")</f>
        <v>{{coalesce(cell(BIG_TEST_9_II_017.result, 5, \"number_YTD_Formatted\"), \"--\").asString()}}</v>
      </c>
      <c r="P402" s="9" t="s">
        <v>28</v>
      </c>
      <c r="Q402" s="9" t="s">
        <v>100</v>
      </c>
      <c r="R402" s="9">
        <f>T402</f>
        <v>131</v>
      </c>
      <c r="S402" s="9" t="s">
        <v>32</v>
      </c>
      <c r="T402" s="22">
        <f t="shared" si="458"/>
        <v>131</v>
      </c>
      <c r="U402" s="16" t="s">
        <v>84</v>
      </c>
      <c r="V402" s="10"/>
      <c r="W402" s="7" t="str">
        <f t="shared" si="434"/>
        <v>text_YTD_H_017</v>
      </c>
      <c r="X402" s="10"/>
      <c r="Y402" s="13"/>
      <c r="Z402" s="12" t="str">
        <f t="shared" si="435"/>
        <v>"text_YTD_H_017": {"type": "text", "parameters": {"text": "{{coalesce(cell(BIG_TEST_9_II_017.result, 5, \"number_YTD_Formatted\"), \"--\").asString()}}", "textAlignment": "center", "textColor": "{{coalesce(cell(BIG_TEST_9_II_017.result, 5, \"Text_Color_1\"), \"#FFFFFF\").asString()}}", "fontSize": 12}},</v>
      </c>
      <c r="AA402" s="17"/>
      <c r="AB402" s="13"/>
      <c r="AC402" s="13"/>
      <c r="AD402" s="12" t="str">
        <f t="shared" si="436"/>
        <v>{"colspan": 3, "column": 39, "name": "text_YTD_H_017", "row": 131, "rowspan": 2, "widgetStyle": {"backgroundColor": "#FFFFFF", "borderColor": "#FFFFFF", "borderEdges": [], "borderRadius": 0, "borderWidth": 2}},</v>
      </c>
      <c r="AE402" s="17"/>
      <c r="AF402" s="13"/>
    </row>
    <row r="403" spans="1:32" s="4" customFormat="1" ht="115.8" thickBot="1" x14ac:dyDescent="0.35">
      <c r="A403" s="24">
        <v>17</v>
      </c>
      <c r="B403" s="14" t="s">
        <v>7</v>
      </c>
      <c r="C403" s="14" t="s">
        <v>34</v>
      </c>
      <c r="D403" s="14" t="s">
        <v>9</v>
      </c>
      <c r="E403" s="11" t="str">
        <f t="shared" ref="E403:E404" si="471">CONCATENATE("_",TEXT(F403+1,"000"))</f>
        <v>_017</v>
      </c>
      <c r="F403" s="22">
        <f t="shared" si="457"/>
        <v>16</v>
      </c>
      <c r="G403" s="22" t="s">
        <v>91</v>
      </c>
      <c r="H403" s="22">
        <v>5</v>
      </c>
      <c r="I403" s="22" t="str">
        <f t="shared" ref="I403:I404" si="472">CONCATENATE("BIG_TEST_9_II",E403)</f>
        <v>BIG_TEST_9_II_017</v>
      </c>
      <c r="J403" s="5" t="s">
        <v>11</v>
      </c>
      <c r="K403" s="5" t="s">
        <v>38</v>
      </c>
      <c r="L403" s="18" t="str">
        <f t="shared" ref="L403:L404" si="473">CONCATENATE("{{coalesce(cell(",I403,".result, ", $H403,", \""Text_Color_1\""), \""#FFFFFF\"").asString()}}")</f>
        <v>{{coalesce(cell(BIG_TEST_9_II_017.result, 5, \"Text_Color_1\"), \"#FFFFFF\").asString()}}</v>
      </c>
      <c r="M403" s="8" t="s">
        <v>41</v>
      </c>
      <c r="N403" s="8" t="s">
        <v>21</v>
      </c>
      <c r="O403" s="18" t="str">
        <f>CONCATENATE("{{coalesce(cell(",I403,".result, ", $H403,", \""number_YTD_A_Formatted\""), \""--\"").asString()}}")</f>
        <v>{{coalesce(cell(BIG_TEST_9_II_017.result, 5, \"number_YTD_A_Formatted\"), \"--\").asString()}}</v>
      </c>
      <c r="P403" s="9" t="s">
        <v>28</v>
      </c>
      <c r="Q403" s="9" t="s">
        <v>100</v>
      </c>
      <c r="R403" s="26">
        <f>T403+4</f>
        <v>135</v>
      </c>
      <c r="S403" s="9" t="s">
        <v>32</v>
      </c>
      <c r="T403" s="22">
        <f t="shared" si="458"/>
        <v>131</v>
      </c>
      <c r="U403" s="19" t="str">
        <f>CONCATENATE("{""backgroundColor"": ""{{coalesce(cell(",I403,".result, ",H403,", \""Colorization_Hex_Code\""), \""#FFFFFF\"").asString()}}"", ""borderColor"": ""#FFFFFF"", ""borderEdges"": [""left"", ""right"", ""bottom""], ""borderRadius"": 0, ""borderWidth"": 2}")</f>
        <v>{"backgroundColor": "{{coalesce(cell(BIG_TEST_9_II_017.result, 5, \"Colorization_Hex_Code\"), \"#FFFFFF\").asString()}}", "borderColor": "#FFFFFF", "borderEdges": ["left", "right", "bottom"], "borderRadius": 0, "borderWidth": 2}</v>
      </c>
      <c r="V403" s="10"/>
      <c r="W403" s="7" t="str">
        <f t="shared" si="434"/>
        <v>text_YTD_A_H_017</v>
      </c>
      <c r="X403" s="10"/>
      <c r="Y403" s="13"/>
      <c r="Z403" s="12" t="str">
        <f t="shared" si="435"/>
        <v>"text_YTD_A_H_017": {"type": "text", "parameters": {"text": "{{coalesce(cell(BIG_TEST_9_II_017.result, 5, \"number_YTD_A_Formatted\"), \"--\").asString()}}", "textAlignment": "center", "textColor": "{{coalesce(cell(BIG_TEST_9_II_017.result, 5, \"Text_Color_1\"), \"#FFFFFF\").asString()}}", "fontSize": 12}},</v>
      </c>
      <c r="AA403" s="17"/>
      <c r="AB403" s="13"/>
      <c r="AC403" s="13"/>
      <c r="AD403" s="12" t="str">
        <f t="shared" si="436"/>
        <v>{"colspan": 3, "column": 39, "name": "text_YTD_A_H_017", "row": 135, "rowspan": 2, "widgetStyle": {"backgroundColor": "{{coalesce(cell(BIG_TEST_9_II_017.result, 5, \"Colorization_Hex_Code\"), \"#FFFFFF\").asString()}}", "borderColor": "#FFFFFF", "borderEdges": ["left", "right", "bottom"], "borderRadius": 0, "borderWidth": 2}},</v>
      </c>
      <c r="AE403" s="17"/>
      <c r="AF403" s="13"/>
    </row>
    <row r="404" spans="1:32" s="4" customFormat="1" ht="72.599999999999994" thickBot="1" x14ac:dyDescent="0.35">
      <c r="A404" s="24">
        <v>18</v>
      </c>
      <c r="B404" s="14" t="s">
        <v>7</v>
      </c>
      <c r="C404" s="14" t="s">
        <v>34</v>
      </c>
      <c r="D404" s="14" t="s">
        <v>9</v>
      </c>
      <c r="E404" s="11" t="str">
        <f t="shared" si="471"/>
        <v>_017</v>
      </c>
      <c r="F404" s="22">
        <f t="shared" si="457"/>
        <v>16</v>
      </c>
      <c r="G404" s="22" t="s">
        <v>91</v>
      </c>
      <c r="H404" s="22">
        <v>5</v>
      </c>
      <c r="I404" s="22" t="str">
        <f t="shared" si="472"/>
        <v>BIG_TEST_9_II_017</v>
      </c>
      <c r="J404" s="5" t="s">
        <v>37</v>
      </c>
      <c r="K404" s="5" t="s">
        <v>39</v>
      </c>
      <c r="L404" s="18" t="str">
        <f t="shared" si="473"/>
        <v>{{coalesce(cell(BIG_TEST_9_II_017.result, 5, \"Text_Color_1\"), \"#FFFFFF\").asString()}}</v>
      </c>
      <c r="M404" s="8" t="s">
        <v>41</v>
      </c>
      <c r="N404" s="8" t="s">
        <v>21</v>
      </c>
      <c r="O404" s="18" t="str">
        <f>CONCATENATE("{{coalesce(cell(",I404,".result, ", $H404,", \""number_Target_Formatted\""), \""--\"").asString()}}")</f>
        <v>{{coalesce(cell(BIG_TEST_9_II_017.result, 5, \"number_Target_Formatted\"), \"--\").asString()}}</v>
      </c>
      <c r="P404" s="9" t="s">
        <v>28</v>
      </c>
      <c r="Q404" s="9" t="s">
        <v>100</v>
      </c>
      <c r="R404" s="26">
        <f>T404+2</f>
        <v>133</v>
      </c>
      <c r="S404" s="9" t="s">
        <v>32</v>
      </c>
      <c r="T404" s="22">
        <f t="shared" si="458"/>
        <v>131</v>
      </c>
      <c r="U404" s="16" t="s">
        <v>84</v>
      </c>
      <c r="V404" s="10"/>
      <c r="W404" s="7" t="str">
        <f t="shared" si="434"/>
        <v>text_Target_H_017</v>
      </c>
      <c r="X404" s="10"/>
      <c r="Y404" s="13"/>
      <c r="Z404" s="12" t="str">
        <f t="shared" si="435"/>
        <v>"text_Target_H_017": {"type": "text", "parameters": {"text": "{{coalesce(cell(BIG_TEST_9_II_017.result, 5, \"number_Target_Formatted\"), \"--\").asString()}}", "textAlignment": "center", "textColor": "{{coalesce(cell(BIG_TEST_9_II_017.result, 5, \"Text_Color_1\"), \"#FFFFFF\").asString()}}", "fontSize": 12}},</v>
      </c>
      <c r="AA404" s="17"/>
      <c r="AB404" s="13"/>
      <c r="AC404" s="13"/>
      <c r="AD404" s="12" t="str">
        <f t="shared" si="436"/>
        <v>{"colspan": 3, "column": 39, "name": "text_Target_H_017", "row": 133, "rowspan": 2, "widgetStyle": {"backgroundColor": "#FFFFFF", "borderColor": "#FFFFFF", "borderEdges": [], "borderRadius": 0, "borderWidth": 2}},</v>
      </c>
      <c r="AE404" s="17"/>
      <c r="AF404" s="13"/>
    </row>
    <row r="405" spans="1:32" s="4" customFormat="1" ht="72.599999999999994" thickBot="1" x14ac:dyDescent="0.35">
      <c r="A405" s="24">
        <v>19</v>
      </c>
      <c r="B405" s="14" t="s">
        <v>7</v>
      </c>
      <c r="C405" s="14" t="s">
        <v>34</v>
      </c>
      <c r="D405" s="14" t="s">
        <v>9</v>
      </c>
      <c r="E405" s="11" t="str">
        <f>CONCATENATE("_",TEXT(F405+1,"000"))</f>
        <v>_017</v>
      </c>
      <c r="F405" s="22">
        <f t="shared" si="457"/>
        <v>16</v>
      </c>
      <c r="G405" s="22" t="s">
        <v>92</v>
      </c>
      <c r="H405" s="22">
        <v>6</v>
      </c>
      <c r="I405" s="22" t="str">
        <f>CONCATENATE("BIG_TEST_9_II",E405)</f>
        <v>BIG_TEST_9_II_017</v>
      </c>
      <c r="J405" s="6" t="s">
        <v>12</v>
      </c>
      <c r="K405" s="5" t="s">
        <v>13</v>
      </c>
      <c r="L405" s="18" t="str">
        <f>CONCATENATE("{{coalesce(cell(",I405,".result, ", $H405,", \""Text_Color_1\""), \""#FFFFFF\"").asString()}}")</f>
        <v>{{coalesce(cell(BIG_TEST_9_II_017.result, 6, \"Text_Color_1\"), \"#FFFFFF\").asString()}}</v>
      </c>
      <c r="M405" s="8" t="s">
        <v>41</v>
      </c>
      <c r="N405" s="8" t="s">
        <v>21</v>
      </c>
      <c r="O405" s="18" t="str">
        <f>CONCATENATE("{{coalesce(cell(",I405,".result, ", $H405,", \""number_YTD_Formatted\""), \""--\"").asString()}}")</f>
        <v>{{coalesce(cell(BIG_TEST_9_II_017.result, 6, \"number_YTD_Formatted\"), \"--\").asString()}}</v>
      </c>
      <c r="P405" s="9" t="s">
        <v>28</v>
      </c>
      <c r="Q405" s="9" t="s">
        <v>101</v>
      </c>
      <c r="R405" s="9">
        <f>T405</f>
        <v>131</v>
      </c>
      <c r="S405" s="9" t="s">
        <v>32</v>
      </c>
      <c r="T405" s="22">
        <f t="shared" si="458"/>
        <v>131</v>
      </c>
      <c r="U405" s="16" t="s">
        <v>84</v>
      </c>
      <c r="V405" s="10"/>
      <c r="W405" s="7" t="str">
        <f t="shared" si="434"/>
        <v>text_YTD_I_017</v>
      </c>
      <c r="X405" s="10"/>
      <c r="Y405" s="13"/>
      <c r="Z405" s="12" t="str">
        <f t="shared" si="435"/>
        <v>"text_YTD_I_017": {"type": "text", "parameters": {"text": "{{coalesce(cell(BIG_TEST_9_II_017.result, 6, \"number_YTD_Formatted\"), \"--\").asString()}}", "textAlignment": "center", "textColor": "{{coalesce(cell(BIG_TEST_9_II_017.result, 6, \"Text_Color_1\"), \"#FFFFFF\").asString()}}", "fontSize": 12}},</v>
      </c>
      <c r="AA405" s="17"/>
      <c r="AB405" s="13"/>
      <c r="AC405" s="13"/>
      <c r="AD405" s="12" t="str">
        <f t="shared" si="436"/>
        <v>{"colspan": 3, "column": 42, "name": "text_YTD_I_017", "row": 131, "rowspan": 2, "widgetStyle": {"backgroundColor": "#FFFFFF", "borderColor": "#FFFFFF", "borderEdges": [], "borderRadius": 0, "borderWidth": 2}},</v>
      </c>
      <c r="AE405" s="17"/>
      <c r="AF405" s="13"/>
    </row>
    <row r="406" spans="1:32" s="4" customFormat="1" ht="115.8" thickBot="1" x14ac:dyDescent="0.35">
      <c r="A406" s="24">
        <v>20</v>
      </c>
      <c r="B406" s="14" t="s">
        <v>7</v>
      </c>
      <c r="C406" s="14" t="s">
        <v>34</v>
      </c>
      <c r="D406" s="14" t="s">
        <v>9</v>
      </c>
      <c r="E406" s="11" t="str">
        <f t="shared" ref="E406:E407" si="474">CONCATENATE("_",TEXT(F406+1,"000"))</f>
        <v>_017</v>
      </c>
      <c r="F406" s="22">
        <f t="shared" si="457"/>
        <v>16</v>
      </c>
      <c r="G406" s="22" t="s">
        <v>92</v>
      </c>
      <c r="H406" s="22">
        <v>6</v>
      </c>
      <c r="I406" s="22" t="str">
        <f t="shared" ref="I406:I407" si="475">CONCATENATE("BIG_TEST_9_II",E406)</f>
        <v>BIG_TEST_9_II_017</v>
      </c>
      <c r="J406" s="5" t="s">
        <v>11</v>
      </c>
      <c r="K406" s="5" t="s">
        <v>38</v>
      </c>
      <c r="L406" s="18" t="str">
        <f t="shared" ref="L406:L407" si="476">CONCATENATE("{{coalesce(cell(",I406,".result, ", $H406,", \""Text_Color_1\""), \""#FFFFFF\"").asString()}}")</f>
        <v>{{coalesce(cell(BIG_TEST_9_II_017.result, 6, \"Text_Color_1\"), \"#FFFFFF\").asString()}}</v>
      </c>
      <c r="M406" s="8" t="s">
        <v>41</v>
      </c>
      <c r="N406" s="8" t="s">
        <v>21</v>
      </c>
      <c r="O406" s="18" t="str">
        <f>CONCATENATE("{{coalesce(cell(",I406,".result, ", $H406,", \""number_YTD_A_Formatted\""), \""--\"").asString()}}")</f>
        <v>{{coalesce(cell(BIG_TEST_9_II_017.result, 6, \"number_YTD_A_Formatted\"), \"--\").asString()}}</v>
      </c>
      <c r="P406" s="9" t="s">
        <v>28</v>
      </c>
      <c r="Q406" s="9" t="s">
        <v>101</v>
      </c>
      <c r="R406" s="26">
        <f>T406+4</f>
        <v>135</v>
      </c>
      <c r="S406" s="9" t="s">
        <v>32</v>
      </c>
      <c r="T406" s="22">
        <f t="shared" si="458"/>
        <v>131</v>
      </c>
      <c r="U406" s="19" t="str">
        <f>CONCATENATE("{""backgroundColor"": ""{{coalesce(cell(",I406,".result, ",H406,", \""Colorization_Hex_Code\""), \""#FFFFFF\"").asString()}}"", ""borderColor"": ""#FFFFFF"", ""borderEdges"": [""left"", ""right"", ""bottom""], ""borderRadius"": 0, ""borderWidth"": 2}")</f>
        <v>{"backgroundColor": "{{coalesce(cell(BIG_TEST_9_II_017.result, 6, \"Colorization_Hex_Code\"), \"#FFFFFF\").asString()}}", "borderColor": "#FFFFFF", "borderEdges": ["left", "right", "bottom"], "borderRadius": 0, "borderWidth": 2}</v>
      </c>
      <c r="V406" s="10"/>
      <c r="W406" s="7" t="str">
        <f t="shared" si="434"/>
        <v>text_YTD_A_I_017</v>
      </c>
      <c r="X406" s="10"/>
      <c r="Y406" s="13"/>
      <c r="Z406" s="12" t="str">
        <f t="shared" si="435"/>
        <v>"text_YTD_A_I_017": {"type": "text", "parameters": {"text": "{{coalesce(cell(BIG_TEST_9_II_017.result, 6, \"number_YTD_A_Formatted\"), \"--\").asString()}}", "textAlignment": "center", "textColor": "{{coalesce(cell(BIG_TEST_9_II_017.result, 6, \"Text_Color_1\"), \"#FFFFFF\").asString()}}", "fontSize": 12}},</v>
      </c>
      <c r="AA406" s="17"/>
      <c r="AB406" s="13"/>
      <c r="AC406" s="13"/>
      <c r="AD406" s="12" t="str">
        <f t="shared" si="436"/>
        <v>{"colspan": 3, "column": 42, "name": "text_YTD_A_I_017", "row": 135, "rowspan": 2, "widgetStyle": {"backgroundColor": "{{coalesce(cell(BIG_TEST_9_II_017.result, 6, \"Colorization_Hex_Code\"), \"#FFFFFF\").asString()}}", "borderColor": "#FFFFFF", "borderEdges": ["left", "right", "bottom"], "borderRadius": 0, "borderWidth": 2}},</v>
      </c>
      <c r="AE406" s="17"/>
      <c r="AF406" s="13"/>
    </row>
    <row r="407" spans="1:32" s="4" customFormat="1" ht="72.599999999999994" thickBot="1" x14ac:dyDescent="0.35">
      <c r="A407" s="24">
        <v>21</v>
      </c>
      <c r="B407" s="14" t="s">
        <v>7</v>
      </c>
      <c r="C407" s="14" t="s">
        <v>34</v>
      </c>
      <c r="D407" s="14" t="s">
        <v>9</v>
      </c>
      <c r="E407" s="11" t="str">
        <f t="shared" si="474"/>
        <v>_017</v>
      </c>
      <c r="F407" s="22">
        <f t="shared" si="457"/>
        <v>16</v>
      </c>
      <c r="G407" s="22" t="s">
        <v>92</v>
      </c>
      <c r="H407" s="22">
        <v>6</v>
      </c>
      <c r="I407" s="22" t="str">
        <f t="shared" si="475"/>
        <v>BIG_TEST_9_II_017</v>
      </c>
      <c r="J407" s="5" t="s">
        <v>37</v>
      </c>
      <c r="K407" s="5" t="s">
        <v>39</v>
      </c>
      <c r="L407" s="18" t="str">
        <f t="shared" si="476"/>
        <v>{{coalesce(cell(BIG_TEST_9_II_017.result, 6, \"Text_Color_1\"), \"#FFFFFF\").asString()}}</v>
      </c>
      <c r="M407" s="8" t="s">
        <v>41</v>
      </c>
      <c r="N407" s="8" t="s">
        <v>21</v>
      </c>
      <c r="O407" s="18" t="str">
        <f>CONCATENATE("{{coalesce(cell(",I407,".result, ", $H407,", \""number_Target_Formatted\""), \""--\"").asString()}}")</f>
        <v>{{coalesce(cell(BIG_TEST_9_II_017.result, 6, \"number_Target_Formatted\"), \"--\").asString()}}</v>
      </c>
      <c r="P407" s="9" t="s">
        <v>28</v>
      </c>
      <c r="Q407" s="9" t="s">
        <v>101</v>
      </c>
      <c r="R407" s="26">
        <f>T407+2</f>
        <v>133</v>
      </c>
      <c r="S407" s="9" t="s">
        <v>32</v>
      </c>
      <c r="T407" s="22">
        <f t="shared" si="458"/>
        <v>131</v>
      </c>
      <c r="U407" s="16" t="s">
        <v>84</v>
      </c>
      <c r="V407" s="10"/>
      <c r="W407" s="7" t="str">
        <f t="shared" si="434"/>
        <v>text_Target_I_017</v>
      </c>
      <c r="X407" s="10"/>
      <c r="Y407" s="13"/>
      <c r="Z407" s="12" t="str">
        <f t="shared" si="435"/>
        <v>"text_Target_I_017": {"type": "text", "parameters": {"text": "{{coalesce(cell(BIG_TEST_9_II_017.result, 6, \"number_Target_Formatted\"), \"--\").asString()}}", "textAlignment": "center", "textColor": "{{coalesce(cell(BIG_TEST_9_II_017.result, 6, \"Text_Color_1\"), \"#FFFFFF\").asString()}}", "fontSize": 12}},</v>
      </c>
      <c r="AA407" s="17"/>
      <c r="AB407" s="13"/>
      <c r="AC407" s="13"/>
      <c r="AD407" s="12" t="str">
        <f t="shared" si="436"/>
        <v>{"colspan": 3, "column": 42, "name": "text_Target_I_017", "row": 133, "rowspan": 2, "widgetStyle": {"backgroundColor": "#FFFFFF", "borderColor": "#FFFFFF", "borderEdges": [], "borderRadius": 0, "borderWidth": 2}},</v>
      </c>
      <c r="AE407" s="17"/>
      <c r="AF407" s="13"/>
    </row>
    <row r="408" spans="1:32" s="4" customFormat="1" ht="72.599999999999994" thickBot="1" x14ac:dyDescent="0.35">
      <c r="A408" s="24">
        <v>22</v>
      </c>
      <c r="B408" s="14" t="s">
        <v>7</v>
      </c>
      <c r="C408" s="14" t="s">
        <v>34</v>
      </c>
      <c r="D408" s="14" t="s">
        <v>9</v>
      </c>
      <c r="E408" s="11" t="str">
        <f>CONCATENATE("_",TEXT(F408+1,"000"))</f>
        <v>_017</v>
      </c>
      <c r="F408" s="22">
        <f t="shared" si="457"/>
        <v>16</v>
      </c>
      <c r="G408" s="22" t="s">
        <v>93</v>
      </c>
      <c r="H408" s="22">
        <v>7</v>
      </c>
      <c r="I408" s="22" t="str">
        <f>CONCATENATE("BIG_TEST_9_II",E408)</f>
        <v>BIG_TEST_9_II_017</v>
      </c>
      <c r="J408" s="6" t="s">
        <v>12</v>
      </c>
      <c r="K408" s="5" t="s">
        <v>13</v>
      </c>
      <c r="L408" s="18" t="str">
        <f>CONCATENATE("{{coalesce(cell(",I408,".result, ", $H408,", \""Text_Color_1\""), \""#FFFFFF\"").asString()}}")</f>
        <v>{{coalesce(cell(BIG_TEST_9_II_017.result, 7, \"Text_Color_1\"), \"#FFFFFF\").asString()}}</v>
      </c>
      <c r="M408" s="8" t="s">
        <v>41</v>
      </c>
      <c r="N408" s="8" t="s">
        <v>21</v>
      </c>
      <c r="O408" s="18" t="str">
        <f>CONCATENATE("{{coalesce(cell(",I408,".result, ", $H408,", \""number_YTD_Formatted\""), \""--\"").asString()}}")</f>
        <v>{{coalesce(cell(BIG_TEST_9_II_017.result, 7, \"number_YTD_Formatted\"), \"--\").asString()}}</v>
      </c>
      <c r="P408" s="9" t="s">
        <v>28</v>
      </c>
      <c r="Q408" s="9" t="s">
        <v>102</v>
      </c>
      <c r="R408" s="9">
        <f>T408</f>
        <v>131</v>
      </c>
      <c r="S408" s="9" t="s">
        <v>32</v>
      </c>
      <c r="T408" s="22">
        <f t="shared" si="458"/>
        <v>131</v>
      </c>
      <c r="U408" s="16" t="s">
        <v>84</v>
      </c>
      <c r="V408" s="10"/>
      <c r="W408" s="7" t="str">
        <f t="shared" si="434"/>
        <v>text_YTD_J_017</v>
      </c>
      <c r="X408" s="10"/>
      <c r="Y408" s="13"/>
      <c r="Z408" s="12" t="str">
        <f t="shared" si="435"/>
        <v>"text_YTD_J_017": {"type": "text", "parameters": {"text": "{{coalesce(cell(BIG_TEST_9_II_017.result, 7, \"number_YTD_Formatted\"), \"--\").asString()}}", "textAlignment": "center", "textColor": "{{coalesce(cell(BIG_TEST_9_II_017.result, 7, \"Text_Color_1\"), \"#FFFFFF\").asString()}}", "fontSize": 12}},</v>
      </c>
      <c r="AA408" s="17"/>
      <c r="AB408" s="13"/>
      <c r="AC408" s="13"/>
      <c r="AD408" s="12" t="str">
        <f t="shared" si="436"/>
        <v>{"colspan": 3, "column": 45, "name": "text_YTD_J_017", "row": 131, "rowspan": 2, "widgetStyle": {"backgroundColor": "#FFFFFF", "borderColor": "#FFFFFF", "borderEdges": [], "borderRadius": 0, "borderWidth": 2}},</v>
      </c>
      <c r="AE408" s="17"/>
      <c r="AF408" s="13"/>
    </row>
    <row r="409" spans="1:32" s="4" customFormat="1" ht="115.8" thickBot="1" x14ac:dyDescent="0.35">
      <c r="A409" s="24">
        <v>23</v>
      </c>
      <c r="B409" s="14" t="s">
        <v>7</v>
      </c>
      <c r="C409" s="14" t="s">
        <v>34</v>
      </c>
      <c r="D409" s="14" t="s">
        <v>9</v>
      </c>
      <c r="E409" s="11" t="str">
        <f t="shared" ref="E409:E410" si="477">CONCATENATE("_",TEXT(F409+1,"000"))</f>
        <v>_017</v>
      </c>
      <c r="F409" s="22">
        <f t="shared" si="457"/>
        <v>16</v>
      </c>
      <c r="G409" s="22" t="s">
        <v>93</v>
      </c>
      <c r="H409" s="22">
        <v>7</v>
      </c>
      <c r="I409" s="22" t="str">
        <f t="shared" ref="I409:I410" si="478">CONCATENATE("BIG_TEST_9_II",E409)</f>
        <v>BIG_TEST_9_II_017</v>
      </c>
      <c r="J409" s="5" t="s">
        <v>11</v>
      </c>
      <c r="K409" s="5" t="s">
        <v>38</v>
      </c>
      <c r="L409" s="18" t="str">
        <f t="shared" ref="L409:L410" si="479">CONCATENATE("{{coalesce(cell(",I409,".result, ", $H409,", \""Text_Color_1\""), \""#FFFFFF\"").asString()}}")</f>
        <v>{{coalesce(cell(BIG_TEST_9_II_017.result, 7, \"Text_Color_1\"), \"#FFFFFF\").asString()}}</v>
      </c>
      <c r="M409" s="8" t="s">
        <v>41</v>
      </c>
      <c r="N409" s="8" t="s">
        <v>21</v>
      </c>
      <c r="O409" s="18" t="str">
        <f>CONCATENATE("{{coalesce(cell(",I409,".result, ", $H409,", \""number_YTD_A_Formatted\""), \""--\"").asString()}}")</f>
        <v>{{coalesce(cell(BIG_TEST_9_II_017.result, 7, \"number_YTD_A_Formatted\"), \"--\").asString()}}</v>
      </c>
      <c r="P409" s="9" t="s">
        <v>28</v>
      </c>
      <c r="Q409" s="9" t="s">
        <v>102</v>
      </c>
      <c r="R409" s="26">
        <f>T409+4</f>
        <v>135</v>
      </c>
      <c r="S409" s="9" t="s">
        <v>32</v>
      </c>
      <c r="T409" s="22">
        <f t="shared" si="458"/>
        <v>131</v>
      </c>
      <c r="U409" s="19" t="str">
        <f>CONCATENATE("{""backgroundColor"": ""{{coalesce(cell(",I409,".result, ",H409,", \""Colorization_Hex_Code\""), \""#FFFFFF\"").asString()}}"", ""borderColor"": ""#FFFFFF"", ""borderEdges"": [""left"", ""right"", ""bottom""], ""borderRadius"": 0, ""borderWidth"": 2}")</f>
        <v>{"backgroundColor": "{{coalesce(cell(BIG_TEST_9_II_017.result, 7, \"Colorization_Hex_Code\"), \"#FFFFFF\").asString()}}", "borderColor": "#FFFFFF", "borderEdges": ["left", "right", "bottom"], "borderRadius": 0, "borderWidth": 2}</v>
      </c>
      <c r="V409" s="10"/>
      <c r="W409" s="7" t="str">
        <f t="shared" si="434"/>
        <v>text_YTD_A_J_017</v>
      </c>
      <c r="X409" s="10"/>
      <c r="Y409" s="13"/>
      <c r="Z409" s="12" t="str">
        <f t="shared" si="435"/>
        <v>"text_YTD_A_J_017": {"type": "text", "parameters": {"text": "{{coalesce(cell(BIG_TEST_9_II_017.result, 7, \"number_YTD_A_Formatted\"), \"--\").asString()}}", "textAlignment": "center", "textColor": "{{coalesce(cell(BIG_TEST_9_II_017.result, 7, \"Text_Color_1\"), \"#FFFFFF\").asString()}}", "fontSize": 12}},</v>
      </c>
      <c r="AA409" s="17"/>
      <c r="AB409" s="13"/>
      <c r="AC409" s="13"/>
      <c r="AD409" s="12" t="str">
        <f t="shared" si="436"/>
        <v>{"colspan": 3, "column": 45, "name": "text_YTD_A_J_017", "row": 135, "rowspan": 2, "widgetStyle": {"backgroundColor": "{{coalesce(cell(BIG_TEST_9_II_017.result, 7, \"Colorization_Hex_Code\"), \"#FFFFFF\").asString()}}", "borderColor": "#FFFFFF", "borderEdges": ["left", "right", "bottom"], "borderRadius": 0, "borderWidth": 2}},</v>
      </c>
      <c r="AE409" s="17"/>
      <c r="AF409" s="13"/>
    </row>
    <row r="410" spans="1:32" s="4" customFormat="1" ht="72.599999999999994" thickBot="1" x14ac:dyDescent="0.35">
      <c r="A410" s="28">
        <v>24</v>
      </c>
      <c r="B410" s="14" t="s">
        <v>7</v>
      </c>
      <c r="C410" s="14" t="s">
        <v>34</v>
      </c>
      <c r="D410" s="14" t="s">
        <v>9</v>
      </c>
      <c r="E410" s="11" t="str">
        <f t="shared" si="477"/>
        <v>_017</v>
      </c>
      <c r="F410" s="22">
        <f t="shared" si="457"/>
        <v>16</v>
      </c>
      <c r="G410" s="22" t="s">
        <v>93</v>
      </c>
      <c r="H410" s="22">
        <v>7</v>
      </c>
      <c r="I410" s="22" t="str">
        <f t="shared" si="478"/>
        <v>BIG_TEST_9_II_017</v>
      </c>
      <c r="J410" s="5" t="s">
        <v>37</v>
      </c>
      <c r="K410" s="5" t="s">
        <v>39</v>
      </c>
      <c r="L410" s="18" t="str">
        <f t="shared" si="479"/>
        <v>{{coalesce(cell(BIG_TEST_9_II_017.result, 7, \"Text_Color_1\"), \"#FFFFFF\").asString()}}</v>
      </c>
      <c r="M410" s="8" t="s">
        <v>41</v>
      </c>
      <c r="N410" s="8" t="s">
        <v>21</v>
      </c>
      <c r="O410" s="18" t="str">
        <f>CONCATENATE("{{coalesce(cell(",I410,".result, ", $H410,", \""number_Target_Formatted\""), \""--\"").asString()}}")</f>
        <v>{{coalesce(cell(BIG_TEST_9_II_017.result, 7, \"number_Target_Formatted\"), \"--\").asString()}}</v>
      </c>
      <c r="P410" s="9" t="s">
        <v>28</v>
      </c>
      <c r="Q410" s="9" t="s">
        <v>102</v>
      </c>
      <c r="R410" s="26">
        <f>T410+2</f>
        <v>133</v>
      </c>
      <c r="S410" s="9" t="s">
        <v>32</v>
      </c>
      <c r="T410" s="22">
        <f t="shared" si="458"/>
        <v>131</v>
      </c>
      <c r="U410" s="16" t="s">
        <v>84</v>
      </c>
      <c r="V410" s="10"/>
      <c r="W410" s="7" t="str">
        <f t="shared" si="434"/>
        <v>text_Target_J_017</v>
      </c>
      <c r="X410" s="10"/>
      <c r="Y410" s="13"/>
      <c r="Z410" s="12" t="str">
        <f t="shared" si="435"/>
        <v>"text_Target_J_017": {"type": "text", "parameters": {"text": "{{coalesce(cell(BIG_TEST_9_II_017.result, 7, \"number_Target_Formatted\"), \"--\").asString()}}", "textAlignment": "center", "textColor": "{{coalesce(cell(BIG_TEST_9_II_017.result, 7, \"Text_Color_1\"), \"#FFFFFF\").asString()}}", "fontSize": 12}},</v>
      </c>
      <c r="AA410" s="17"/>
      <c r="AB410" s="13"/>
      <c r="AC410" s="13"/>
      <c r="AD410" s="12" t="str">
        <f t="shared" si="436"/>
        <v>{"colspan": 3, "column": 45, "name": "text_Target_J_017", "row": 133, "rowspan": 2, "widgetStyle": {"backgroundColor": "#FFFFFF", "borderColor": "#FFFFFF", "borderEdges": [], "borderRadius": 0, "borderWidth": 2}},</v>
      </c>
      <c r="AE410" s="17"/>
      <c r="AF410" s="13"/>
    </row>
    <row r="411" spans="1:32" s="4" customFormat="1" ht="72.599999999999994" thickBot="1" x14ac:dyDescent="0.35">
      <c r="A411" s="23">
        <v>1</v>
      </c>
      <c r="B411" s="14" t="s">
        <v>7</v>
      </c>
      <c r="C411" s="14" t="s">
        <v>34</v>
      </c>
      <c r="D411" s="14" t="s">
        <v>9</v>
      </c>
      <c r="E411" s="11" t="str">
        <f>CONCATENATE("_",TEXT(F411+1,"000"))</f>
        <v>_018</v>
      </c>
      <c r="F411" s="22">
        <f t="shared" si="457"/>
        <v>17</v>
      </c>
      <c r="G411" s="22" t="s">
        <v>76</v>
      </c>
      <c r="H411" s="22">
        <v>0</v>
      </c>
      <c r="I411" s="22" t="str">
        <f>CONCATENATE("BIG_TEST_9_II",E411)</f>
        <v>BIG_TEST_9_II_018</v>
      </c>
      <c r="J411" s="6" t="s">
        <v>12</v>
      </c>
      <c r="K411" s="5" t="s">
        <v>13</v>
      </c>
      <c r="L411" s="18" t="str">
        <f>CONCATENATE("{{coalesce(cell(",I411,".result, ", $H411,", \""Text_Color_1\""), \""#FFFFFF\"").asString()}}")</f>
        <v>{{coalesce(cell(BIG_TEST_9_II_018.result, 0, \"Text_Color_1\"), \"#FFFFFF\").asString()}}</v>
      </c>
      <c r="M411" s="8" t="s">
        <v>41</v>
      </c>
      <c r="N411" s="8" t="s">
        <v>21</v>
      </c>
      <c r="O411" s="18" t="str">
        <f>CONCATENATE("{{coalesce(cell(",I411,".result, ", $H411,", \""number_YTD_Formatted\""), \""--\"").asString()}}")</f>
        <v>{{coalesce(cell(BIG_TEST_9_II_018.result, 0, \"number_YTD_Formatted\"), \"--\").asString()}}</v>
      </c>
      <c r="P411" s="9" t="s">
        <v>28</v>
      </c>
      <c r="Q411" s="9" t="s">
        <v>20</v>
      </c>
      <c r="R411" s="9">
        <f>T411</f>
        <v>137</v>
      </c>
      <c r="S411" s="9" t="s">
        <v>32</v>
      </c>
      <c r="T411" s="22">
        <f t="shared" si="458"/>
        <v>137</v>
      </c>
      <c r="U411" s="16" t="s">
        <v>84</v>
      </c>
      <c r="V411" s="10"/>
      <c r="W411" s="7" t="str">
        <f t="shared" si="434"/>
        <v>text_YTD_C_018</v>
      </c>
      <c r="X411" s="10"/>
      <c r="Y411" s="13"/>
      <c r="Z411" s="12" t="str">
        <f t="shared" si="435"/>
        <v>"text_YTD_C_018": {"type": "text", "parameters": {"text": "{{coalesce(cell(BIG_TEST_9_II_018.result, 0, \"number_YTD_Formatted\"), \"--\").asString()}}", "textAlignment": "center", "textColor": "{{coalesce(cell(BIG_TEST_9_II_018.result, 0, \"Text_Color_1\"), \"#FFFFFF\").asString()}}", "fontSize": 12}},</v>
      </c>
      <c r="AA411" s="17" t="s">
        <v>81</v>
      </c>
      <c r="AB411" s="13" t="str">
        <f>IF(Z411=AA411,"PASS","FAIL")</f>
        <v>FAIL</v>
      </c>
      <c r="AC411" s="13"/>
      <c r="AD411" s="12" t="str">
        <f t="shared" si="436"/>
        <v>{"colspan": 3, "column": 24, "name": "text_YTD_C_018", "row": 137, "rowspan": 2, "widgetStyle": {"backgroundColor": "#FFFFFF", "borderColor": "#FFFFFF", "borderEdges": [], "borderRadius": 0, "borderWidth": 2}},</v>
      </c>
      <c r="AE411" s="17" t="s">
        <v>83</v>
      </c>
      <c r="AF411" s="13" t="str">
        <f>IF(AD411=AE411,"PASS","FAIL")</f>
        <v>FAIL</v>
      </c>
    </row>
    <row r="412" spans="1:32" s="4" customFormat="1" ht="115.8" thickBot="1" x14ac:dyDescent="0.35">
      <c r="A412" s="24">
        <v>2</v>
      </c>
      <c r="B412" s="14" t="s">
        <v>7</v>
      </c>
      <c r="C412" s="14" t="s">
        <v>34</v>
      </c>
      <c r="D412" s="14" t="s">
        <v>9</v>
      </c>
      <c r="E412" s="11" t="str">
        <f t="shared" ref="E412:E413" si="480">CONCATENATE("_",TEXT(F412+1,"000"))</f>
        <v>_018</v>
      </c>
      <c r="F412" s="22">
        <f t="shared" si="457"/>
        <v>17</v>
      </c>
      <c r="G412" s="22" t="s">
        <v>76</v>
      </c>
      <c r="H412" s="22">
        <v>0</v>
      </c>
      <c r="I412" s="22" t="str">
        <f t="shared" ref="I412:I413" si="481">CONCATENATE("BIG_TEST_9_II",E412)</f>
        <v>BIG_TEST_9_II_018</v>
      </c>
      <c r="J412" s="5" t="s">
        <v>11</v>
      </c>
      <c r="K412" s="5" t="s">
        <v>38</v>
      </c>
      <c r="L412" s="18" t="str">
        <f t="shared" ref="L412:L413" si="482">CONCATENATE("{{coalesce(cell(",I412,".result, ", $H412,", \""Text_Color_1\""), \""#FFFFFF\"").asString()}}")</f>
        <v>{{coalesce(cell(BIG_TEST_9_II_018.result, 0, \"Text_Color_1\"), \"#FFFFFF\").asString()}}</v>
      </c>
      <c r="M412" s="8" t="s">
        <v>41</v>
      </c>
      <c r="N412" s="8" t="s">
        <v>21</v>
      </c>
      <c r="O412" s="18" t="str">
        <f>CONCATENATE("{{coalesce(cell(",I412,".result, ", $H412,", \""number_YTD_A_Formatted\""), \""--\"").asString()}}")</f>
        <v>{{coalesce(cell(BIG_TEST_9_II_018.result, 0, \"number_YTD_A_Formatted\"), \"--\").asString()}}</v>
      </c>
      <c r="P412" s="9" t="s">
        <v>28</v>
      </c>
      <c r="Q412" s="9" t="s">
        <v>20</v>
      </c>
      <c r="R412" s="26">
        <f>T412+4</f>
        <v>141</v>
      </c>
      <c r="S412" s="9" t="s">
        <v>32</v>
      </c>
      <c r="T412" s="22">
        <f t="shared" si="458"/>
        <v>137</v>
      </c>
      <c r="U412" s="19" t="str">
        <f>CONCATENATE("{""backgroundColor"": ""{{coalesce(cell(",I412,".result, ",H412,", \""Colorization_Hex_Code\""), \""#FFFFFF\"").asString()}}"", ""borderColor"": ""#FFFFFF"", ""borderEdges"": [""left"", ""right"", ""bottom""], ""borderRadius"": 0, ""borderWidth"": 2}")</f>
        <v>{"backgroundColor": "{{coalesce(cell(BIG_TEST_9_II_018.result, 0, \"Colorization_Hex_Code\"), \"#FFFFFF\").asString()}}", "borderColor": "#FFFFFF", "borderEdges": ["left", "right", "bottom"], "borderRadius": 0, "borderWidth": 2}</v>
      </c>
      <c r="V412" s="10"/>
      <c r="W412" s="7" t="str">
        <f t="shared" si="434"/>
        <v>text_YTD_A_C_018</v>
      </c>
      <c r="X412" s="10"/>
      <c r="Y412" s="13"/>
      <c r="Z412" s="12" t="str">
        <f t="shared" si="435"/>
        <v>"text_YTD_A_C_018": {"type": "text", "parameters": {"text": "{{coalesce(cell(BIG_TEST_9_II_018.result, 0, \"number_YTD_A_Formatted\"), \"--\").asString()}}", "textAlignment": "center", "textColor": "{{coalesce(cell(BIG_TEST_9_II_018.result, 0, \"Text_Color_1\"), \"#FFFFFF\").asString()}}", "fontSize": 12}},</v>
      </c>
      <c r="AA412" s="17" t="s">
        <v>79</v>
      </c>
      <c r="AB412" s="13" t="str">
        <f t="shared" ref="AB412:AB413" si="483">IF(Z412=AA412,"PASS","FAIL")</f>
        <v>FAIL</v>
      </c>
      <c r="AC412" s="13"/>
      <c r="AD412" s="12" t="str">
        <f t="shared" si="436"/>
        <v>{"colspan": 3, "column": 24, "name": "text_YTD_A_C_018", "row": 141, "rowspan": 2, "widgetStyle": {"backgroundColor": "{{coalesce(cell(BIG_TEST_9_II_018.result, 0, \"Colorization_Hex_Code\"), \"#FFFFFF\").asString()}}", "borderColor": "#FFFFFF", "borderEdges": ["left", "right", "bottom"], "borderRadius": 0, "borderWidth": 2}},</v>
      </c>
      <c r="AE412" s="17" t="s">
        <v>85</v>
      </c>
      <c r="AF412" s="13" t="str">
        <f t="shared" ref="AF412:AF413" si="484">IF(AD412=AE412,"PASS","FAIL")</f>
        <v>FAIL</v>
      </c>
    </row>
    <row r="413" spans="1:32" s="4" customFormat="1" ht="72.599999999999994" thickBot="1" x14ac:dyDescent="0.35">
      <c r="A413" s="24">
        <v>3</v>
      </c>
      <c r="B413" s="14" t="s">
        <v>7</v>
      </c>
      <c r="C413" s="14" t="s">
        <v>34</v>
      </c>
      <c r="D413" s="14" t="s">
        <v>9</v>
      </c>
      <c r="E413" s="11" t="str">
        <f t="shared" si="480"/>
        <v>_018</v>
      </c>
      <c r="F413" s="22">
        <f t="shared" si="457"/>
        <v>17</v>
      </c>
      <c r="G413" s="22" t="s">
        <v>76</v>
      </c>
      <c r="H413" s="22">
        <v>0</v>
      </c>
      <c r="I413" s="22" t="str">
        <f t="shared" si="481"/>
        <v>BIG_TEST_9_II_018</v>
      </c>
      <c r="J413" s="5" t="s">
        <v>37</v>
      </c>
      <c r="K413" s="5" t="s">
        <v>39</v>
      </c>
      <c r="L413" s="18" t="str">
        <f t="shared" si="482"/>
        <v>{{coalesce(cell(BIG_TEST_9_II_018.result, 0, \"Text_Color_1\"), \"#FFFFFF\").asString()}}</v>
      </c>
      <c r="M413" s="8" t="s">
        <v>41</v>
      </c>
      <c r="N413" s="8" t="s">
        <v>21</v>
      </c>
      <c r="O413" s="18" t="str">
        <f>CONCATENATE("{{coalesce(cell(",I413,".result, ", $H413,", \""number_Target_Formatted\""), \""--\"").asString()}}")</f>
        <v>{{coalesce(cell(BIG_TEST_9_II_018.result, 0, \"number_Target_Formatted\"), \"--\").asString()}}</v>
      </c>
      <c r="P413" s="9" t="s">
        <v>28</v>
      </c>
      <c r="Q413" s="9" t="s">
        <v>20</v>
      </c>
      <c r="R413" s="26">
        <f>T413+2</f>
        <v>139</v>
      </c>
      <c r="S413" s="9" t="s">
        <v>32</v>
      </c>
      <c r="T413" s="22">
        <f t="shared" si="458"/>
        <v>137</v>
      </c>
      <c r="U413" s="16" t="s">
        <v>84</v>
      </c>
      <c r="V413" s="10"/>
      <c r="W413" s="7" t="str">
        <f t="shared" si="434"/>
        <v>text_Target_C_018</v>
      </c>
      <c r="X413" s="10"/>
      <c r="Y413" s="13"/>
      <c r="Z413" s="12" t="str">
        <f t="shared" si="435"/>
        <v>"text_Target_C_018": {"type": "text", "parameters": {"text": "{{coalesce(cell(BIG_TEST_9_II_018.result, 0, \"number_Target_Formatted\"), \"--\").asString()}}", "textAlignment": "center", "textColor": "{{coalesce(cell(BIG_TEST_9_II_018.result, 0, \"Text_Color_1\"), \"#FFFFFF\").asString()}}", "fontSize": 12}},</v>
      </c>
      <c r="AA413" s="17" t="s">
        <v>80</v>
      </c>
      <c r="AB413" s="13" t="str">
        <f t="shared" si="483"/>
        <v>FAIL</v>
      </c>
      <c r="AC413" s="13"/>
      <c r="AD413" s="12" t="str">
        <f t="shared" si="436"/>
        <v>{"colspan": 3, "column": 24, "name": "text_Target_C_018", "row": 139, "rowspan": 2, "widgetStyle": {"backgroundColor": "#FFFFFF", "borderColor": "#FFFFFF", "borderEdges": [], "borderRadius": 0, "borderWidth": 2}},</v>
      </c>
      <c r="AE413" s="17" t="s">
        <v>82</v>
      </c>
      <c r="AF413" s="13" t="str">
        <f t="shared" si="484"/>
        <v>FAIL</v>
      </c>
    </row>
    <row r="414" spans="1:32" s="4" customFormat="1" ht="72.599999999999994" thickBot="1" x14ac:dyDescent="0.35">
      <c r="A414" s="24">
        <v>4</v>
      </c>
      <c r="B414" s="14" t="s">
        <v>7</v>
      </c>
      <c r="C414" s="14" t="s">
        <v>34</v>
      </c>
      <c r="D414" s="14" t="s">
        <v>9</v>
      </c>
      <c r="E414" s="11" t="str">
        <f>CONCATENATE("_",TEXT(F414+1,"000"))</f>
        <v>_018</v>
      </c>
      <c r="F414" s="22">
        <f t="shared" si="457"/>
        <v>17</v>
      </c>
      <c r="G414" s="22" t="s">
        <v>86</v>
      </c>
      <c r="H414" s="22">
        <v>1</v>
      </c>
      <c r="I414" s="22" t="str">
        <f>CONCATENATE("BIG_TEST_9_II",E414)</f>
        <v>BIG_TEST_9_II_018</v>
      </c>
      <c r="J414" s="6" t="s">
        <v>12</v>
      </c>
      <c r="K414" s="5" t="s">
        <v>13</v>
      </c>
      <c r="L414" s="18" t="str">
        <f>CONCATENATE("{{coalesce(cell(",I414,".result, ", $H414,", \""Text_Color_1\""), \""#FFFFFF\"").asString()}}")</f>
        <v>{{coalesce(cell(BIG_TEST_9_II_018.result, 1, \"Text_Color_1\"), \"#FFFFFF\").asString()}}</v>
      </c>
      <c r="M414" s="8" t="s">
        <v>41</v>
      </c>
      <c r="N414" s="8" t="s">
        <v>21</v>
      </c>
      <c r="O414" s="18" t="str">
        <f>CONCATENATE("{{coalesce(cell(",I414,".result, ", $H414,", \""number_YTD_Formatted\""), \""--\"").asString()}}")</f>
        <v>{{coalesce(cell(BIG_TEST_9_II_018.result, 1, \"number_YTD_Formatted\"), \"--\").asString()}}</v>
      </c>
      <c r="P414" s="9" t="s">
        <v>28</v>
      </c>
      <c r="Q414" s="9" t="s">
        <v>87</v>
      </c>
      <c r="R414" s="9">
        <f>T414</f>
        <v>137</v>
      </c>
      <c r="S414" s="9" t="s">
        <v>32</v>
      </c>
      <c r="T414" s="22">
        <f t="shared" si="458"/>
        <v>137</v>
      </c>
      <c r="U414" s="16" t="s">
        <v>84</v>
      </c>
      <c r="V414" s="10"/>
      <c r="W414" s="7" t="str">
        <f t="shared" si="434"/>
        <v>text_YTD_D_018</v>
      </c>
      <c r="X414" s="10"/>
      <c r="Y414" s="13"/>
      <c r="Z414" s="12" t="str">
        <f t="shared" si="435"/>
        <v>"text_YTD_D_018": {"type": "text", "parameters": {"text": "{{coalesce(cell(BIG_TEST_9_II_018.result, 1, \"number_YTD_Formatted\"), \"--\").asString()}}", "textAlignment": "center", "textColor": "{{coalesce(cell(BIG_TEST_9_II_018.result, 1, \"Text_Color_1\"), \"#FFFFFF\").asString()}}", "fontSize": 12}},</v>
      </c>
      <c r="AA414" s="17"/>
      <c r="AB414" s="13"/>
      <c r="AC414" s="13"/>
      <c r="AD414" s="12" t="str">
        <f t="shared" si="436"/>
        <v>{"colspan": 3, "column": 27, "name": "text_YTD_D_018", "row": 137, "rowspan": 2, "widgetStyle": {"backgroundColor": "#FFFFFF", "borderColor": "#FFFFFF", "borderEdges": [], "borderRadius": 0, "borderWidth": 2}},</v>
      </c>
      <c r="AE414" s="17"/>
      <c r="AF414" s="13"/>
    </row>
    <row r="415" spans="1:32" s="4" customFormat="1" ht="115.8" thickBot="1" x14ac:dyDescent="0.35">
      <c r="A415" s="24">
        <v>5</v>
      </c>
      <c r="B415" s="14" t="s">
        <v>7</v>
      </c>
      <c r="C415" s="14" t="s">
        <v>34</v>
      </c>
      <c r="D415" s="14" t="s">
        <v>9</v>
      </c>
      <c r="E415" s="11" t="str">
        <f t="shared" ref="E415:E416" si="485">CONCATENATE("_",TEXT(F415+1,"000"))</f>
        <v>_018</v>
      </c>
      <c r="F415" s="22">
        <f t="shared" si="457"/>
        <v>17</v>
      </c>
      <c r="G415" s="22" t="s">
        <v>86</v>
      </c>
      <c r="H415" s="22">
        <v>1</v>
      </c>
      <c r="I415" s="22" t="str">
        <f t="shared" ref="I415:I416" si="486">CONCATENATE("BIG_TEST_9_II",E415)</f>
        <v>BIG_TEST_9_II_018</v>
      </c>
      <c r="J415" s="5" t="s">
        <v>11</v>
      </c>
      <c r="K415" s="5" t="s">
        <v>38</v>
      </c>
      <c r="L415" s="18" t="str">
        <f t="shared" ref="L415:L416" si="487">CONCATENATE("{{coalesce(cell(",I415,".result, ", $H415,", \""Text_Color_1\""), \""#FFFFFF\"").asString()}}")</f>
        <v>{{coalesce(cell(BIG_TEST_9_II_018.result, 1, \"Text_Color_1\"), \"#FFFFFF\").asString()}}</v>
      </c>
      <c r="M415" s="8" t="s">
        <v>41</v>
      </c>
      <c r="N415" s="8" t="s">
        <v>21</v>
      </c>
      <c r="O415" s="18" t="str">
        <f>CONCATENATE("{{coalesce(cell(",I415,".result, ", $H415,", \""number_YTD_A_Formatted\""), \""--\"").asString()}}")</f>
        <v>{{coalesce(cell(BIG_TEST_9_II_018.result, 1, \"number_YTD_A_Formatted\"), \"--\").asString()}}</v>
      </c>
      <c r="P415" s="9" t="s">
        <v>28</v>
      </c>
      <c r="Q415" s="9" t="s">
        <v>87</v>
      </c>
      <c r="R415" s="26">
        <f>T415+4</f>
        <v>141</v>
      </c>
      <c r="S415" s="9" t="s">
        <v>32</v>
      </c>
      <c r="T415" s="22">
        <f t="shared" si="458"/>
        <v>137</v>
      </c>
      <c r="U415" s="19" t="str">
        <f>CONCATENATE("{""backgroundColor"": ""{{coalesce(cell(",I415,".result, ",H415,", \""Colorization_Hex_Code\""), \""#FFFFFF\"").asString()}}"", ""borderColor"": ""#FFFFFF"", ""borderEdges"": [""left"", ""right"", ""bottom""], ""borderRadius"": 0, ""borderWidth"": 2}")</f>
        <v>{"backgroundColor": "{{coalesce(cell(BIG_TEST_9_II_018.result, 1, \"Colorization_Hex_Code\"), \"#FFFFFF\").asString()}}", "borderColor": "#FFFFFF", "borderEdges": ["left", "right", "bottom"], "borderRadius": 0, "borderWidth": 2}</v>
      </c>
      <c r="V415" s="10"/>
      <c r="W415" s="7" t="str">
        <f t="shared" si="434"/>
        <v>text_YTD_A_D_018</v>
      </c>
      <c r="X415" s="10"/>
      <c r="Y415" s="13"/>
      <c r="Z415" s="12" t="str">
        <f t="shared" si="435"/>
        <v>"text_YTD_A_D_018": {"type": "text", "parameters": {"text": "{{coalesce(cell(BIG_TEST_9_II_018.result, 1, \"number_YTD_A_Formatted\"), \"--\").asString()}}", "textAlignment": "center", "textColor": "{{coalesce(cell(BIG_TEST_9_II_018.result, 1, \"Text_Color_1\"), \"#FFFFFF\").asString()}}", "fontSize": 12}},</v>
      </c>
      <c r="AA415" s="17"/>
      <c r="AB415" s="13"/>
      <c r="AC415" s="13"/>
      <c r="AD415" s="12" t="str">
        <f t="shared" si="436"/>
        <v>{"colspan": 3, "column": 27, "name": "text_YTD_A_D_018", "row": 141, "rowspan": 2, "widgetStyle": {"backgroundColor": "{{coalesce(cell(BIG_TEST_9_II_018.result, 1, \"Colorization_Hex_Code\"), \"#FFFFFF\").asString()}}", "borderColor": "#FFFFFF", "borderEdges": ["left", "right", "bottom"], "borderRadius": 0, "borderWidth": 2}},</v>
      </c>
      <c r="AE415" s="17"/>
      <c r="AF415" s="13"/>
    </row>
    <row r="416" spans="1:32" s="4" customFormat="1" ht="72.599999999999994" thickBot="1" x14ac:dyDescent="0.35">
      <c r="A416" s="24">
        <v>6</v>
      </c>
      <c r="B416" s="14" t="s">
        <v>7</v>
      </c>
      <c r="C416" s="14" t="s">
        <v>34</v>
      </c>
      <c r="D416" s="14" t="s">
        <v>9</v>
      </c>
      <c r="E416" s="11" t="str">
        <f t="shared" si="485"/>
        <v>_018</v>
      </c>
      <c r="F416" s="22">
        <f t="shared" si="457"/>
        <v>17</v>
      </c>
      <c r="G416" s="22" t="s">
        <v>86</v>
      </c>
      <c r="H416" s="22">
        <v>1</v>
      </c>
      <c r="I416" s="22" t="str">
        <f t="shared" si="486"/>
        <v>BIG_TEST_9_II_018</v>
      </c>
      <c r="J416" s="5" t="s">
        <v>37</v>
      </c>
      <c r="K416" s="5" t="s">
        <v>39</v>
      </c>
      <c r="L416" s="18" t="str">
        <f t="shared" si="487"/>
        <v>{{coalesce(cell(BIG_TEST_9_II_018.result, 1, \"Text_Color_1\"), \"#FFFFFF\").asString()}}</v>
      </c>
      <c r="M416" s="8" t="s">
        <v>41</v>
      </c>
      <c r="N416" s="8" t="s">
        <v>21</v>
      </c>
      <c r="O416" s="18" t="str">
        <f>CONCATENATE("{{coalesce(cell(",I416,".result, ", $H416,", \""number_Target_Formatted\""), \""--\"").asString()}}")</f>
        <v>{{coalesce(cell(BIG_TEST_9_II_018.result, 1, \"number_Target_Formatted\"), \"--\").asString()}}</v>
      </c>
      <c r="P416" s="9" t="s">
        <v>28</v>
      </c>
      <c r="Q416" s="9" t="s">
        <v>87</v>
      </c>
      <c r="R416" s="26">
        <f>T416+2</f>
        <v>139</v>
      </c>
      <c r="S416" s="9" t="s">
        <v>32</v>
      </c>
      <c r="T416" s="22">
        <f t="shared" si="458"/>
        <v>137</v>
      </c>
      <c r="U416" s="16" t="s">
        <v>84</v>
      </c>
      <c r="V416" s="10"/>
      <c r="W416" s="7" t="str">
        <f t="shared" si="434"/>
        <v>text_Target_D_018</v>
      </c>
      <c r="X416" s="10"/>
      <c r="Y416" s="13"/>
      <c r="Z416" s="12" t="str">
        <f t="shared" si="435"/>
        <v>"text_Target_D_018": {"type": "text", "parameters": {"text": "{{coalesce(cell(BIG_TEST_9_II_018.result, 1, \"number_Target_Formatted\"), \"--\").asString()}}", "textAlignment": "center", "textColor": "{{coalesce(cell(BIG_TEST_9_II_018.result, 1, \"Text_Color_1\"), \"#FFFFFF\").asString()}}", "fontSize": 12}},</v>
      </c>
      <c r="AA416" s="17"/>
      <c r="AB416" s="13"/>
      <c r="AC416" s="13"/>
      <c r="AD416" s="12" t="str">
        <f t="shared" si="436"/>
        <v>{"colspan": 3, "column": 27, "name": "text_Target_D_018", "row": 139, "rowspan": 2, "widgetStyle": {"backgroundColor": "#FFFFFF", "borderColor": "#FFFFFF", "borderEdges": [], "borderRadius": 0, "borderWidth": 2}},</v>
      </c>
      <c r="AE416" s="17"/>
      <c r="AF416" s="13"/>
    </row>
    <row r="417" spans="1:32" s="4" customFormat="1" ht="72.599999999999994" thickBot="1" x14ac:dyDescent="0.35">
      <c r="A417" s="24">
        <v>7</v>
      </c>
      <c r="B417" s="14" t="s">
        <v>7</v>
      </c>
      <c r="C417" s="14" t="s">
        <v>34</v>
      </c>
      <c r="D417" s="14" t="s">
        <v>9</v>
      </c>
      <c r="E417" s="11" t="str">
        <f>CONCATENATE("_",TEXT(F417+1,"000"))</f>
        <v>_018</v>
      </c>
      <c r="F417" s="22">
        <f t="shared" si="457"/>
        <v>17</v>
      </c>
      <c r="G417" s="22" t="s">
        <v>88</v>
      </c>
      <c r="H417" s="22">
        <v>2</v>
      </c>
      <c r="I417" s="22" t="str">
        <f>CONCATENATE("BIG_TEST_9_II",E417)</f>
        <v>BIG_TEST_9_II_018</v>
      </c>
      <c r="J417" s="6" t="s">
        <v>12</v>
      </c>
      <c r="K417" s="5" t="s">
        <v>13</v>
      </c>
      <c r="L417" s="18" t="str">
        <f>CONCATENATE("{{coalesce(cell(",I417,".result, ", $H417,", \""Text_Color_1\""), \""#FFFFFF\"").asString()}}")</f>
        <v>{{coalesce(cell(BIG_TEST_9_II_018.result, 2, \"Text_Color_1\"), \"#FFFFFF\").asString()}}</v>
      </c>
      <c r="M417" s="8" t="s">
        <v>41</v>
      </c>
      <c r="N417" s="8" t="s">
        <v>21</v>
      </c>
      <c r="O417" s="18" t="str">
        <f>CONCATENATE("{{coalesce(cell(",I417,".result, ", $H417,", \""number_YTD_Formatted\""), \""--\"").asString()}}")</f>
        <v>{{coalesce(cell(BIG_TEST_9_II_018.result, 2, \"number_YTD_Formatted\"), \"--\").asString()}}</v>
      </c>
      <c r="P417" s="9" t="s">
        <v>28</v>
      </c>
      <c r="Q417" s="9" t="s">
        <v>97</v>
      </c>
      <c r="R417" s="9">
        <f>T417</f>
        <v>137</v>
      </c>
      <c r="S417" s="9" t="s">
        <v>32</v>
      </c>
      <c r="T417" s="22">
        <f t="shared" si="458"/>
        <v>137</v>
      </c>
      <c r="U417" s="16" t="s">
        <v>84</v>
      </c>
      <c r="V417" s="10"/>
      <c r="W417" s="7" t="str">
        <f t="shared" si="434"/>
        <v>text_YTD_E_018</v>
      </c>
      <c r="X417" s="10"/>
      <c r="Y417" s="13"/>
      <c r="Z417" s="12" t="str">
        <f t="shared" si="435"/>
        <v>"text_YTD_E_018": {"type": "text", "parameters": {"text": "{{coalesce(cell(BIG_TEST_9_II_018.result, 2, \"number_YTD_Formatted\"), \"--\").asString()}}", "textAlignment": "center", "textColor": "{{coalesce(cell(BIG_TEST_9_II_018.result, 2, \"Text_Color_1\"), \"#FFFFFF\").asString()}}", "fontSize": 12}},</v>
      </c>
      <c r="AA417" s="17"/>
      <c r="AB417" s="13"/>
      <c r="AC417" s="13"/>
      <c r="AD417" s="12" t="str">
        <f t="shared" si="436"/>
        <v>{"colspan": 3, "column": 30, "name": "text_YTD_E_018", "row": 137, "rowspan": 2, "widgetStyle": {"backgroundColor": "#FFFFFF", "borderColor": "#FFFFFF", "borderEdges": [], "borderRadius": 0, "borderWidth": 2}},</v>
      </c>
      <c r="AE417" s="17"/>
      <c r="AF417" s="13"/>
    </row>
    <row r="418" spans="1:32" s="4" customFormat="1" ht="115.8" thickBot="1" x14ac:dyDescent="0.35">
      <c r="A418" s="24">
        <v>8</v>
      </c>
      <c r="B418" s="14" t="s">
        <v>7</v>
      </c>
      <c r="C418" s="14" t="s">
        <v>34</v>
      </c>
      <c r="D418" s="14" t="s">
        <v>9</v>
      </c>
      <c r="E418" s="11" t="str">
        <f t="shared" ref="E418:E419" si="488">CONCATENATE("_",TEXT(F418+1,"000"))</f>
        <v>_018</v>
      </c>
      <c r="F418" s="22">
        <f t="shared" si="457"/>
        <v>17</v>
      </c>
      <c r="G418" s="22" t="s">
        <v>88</v>
      </c>
      <c r="H418" s="22">
        <v>2</v>
      </c>
      <c r="I418" s="22" t="str">
        <f t="shared" ref="I418:I419" si="489">CONCATENATE("BIG_TEST_9_II",E418)</f>
        <v>BIG_TEST_9_II_018</v>
      </c>
      <c r="J418" s="5" t="s">
        <v>11</v>
      </c>
      <c r="K418" s="5" t="s">
        <v>38</v>
      </c>
      <c r="L418" s="18" t="str">
        <f t="shared" ref="L418:L419" si="490">CONCATENATE("{{coalesce(cell(",I418,".result, ", $H418,", \""Text_Color_1\""), \""#FFFFFF\"").asString()}}")</f>
        <v>{{coalesce(cell(BIG_TEST_9_II_018.result, 2, \"Text_Color_1\"), \"#FFFFFF\").asString()}}</v>
      </c>
      <c r="M418" s="8" t="s">
        <v>41</v>
      </c>
      <c r="N418" s="8" t="s">
        <v>21</v>
      </c>
      <c r="O418" s="18" t="str">
        <f>CONCATENATE("{{coalesce(cell(",I418,".result, ", $H418,", \""number_YTD_A_Formatted\""), \""--\"").asString()}}")</f>
        <v>{{coalesce(cell(BIG_TEST_9_II_018.result, 2, \"number_YTD_A_Formatted\"), \"--\").asString()}}</v>
      </c>
      <c r="P418" s="9" t="s">
        <v>28</v>
      </c>
      <c r="Q418" s="9" t="s">
        <v>97</v>
      </c>
      <c r="R418" s="26">
        <f>T418+4</f>
        <v>141</v>
      </c>
      <c r="S418" s="9" t="s">
        <v>32</v>
      </c>
      <c r="T418" s="22">
        <f t="shared" si="458"/>
        <v>137</v>
      </c>
      <c r="U418" s="19" t="str">
        <f>CONCATENATE("{""backgroundColor"": ""{{coalesce(cell(",I418,".result, ",H418,", \""Colorization_Hex_Code\""), \""#FFFFFF\"").asString()}}"", ""borderColor"": ""#FFFFFF"", ""borderEdges"": [""left"", ""right"", ""bottom""], ""borderRadius"": 0, ""borderWidth"": 2}")</f>
        <v>{"backgroundColor": "{{coalesce(cell(BIG_TEST_9_II_018.result, 2, \"Colorization_Hex_Code\"), \"#FFFFFF\").asString()}}", "borderColor": "#FFFFFF", "borderEdges": ["left", "right", "bottom"], "borderRadius": 0, "borderWidth": 2}</v>
      </c>
      <c r="V418" s="10"/>
      <c r="W418" s="7" t="str">
        <f t="shared" si="434"/>
        <v>text_YTD_A_E_018</v>
      </c>
      <c r="X418" s="10"/>
      <c r="Y418" s="13"/>
      <c r="Z418" s="12" t="str">
        <f t="shared" si="435"/>
        <v>"text_YTD_A_E_018": {"type": "text", "parameters": {"text": "{{coalesce(cell(BIG_TEST_9_II_018.result, 2, \"number_YTD_A_Formatted\"), \"--\").asString()}}", "textAlignment": "center", "textColor": "{{coalesce(cell(BIG_TEST_9_II_018.result, 2, \"Text_Color_1\"), \"#FFFFFF\").asString()}}", "fontSize": 12}},</v>
      </c>
      <c r="AA418" s="17"/>
      <c r="AB418" s="13"/>
      <c r="AC418" s="13"/>
      <c r="AD418" s="12" t="str">
        <f t="shared" si="436"/>
        <v>{"colspan": 3, "column": 30, "name": "text_YTD_A_E_018", "row": 141, "rowspan": 2, "widgetStyle": {"backgroundColor": "{{coalesce(cell(BIG_TEST_9_II_018.result, 2, \"Colorization_Hex_Code\"), \"#FFFFFF\").asString()}}", "borderColor": "#FFFFFF", "borderEdges": ["left", "right", "bottom"], "borderRadius": 0, "borderWidth": 2}},</v>
      </c>
      <c r="AE418" s="17"/>
      <c r="AF418" s="13"/>
    </row>
    <row r="419" spans="1:32" s="4" customFormat="1" ht="72.599999999999994" thickBot="1" x14ac:dyDescent="0.35">
      <c r="A419" s="24">
        <v>9</v>
      </c>
      <c r="B419" s="14" t="s">
        <v>7</v>
      </c>
      <c r="C419" s="14" t="s">
        <v>34</v>
      </c>
      <c r="D419" s="14" t="s">
        <v>9</v>
      </c>
      <c r="E419" s="11" t="str">
        <f t="shared" si="488"/>
        <v>_018</v>
      </c>
      <c r="F419" s="22">
        <f t="shared" si="457"/>
        <v>17</v>
      </c>
      <c r="G419" s="22" t="s">
        <v>88</v>
      </c>
      <c r="H419" s="22">
        <v>2</v>
      </c>
      <c r="I419" s="22" t="str">
        <f t="shared" si="489"/>
        <v>BIG_TEST_9_II_018</v>
      </c>
      <c r="J419" s="5" t="s">
        <v>37</v>
      </c>
      <c r="K419" s="5" t="s">
        <v>39</v>
      </c>
      <c r="L419" s="18" t="str">
        <f t="shared" si="490"/>
        <v>{{coalesce(cell(BIG_TEST_9_II_018.result, 2, \"Text_Color_1\"), \"#FFFFFF\").asString()}}</v>
      </c>
      <c r="M419" s="8" t="s">
        <v>41</v>
      </c>
      <c r="N419" s="8" t="s">
        <v>21</v>
      </c>
      <c r="O419" s="18" t="str">
        <f>CONCATENATE("{{coalesce(cell(",I419,".result, ", $H419,", \""number_Target_Formatted\""), \""--\"").asString()}}")</f>
        <v>{{coalesce(cell(BIG_TEST_9_II_018.result, 2, \"number_Target_Formatted\"), \"--\").asString()}}</v>
      </c>
      <c r="P419" s="9" t="s">
        <v>28</v>
      </c>
      <c r="Q419" s="9" t="s">
        <v>97</v>
      </c>
      <c r="R419" s="26">
        <f>T419+2</f>
        <v>139</v>
      </c>
      <c r="S419" s="9" t="s">
        <v>32</v>
      </c>
      <c r="T419" s="22">
        <f t="shared" si="458"/>
        <v>137</v>
      </c>
      <c r="U419" s="16" t="s">
        <v>84</v>
      </c>
      <c r="V419" s="10"/>
      <c r="W419" s="7" t="str">
        <f t="shared" si="434"/>
        <v>text_Target_E_018</v>
      </c>
      <c r="X419" s="10"/>
      <c r="Y419" s="13"/>
      <c r="Z419" s="12" t="str">
        <f t="shared" si="435"/>
        <v>"text_Target_E_018": {"type": "text", "parameters": {"text": "{{coalesce(cell(BIG_TEST_9_II_018.result, 2, \"number_Target_Formatted\"), \"--\").asString()}}", "textAlignment": "center", "textColor": "{{coalesce(cell(BIG_TEST_9_II_018.result, 2, \"Text_Color_1\"), \"#FFFFFF\").asString()}}", "fontSize": 12}},</v>
      </c>
      <c r="AA419" s="17"/>
      <c r="AB419" s="13"/>
      <c r="AC419" s="13"/>
      <c r="AD419" s="12" t="str">
        <f t="shared" si="436"/>
        <v>{"colspan": 3, "column": 30, "name": "text_Target_E_018", "row": 139, "rowspan": 2, "widgetStyle": {"backgroundColor": "#FFFFFF", "borderColor": "#FFFFFF", "borderEdges": [], "borderRadius": 0, "borderWidth": 2}},</v>
      </c>
      <c r="AE419" s="17"/>
      <c r="AF419" s="13"/>
    </row>
    <row r="420" spans="1:32" s="4" customFormat="1" ht="72.599999999999994" thickBot="1" x14ac:dyDescent="0.35">
      <c r="A420" s="24">
        <v>10</v>
      </c>
      <c r="B420" s="14" t="s">
        <v>7</v>
      </c>
      <c r="C420" s="14" t="s">
        <v>34</v>
      </c>
      <c r="D420" s="14" t="s">
        <v>9</v>
      </c>
      <c r="E420" s="11" t="str">
        <f>CONCATENATE("_",TEXT(F420+1,"000"))</f>
        <v>_018</v>
      </c>
      <c r="F420" s="22">
        <f t="shared" si="457"/>
        <v>17</v>
      </c>
      <c r="G420" s="22" t="s">
        <v>89</v>
      </c>
      <c r="H420" s="22">
        <v>3</v>
      </c>
      <c r="I420" s="22" t="str">
        <f>CONCATENATE("BIG_TEST_9_II",E420)</f>
        <v>BIG_TEST_9_II_018</v>
      </c>
      <c r="J420" s="6" t="s">
        <v>12</v>
      </c>
      <c r="K420" s="5" t="s">
        <v>13</v>
      </c>
      <c r="L420" s="18" t="str">
        <f>CONCATENATE("{{coalesce(cell(",I420,".result, ", $H420,", \""Text_Color_1\""), \""#FFFFFF\"").asString()}}")</f>
        <v>{{coalesce(cell(BIG_TEST_9_II_018.result, 3, \"Text_Color_1\"), \"#FFFFFF\").asString()}}</v>
      </c>
      <c r="M420" s="8" t="s">
        <v>41</v>
      </c>
      <c r="N420" s="8" t="s">
        <v>21</v>
      </c>
      <c r="O420" s="18" t="str">
        <f>CONCATENATE("{{coalesce(cell(",I420,".result, ", $H420,", \""number_YTD_Formatted\""), \""--\"").asString()}}")</f>
        <v>{{coalesce(cell(BIG_TEST_9_II_018.result, 3, \"number_YTD_Formatted\"), \"--\").asString()}}</v>
      </c>
      <c r="P420" s="9" t="s">
        <v>28</v>
      </c>
      <c r="Q420" s="9" t="s">
        <v>98</v>
      </c>
      <c r="R420" s="9">
        <f>T420</f>
        <v>137</v>
      </c>
      <c r="S420" s="9" t="s">
        <v>32</v>
      </c>
      <c r="T420" s="22">
        <f t="shared" si="458"/>
        <v>137</v>
      </c>
      <c r="U420" s="16" t="s">
        <v>84</v>
      </c>
      <c r="V420" s="10"/>
      <c r="W420" s="7" t="str">
        <f t="shared" si="434"/>
        <v>text_YTD_F_018</v>
      </c>
      <c r="X420" s="10"/>
      <c r="Y420" s="13"/>
      <c r="Z420" s="12" t="str">
        <f t="shared" si="435"/>
        <v>"text_YTD_F_018": {"type": "text", "parameters": {"text": "{{coalesce(cell(BIG_TEST_9_II_018.result, 3, \"number_YTD_Formatted\"), \"--\").asString()}}", "textAlignment": "center", "textColor": "{{coalesce(cell(BIG_TEST_9_II_018.result, 3, \"Text_Color_1\"), \"#FFFFFF\").asString()}}", "fontSize": 12}},</v>
      </c>
      <c r="AA420" s="17"/>
      <c r="AB420" s="13"/>
      <c r="AC420" s="13"/>
      <c r="AD420" s="12" t="str">
        <f t="shared" si="436"/>
        <v>{"colspan": 3, "column": 33, "name": "text_YTD_F_018", "row": 137, "rowspan": 2, "widgetStyle": {"backgroundColor": "#FFFFFF", "borderColor": "#FFFFFF", "borderEdges": [], "borderRadius": 0, "borderWidth": 2}},</v>
      </c>
      <c r="AE420" s="17"/>
      <c r="AF420" s="13"/>
    </row>
    <row r="421" spans="1:32" s="4" customFormat="1" ht="115.8" thickBot="1" x14ac:dyDescent="0.35">
      <c r="A421" s="24">
        <v>11</v>
      </c>
      <c r="B421" s="14" t="s">
        <v>7</v>
      </c>
      <c r="C421" s="14" t="s">
        <v>34</v>
      </c>
      <c r="D421" s="14" t="s">
        <v>9</v>
      </c>
      <c r="E421" s="11" t="str">
        <f t="shared" ref="E421:E422" si="491">CONCATENATE("_",TEXT(F421+1,"000"))</f>
        <v>_018</v>
      </c>
      <c r="F421" s="22">
        <f t="shared" si="457"/>
        <v>17</v>
      </c>
      <c r="G421" s="22" t="s">
        <v>89</v>
      </c>
      <c r="H421" s="22">
        <v>3</v>
      </c>
      <c r="I421" s="22" t="str">
        <f t="shared" ref="I421:I422" si="492">CONCATENATE("BIG_TEST_9_II",E421)</f>
        <v>BIG_TEST_9_II_018</v>
      </c>
      <c r="J421" s="5" t="s">
        <v>11</v>
      </c>
      <c r="K421" s="5" t="s">
        <v>38</v>
      </c>
      <c r="L421" s="18" t="str">
        <f t="shared" ref="L421:L422" si="493">CONCATENATE("{{coalesce(cell(",I421,".result, ", $H421,", \""Text_Color_1\""), \""#FFFFFF\"").asString()}}")</f>
        <v>{{coalesce(cell(BIG_TEST_9_II_018.result, 3, \"Text_Color_1\"), \"#FFFFFF\").asString()}}</v>
      </c>
      <c r="M421" s="8" t="s">
        <v>41</v>
      </c>
      <c r="N421" s="8" t="s">
        <v>21</v>
      </c>
      <c r="O421" s="18" t="str">
        <f>CONCATENATE("{{coalesce(cell(",I421,".result, ", $H421,", \""number_YTD_A_Formatted\""), \""--\"").asString()}}")</f>
        <v>{{coalesce(cell(BIG_TEST_9_II_018.result, 3, \"number_YTD_A_Formatted\"), \"--\").asString()}}</v>
      </c>
      <c r="P421" s="9" t="s">
        <v>28</v>
      </c>
      <c r="Q421" s="9" t="s">
        <v>98</v>
      </c>
      <c r="R421" s="26">
        <f>T421+4</f>
        <v>141</v>
      </c>
      <c r="S421" s="9" t="s">
        <v>32</v>
      </c>
      <c r="T421" s="22">
        <f t="shared" si="458"/>
        <v>137</v>
      </c>
      <c r="U421" s="19" t="str">
        <f>CONCATENATE("{""backgroundColor"": ""{{coalesce(cell(",I421,".result, ",H421,", \""Colorization_Hex_Code\""), \""#FFFFFF\"").asString()}}"", ""borderColor"": ""#FFFFFF"", ""borderEdges"": [""left"", ""right"", ""bottom""], ""borderRadius"": 0, ""borderWidth"": 2}")</f>
        <v>{"backgroundColor": "{{coalesce(cell(BIG_TEST_9_II_018.result, 3, \"Colorization_Hex_Code\"), \"#FFFFFF\").asString()}}", "borderColor": "#FFFFFF", "borderEdges": ["left", "right", "bottom"], "borderRadius": 0, "borderWidth": 2}</v>
      </c>
      <c r="V421" s="10"/>
      <c r="W421" s="7" t="str">
        <f t="shared" si="434"/>
        <v>text_YTD_A_F_018</v>
      </c>
      <c r="X421" s="10"/>
      <c r="Y421" s="13"/>
      <c r="Z421" s="12" t="str">
        <f t="shared" si="435"/>
        <v>"text_YTD_A_F_018": {"type": "text", "parameters": {"text": "{{coalesce(cell(BIG_TEST_9_II_018.result, 3, \"number_YTD_A_Formatted\"), \"--\").asString()}}", "textAlignment": "center", "textColor": "{{coalesce(cell(BIG_TEST_9_II_018.result, 3, \"Text_Color_1\"), \"#FFFFFF\").asString()}}", "fontSize": 12}},</v>
      </c>
      <c r="AA421" s="17"/>
      <c r="AB421" s="13"/>
      <c r="AC421" s="13"/>
      <c r="AD421" s="12" t="str">
        <f t="shared" si="436"/>
        <v>{"colspan": 3, "column": 33, "name": "text_YTD_A_F_018", "row": 141, "rowspan": 2, "widgetStyle": {"backgroundColor": "{{coalesce(cell(BIG_TEST_9_II_018.result, 3, \"Colorization_Hex_Code\"), \"#FFFFFF\").asString()}}", "borderColor": "#FFFFFF", "borderEdges": ["left", "right", "bottom"], "borderRadius": 0, "borderWidth": 2}},</v>
      </c>
      <c r="AE421" s="17"/>
      <c r="AF421" s="13"/>
    </row>
    <row r="422" spans="1:32" s="4" customFormat="1" ht="72.599999999999994" thickBot="1" x14ac:dyDescent="0.35">
      <c r="A422" s="24">
        <v>12</v>
      </c>
      <c r="B422" s="14" t="s">
        <v>7</v>
      </c>
      <c r="C422" s="14" t="s">
        <v>34</v>
      </c>
      <c r="D422" s="14" t="s">
        <v>9</v>
      </c>
      <c r="E422" s="11" t="str">
        <f t="shared" si="491"/>
        <v>_018</v>
      </c>
      <c r="F422" s="22">
        <f t="shared" si="457"/>
        <v>17</v>
      </c>
      <c r="G422" s="22" t="s">
        <v>89</v>
      </c>
      <c r="H422" s="22">
        <v>3</v>
      </c>
      <c r="I422" s="22" t="str">
        <f t="shared" si="492"/>
        <v>BIG_TEST_9_II_018</v>
      </c>
      <c r="J422" s="5" t="s">
        <v>37</v>
      </c>
      <c r="K422" s="5" t="s">
        <v>39</v>
      </c>
      <c r="L422" s="18" t="str">
        <f t="shared" si="493"/>
        <v>{{coalesce(cell(BIG_TEST_9_II_018.result, 3, \"Text_Color_1\"), \"#FFFFFF\").asString()}}</v>
      </c>
      <c r="M422" s="8" t="s">
        <v>41</v>
      </c>
      <c r="N422" s="8" t="s">
        <v>21</v>
      </c>
      <c r="O422" s="18" t="str">
        <f>CONCATENATE("{{coalesce(cell(",I422,".result, ", $H422,", \""number_Target_Formatted\""), \""--\"").asString()}}")</f>
        <v>{{coalesce(cell(BIG_TEST_9_II_018.result, 3, \"number_Target_Formatted\"), \"--\").asString()}}</v>
      </c>
      <c r="P422" s="9" t="s">
        <v>28</v>
      </c>
      <c r="Q422" s="9" t="s">
        <v>98</v>
      </c>
      <c r="R422" s="26">
        <f>T422+2</f>
        <v>139</v>
      </c>
      <c r="S422" s="9" t="s">
        <v>32</v>
      </c>
      <c r="T422" s="22">
        <f t="shared" si="458"/>
        <v>137</v>
      </c>
      <c r="U422" s="16" t="s">
        <v>84</v>
      </c>
      <c r="V422" s="10"/>
      <c r="W422" s="7" t="str">
        <f t="shared" si="434"/>
        <v>text_Target_F_018</v>
      </c>
      <c r="X422" s="10"/>
      <c r="Y422" s="13"/>
      <c r="Z422" s="12" t="str">
        <f t="shared" si="435"/>
        <v>"text_Target_F_018": {"type": "text", "parameters": {"text": "{{coalesce(cell(BIG_TEST_9_II_018.result, 3, \"number_Target_Formatted\"), \"--\").asString()}}", "textAlignment": "center", "textColor": "{{coalesce(cell(BIG_TEST_9_II_018.result, 3, \"Text_Color_1\"), \"#FFFFFF\").asString()}}", "fontSize": 12}},</v>
      </c>
      <c r="AA422" s="17"/>
      <c r="AB422" s="13"/>
      <c r="AC422" s="13"/>
      <c r="AD422" s="12" t="str">
        <f t="shared" si="436"/>
        <v>{"colspan": 3, "column": 33, "name": "text_Target_F_018", "row": 139, "rowspan": 2, "widgetStyle": {"backgroundColor": "#FFFFFF", "borderColor": "#FFFFFF", "borderEdges": [], "borderRadius": 0, "borderWidth": 2}},</v>
      </c>
      <c r="AE422" s="17"/>
      <c r="AF422" s="13"/>
    </row>
    <row r="423" spans="1:32" s="4" customFormat="1" ht="72.599999999999994" thickBot="1" x14ac:dyDescent="0.35">
      <c r="A423" s="24">
        <v>13</v>
      </c>
      <c r="B423" s="14" t="s">
        <v>7</v>
      </c>
      <c r="C423" s="14" t="s">
        <v>34</v>
      </c>
      <c r="D423" s="14" t="s">
        <v>9</v>
      </c>
      <c r="E423" s="11" t="str">
        <f>CONCATENATE("_",TEXT(F423+1,"000"))</f>
        <v>_018</v>
      </c>
      <c r="F423" s="22">
        <f t="shared" si="457"/>
        <v>17</v>
      </c>
      <c r="G423" s="22" t="s">
        <v>90</v>
      </c>
      <c r="H423" s="22">
        <v>4</v>
      </c>
      <c r="I423" s="22" t="str">
        <f>CONCATENATE("BIG_TEST_9_II",E423)</f>
        <v>BIG_TEST_9_II_018</v>
      </c>
      <c r="J423" s="6" t="s">
        <v>12</v>
      </c>
      <c r="K423" s="5" t="s">
        <v>13</v>
      </c>
      <c r="L423" s="18" t="str">
        <f>CONCATENATE("{{coalesce(cell(",I423,".result, ", $H423,", \""Text_Color_1\""), \""#FFFFFF\"").asString()}}")</f>
        <v>{{coalesce(cell(BIG_TEST_9_II_018.result, 4, \"Text_Color_1\"), \"#FFFFFF\").asString()}}</v>
      </c>
      <c r="M423" s="8" t="s">
        <v>41</v>
      </c>
      <c r="N423" s="8" t="s">
        <v>21</v>
      </c>
      <c r="O423" s="18" t="str">
        <f>CONCATENATE("{{coalesce(cell(",I423,".result, ", $H423,", \""number_YTD_Formatted\""), \""--\"").asString()}}")</f>
        <v>{{coalesce(cell(BIG_TEST_9_II_018.result, 4, \"number_YTD_Formatted\"), \"--\").asString()}}</v>
      </c>
      <c r="P423" s="9" t="s">
        <v>28</v>
      </c>
      <c r="Q423" s="9" t="s">
        <v>99</v>
      </c>
      <c r="R423" s="9">
        <f>T423</f>
        <v>137</v>
      </c>
      <c r="S423" s="9" t="s">
        <v>32</v>
      </c>
      <c r="T423" s="22">
        <f t="shared" si="458"/>
        <v>137</v>
      </c>
      <c r="U423" s="16" t="s">
        <v>84</v>
      </c>
      <c r="V423" s="10"/>
      <c r="W423" s="7" t="str">
        <f t="shared" si="434"/>
        <v>text_YTD_G_018</v>
      </c>
      <c r="X423" s="10"/>
      <c r="Y423" s="13"/>
      <c r="Z423" s="12" t="str">
        <f t="shared" si="435"/>
        <v>"text_YTD_G_018": {"type": "text", "parameters": {"text": "{{coalesce(cell(BIG_TEST_9_II_018.result, 4, \"number_YTD_Formatted\"), \"--\").asString()}}", "textAlignment": "center", "textColor": "{{coalesce(cell(BIG_TEST_9_II_018.result, 4, \"Text_Color_1\"), \"#FFFFFF\").asString()}}", "fontSize": 12}},</v>
      </c>
      <c r="AA423" s="17"/>
      <c r="AB423" s="13"/>
      <c r="AC423" s="13"/>
      <c r="AD423" s="12" t="str">
        <f t="shared" si="436"/>
        <v>{"colspan": 3, "column": 36, "name": "text_YTD_G_018", "row": 137, "rowspan": 2, "widgetStyle": {"backgroundColor": "#FFFFFF", "borderColor": "#FFFFFF", "borderEdges": [], "borderRadius": 0, "borderWidth": 2}},</v>
      </c>
      <c r="AE423" s="17"/>
      <c r="AF423" s="13"/>
    </row>
    <row r="424" spans="1:32" s="4" customFormat="1" ht="115.8" thickBot="1" x14ac:dyDescent="0.35">
      <c r="A424" s="24">
        <v>14</v>
      </c>
      <c r="B424" s="14" t="s">
        <v>7</v>
      </c>
      <c r="C424" s="14" t="s">
        <v>34</v>
      </c>
      <c r="D424" s="14" t="s">
        <v>9</v>
      </c>
      <c r="E424" s="11" t="str">
        <f t="shared" ref="E424:E425" si="494">CONCATENATE("_",TEXT(F424+1,"000"))</f>
        <v>_018</v>
      </c>
      <c r="F424" s="22">
        <f t="shared" si="457"/>
        <v>17</v>
      </c>
      <c r="G424" s="22" t="s">
        <v>90</v>
      </c>
      <c r="H424" s="22">
        <v>4</v>
      </c>
      <c r="I424" s="22" t="str">
        <f t="shared" ref="I424:I425" si="495">CONCATENATE("BIG_TEST_9_II",E424)</f>
        <v>BIG_TEST_9_II_018</v>
      </c>
      <c r="J424" s="5" t="s">
        <v>11</v>
      </c>
      <c r="K424" s="5" t="s">
        <v>38</v>
      </c>
      <c r="L424" s="18" t="str">
        <f t="shared" ref="L424:L425" si="496">CONCATENATE("{{coalesce(cell(",I424,".result, ", $H424,", \""Text_Color_1\""), \""#FFFFFF\"").asString()}}")</f>
        <v>{{coalesce(cell(BIG_TEST_9_II_018.result, 4, \"Text_Color_1\"), \"#FFFFFF\").asString()}}</v>
      </c>
      <c r="M424" s="8" t="s">
        <v>41</v>
      </c>
      <c r="N424" s="8" t="s">
        <v>21</v>
      </c>
      <c r="O424" s="18" t="str">
        <f>CONCATENATE("{{coalesce(cell(",I424,".result, ", $H424,", \""number_YTD_A_Formatted\""), \""--\"").asString()}}")</f>
        <v>{{coalesce(cell(BIG_TEST_9_II_018.result, 4, \"number_YTD_A_Formatted\"), \"--\").asString()}}</v>
      </c>
      <c r="P424" s="9" t="s">
        <v>28</v>
      </c>
      <c r="Q424" s="9" t="s">
        <v>99</v>
      </c>
      <c r="R424" s="26">
        <f>T424+4</f>
        <v>141</v>
      </c>
      <c r="S424" s="9" t="s">
        <v>32</v>
      </c>
      <c r="T424" s="22">
        <f t="shared" si="458"/>
        <v>137</v>
      </c>
      <c r="U424" s="19" t="str">
        <f>CONCATENATE("{""backgroundColor"": ""{{coalesce(cell(",I424,".result, ",H424,", \""Colorization_Hex_Code\""), \""#FFFFFF\"").asString()}}"", ""borderColor"": ""#FFFFFF"", ""borderEdges"": [""left"", ""right"", ""bottom""], ""borderRadius"": 0, ""borderWidth"": 2}")</f>
        <v>{"backgroundColor": "{{coalesce(cell(BIG_TEST_9_II_018.result, 4, \"Colorization_Hex_Code\"), \"#FFFFFF\").asString()}}", "borderColor": "#FFFFFF", "borderEdges": ["left", "right", "bottom"], "borderRadius": 0, "borderWidth": 2}</v>
      </c>
      <c r="V424" s="10"/>
      <c r="W424" s="7" t="str">
        <f t="shared" si="434"/>
        <v>text_YTD_A_G_018</v>
      </c>
      <c r="X424" s="10"/>
      <c r="Y424" s="13"/>
      <c r="Z424" s="12" t="str">
        <f t="shared" si="435"/>
        <v>"text_YTD_A_G_018": {"type": "text", "parameters": {"text": "{{coalesce(cell(BIG_TEST_9_II_018.result, 4, \"number_YTD_A_Formatted\"), \"--\").asString()}}", "textAlignment": "center", "textColor": "{{coalesce(cell(BIG_TEST_9_II_018.result, 4, \"Text_Color_1\"), \"#FFFFFF\").asString()}}", "fontSize": 12}},</v>
      </c>
      <c r="AA424" s="17"/>
      <c r="AB424" s="13"/>
      <c r="AC424" s="13"/>
      <c r="AD424" s="12" t="str">
        <f t="shared" si="436"/>
        <v>{"colspan": 3, "column": 36, "name": "text_YTD_A_G_018", "row": 141, "rowspan": 2, "widgetStyle": {"backgroundColor": "{{coalesce(cell(BIG_TEST_9_II_018.result, 4, \"Colorization_Hex_Code\"), \"#FFFFFF\").asString()}}", "borderColor": "#FFFFFF", "borderEdges": ["left", "right", "bottom"], "borderRadius": 0, "borderWidth": 2}},</v>
      </c>
      <c r="AE424" s="17"/>
      <c r="AF424" s="13"/>
    </row>
    <row r="425" spans="1:32" s="4" customFormat="1" ht="72.599999999999994" thickBot="1" x14ac:dyDescent="0.35">
      <c r="A425" s="24">
        <v>15</v>
      </c>
      <c r="B425" s="14" t="s">
        <v>7</v>
      </c>
      <c r="C425" s="14" t="s">
        <v>34</v>
      </c>
      <c r="D425" s="14" t="s">
        <v>9</v>
      </c>
      <c r="E425" s="11" t="str">
        <f t="shared" si="494"/>
        <v>_018</v>
      </c>
      <c r="F425" s="22">
        <f t="shared" si="457"/>
        <v>17</v>
      </c>
      <c r="G425" s="22" t="s">
        <v>90</v>
      </c>
      <c r="H425" s="22">
        <v>4</v>
      </c>
      <c r="I425" s="22" t="str">
        <f t="shared" si="495"/>
        <v>BIG_TEST_9_II_018</v>
      </c>
      <c r="J425" s="5" t="s">
        <v>37</v>
      </c>
      <c r="K425" s="5" t="s">
        <v>39</v>
      </c>
      <c r="L425" s="18" t="str">
        <f t="shared" si="496"/>
        <v>{{coalesce(cell(BIG_TEST_9_II_018.result, 4, \"Text_Color_1\"), \"#FFFFFF\").asString()}}</v>
      </c>
      <c r="M425" s="8" t="s">
        <v>41</v>
      </c>
      <c r="N425" s="8" t="s">
        <v>21</v>
      </c>
      <c r="O425" s="18" t="str">
        <f>CONCATENATE("{{coalesce(cell(",I425,".result, ", $H425,", \""number_Target_Formatted\""), \""--\"").asString()}}")</f>
        <v>{{coalesce(cell(BIG_TEST_9_II_018.result, 4, \"number_Target_Formatted\"), \"--\").asString()}}</v>
      </c>
      <c r="P425" s="9" t="s">
        <v>28</v>
      </c>
      <c r="Q425" s="9" t="s">
        <v>99</v>
      </c>
      <c r="R425" s="26">
        <f>T425+2</f>
        <v>139</v>
      </c>
      <c r="S425" s="9" t="s">
        <v>32</v>
      </c>
      <c r="T425" s="22">
        <f t="shared" si="458"/>
        <v>137</v>
      </c>
      <c r="U425" s="16" t="s">
        <v>84</v>
      </c>
      <c r="V425" s="10"/>
      <c r="W425" s="7" t="str">
        <f t="shared" si="434"/>
        <v>text_Target_G_018</v>
      </c>
      <c r="X425" s="10"/>
      <c r="Y425" s="13"/>
      <c r="Z425" s="12" t="str">
        <f t="shared" si="435"/>
        <v>"text_Target_G_018": {"type": "text", "parameters": {"text": "{{coalesce(cell(BIG_TEST_9_II_018.result, 4, \"number_Target_Formatted\"), \"--\").asString()}}", "textAlignment": "center", "textColor": "{{coalesce(cell(BIG_TEST_9_II_018.result, 4, \"Text_Color_1\"), \"#FFFFFF\").asString()}}", "fontSize": 12}},</v>
      </c>
      <c r="AA425" s="17"/>
      <c r="AB425" s="13"/>
      <c r="AC425" s="13"/>
      <c r="AD425" s="12" t="str">
        <f t="shared" si="436"/>
        <v>{"colspan": 3, "column": 36, "name": "text_Target_G_018", "row": 139, "rowspan": 2, "widgetStyle": {"backgroundColor": "#FFFFFF", "borderColor": "#FFFFFF", "borderEdges": [], "borderRadius": 0, "borderWidth": 2}},</v>
      </c>
      <c r="AE425" s="17"/>
      <c r="AF425" s="13"/>
    </row>
    <row r="426" spans="1:32" s="4" customFormat="1" ht="72.599999999999994" thickBot="1" x14ac:dyDescent="0.35">
      <c r="A426" s="24">
        <v>16</v>
      </c>
      <c r="B426" s="14" t="s">
        <v>7</v>
      </c>
      <c r="C426" s="14" t="s">
        <v>34</v>
      </c>
      <c r="D426" s="14" t="s">
        <v>9</v>
      </c>
      <c r="E426" s="11" t="str">
        <f>CONCATENATE("_",TEXT(F426+1,"000"))</f>
        <v>_018</v>
      </c>
      <c r="F426" s="22">
        <f t="shared" si="457"/>
        <v>17</v>
      </c>
      <c r="G426" s="22" t="s">
        <v>91</v>
      </c>
      <c r="H426" s="22">
        <v>5</v>
      </c>
      <c r="I426" s="22" t="str">
        <f>CONCATENATE("BIG_TEST_9_II",E426)</f>
        <v>BIG_TEST_9_II_018</v>
      </c>
      <c r="J426" s="6" t="s">
        <v>12</v>
      </c>
      <c r="K426" s="5" t="s">
        <v>13</v>
      </c>
      <c r="L426" s="18" t="str">
        <f>CONCATENATE("{{coalesce(cell(",I426,".result, ", $H426,", \""Text_Color_1\""), \""#FFFFFF\"").asString()}}")</f>
        <v>{{coalesce(cell(BIG_TEST_9_II_018.result, 5, \"Text_Color_1\"), \"#FFFFFF\").asString()}}</v>
      </c>
      <c r="M426" s="8" t="s">
        <v>41</v>
      </c>
      <c r="N426" s="8" t="s">
        <v>21</v>
      </c>
      <c r="O426" s="18" t="str">
        <f>CONCATENATE("{{coalesce(cell(",I426,".result, ", $H426,", \""number_YTD_Formatted\""), \""--\"").asString()}}")</f>
        <v>{{coalesce(cell(BIG_TEST_9_II_018.result, 5, \"number_YTD_Formatted\"), \"--\").asString()}}</v>
      </c>
      <c r="P426" s="9" t="s">
        <v>28</v>
      </c>
      <c r="Q426" s="9" t="s">
        <v>100</v>
      </c>
      <c r="R426" s="9">
        <f>T426</f>
        <v>137</v>
      </c>
      <c r="S426" s="9" t="s">
        <v>32</v>
      </c>
      <c r="T426" s="22">
        <f t="shared" si="458"/>
        <v>137</v>
      </c>
      <c r="U426" s="16" t="s">
        <v>84</v>
      </c>
      <c r="V426" s="10"/>
      <c r="W426" s="7" t="str">
        <f t="shared" si="434"/>
        <v>text_YTD_H_018</v>
      </c>
      <c r="X426" s="10"/>
      <c r="Y426" s="13"/>
      <c r="Z426" s="12" t="str">
        <f t="shared" si="435"/>
        <v>"text_YTD_H_018": {"type": "text", "parameters": {"text": "{{coalesce(cell(BIG_TEST_9_II_018.result, 5, \"number_YTD_Formatted\"), \"--\").asString()}}", "textAlignment": "center", "textColor": "{{coalesce(cell(BIG_TEST_9_II_018.result, 5, \"Text_Color_1\"), \"#FFFFFF\").asString()}}", "fontSize": 12}},</v>
      </c>
      <c r="AA426" s="17"/>
      <c r="AB426" s="13"/>
      <c r="AC426" s="13"/>
      <c r="AD426" s="12" t="str">
        <f t="shared" si="436"/>
        <v>{"colspan": 3, "column": 39, "name": "text_YTD_H_018", "row": 137, "rowspan": 2, "widgetStyle": {"backgroundColor": "#FFFFFF", "borderColor": "#FFFFFF", "borderEdges": [], "borderRadius": 0, "borderWidth": 2}},</v>
      </c>
      <c r="AE426" s="17"/>
      <c r="AF426" s="13"/>
    </row>
    <row r="427" spans="1:32" s="4" customFormat="1" ht="115.8" thickBot="1" x14ac:dyDescent="0.35">
      <c r="A427" s="24">
        <v>17</v>
      </c>
      <c r="B427" s="14" t="s">
        <v>7</v>
      </c>
      <c r="C427" s="14" t="s">
        <v>34</v>
      </c>
      <c r="D427" s="14" t="s">
        <v>9</v>
      </c>
      <c r="E427" s="11" t="str">
        <f t="shared" ref="E427:E428" si="497">CONCATENATE("_",TEXT(F427+1,"000"))</f>
        <v>_018</v>
      </c>
      <c r="F427" s="22">
        <f t="shared" si="457"/>
        <v>17</v>
      </c>
      <c r="G427" s="22" t="s">
        <v>91</v>
      </c>
      <c r="H427" s="22">
        <v>5</v>
      </c>
      <c r="I427" s="22" t="str">
        <f t="shared" ref="I427:I428" si="498">CONCATENATE("BIG_TEST_9_II",E427)</f>
        <v>BIG_TEST_9_II_018</v>
      </c>
      <c r="J427" s="5" t="s">
        <v>11</v>
      </c>
      <c r="K427" s="5" t="s">
        <v>38</v>
      </c>
      <c r="L427" s="18" t="str">
        <f t="shared" ref="L427:L428" si="499">CONCATENATE("{{coalesce(cell(",I427,".result, ", $H427,", \""Text_Color_1\""), \""#FFFFFF\"").asString()}}")</f>
        <v>{{coalesce(cell(BIG_TEST_9_II_018.result, 5, \"Text_Color_1\"), \"#FFFFFF\").asString()}}</v>
      </c>
      <c r="M427" s="8" t="s">
        <v>41</v>
      </c>
      <c r="N427" s="8" t="s">
        <v>21</v>
      </c>
      <c r="O427" s="18" t="str">
        <f>CONCATENATE("{{coalesce(cell(",I427,".result, ", $H427,", \""number_YTD_A_Formatted\""), \""--\"").asString()}}")</f>
        <v>{{coalesce(cell(BIG_TEST_9_II_018.result, 5, \"number_YTD_A_Formatted\"), \"--\").asString()}}</v>
      </c>
      <c r="P427" s="9" t="s">
        <v>28</v>
      </c>
      <c r="Q427" s="9" t="s">
        <v>100</v>
      </c>
      <c r="R427" s="26">
        <f>T427+4</f>
        <v>141</v>
      </c>
      <c r="S427" s="9" t="s">
        <v>32</v>
      </c>
      <c r="T427" s="22">
        <f t="shared" si="458"/>
        <v>137</v>
      </c>
      <c r="U427" s="19" t="str">
        <f>CONCATENATE("{""backgroundColor"": ""{{coalesce(cell(",I427,".result, ",H427,", \""Colorization_Hex_Code\""), \""#FFFFFF\"").asString()}}"", ""borderColor"": ""#FFFFFF"", ""borderEdges"": [""left"", ""right"", ""bottom""], ""borderRadius"": 0, ""borderWidth"": 2}")</f>
        <v>{"backgroundColor": "{{coalesce(cell(BIG_TEST_9_II_018.result, 5, \"Colorization_Hex_Code\"), \"#FFFFFF\").asString()}}", "borderColor": "#FFFFFF", "borderEdges": ["left", "right", "bottom"], "borderRadius": 0, "borderWidth": 2}</v>
      </c>
      <c r="V427" s="10"/>
      <c r="W427" s="7" t="str">
        <f t="shared" si="434"/>
        <v>text_YTD_A_H_018</v>
      </c>
      <c r="X427" s="10"/>
      <c r="Y427" s="13"/>
      <c r="Z427" s="12" t="str">
        <f t="shared" si="435"/>
        <v>"text_YTD_A_H_018": {"type": "text", "parameters": {"text": "{{coalesce(cell(BIG_TEST_9_II_018.result, 5, \"number_YTD_A_Formatted\"), \"--\").asString()}}", "textAlignment": "center", "textColor": "{{coalesce(cell(BIG_TEST_9_II_018.result, 5, \"Text_Color_1\"), \"#FFFFFF\").asString()}}", "fontSize": 12}},</v>
      </c>
      <c r="AA427" s="17"/>
      <c r="AB427" s="13"/>
      <c r="AC427" s="13"/>
      <c r="AD427" s="12" t="str">
        <f t="shared" si="436"/>
        <v>{"colspan": 3, "column": 39, "name": "text_YTD_A_H_018", "row": 141, "rowspan": 2, "widgetStyle": {"backgroundColor": "{{coalesce(cell(BIG_TEST_9_II_018.result, 5, \"Colorization_Hex_Code\"), \"#FFFFFF\").asString()}}", "borderColor": "#FFFFFF", "borderEdges": ["left", "right", "bottom"], "borderRadius": 0, "borderWidth": 2}},</v>
      </c>
      <c r="AE427" s="17"/>
      <c r="AF427" s="13"/>
    </row>
    <row r="428" spans="1:32" s="4" customFormat="1" ht="72.599999999999994" thickBot="1" x14ac:dyDescent="0.35">
      <c r="A428" s="24">
        <v>18</v>
      </c>
      <c r="B428" s="14" t="s">
        <v>7</v>
      </c>
      <c r="C428" s="14" t="s">
        <v>34</v>
      </c>
      <c r="D428" s="14" t="s">
        <v>9</v>
      </c>
      <c r="E428" s="11" t="str">
        <f t="shared" si="497"/>
        <v>_018</v>
      </c>
      <c r="F428" s="22">
        <f t="shared" si="457"/>
        <v>17</v>
      </c>
      <c r="G428" s="22" t="s">
        <v>91</v>
      </c>
      <c r="H428" s="22">
        <v>5</v>
      </c>
      <c r="I428" s="22" t="str">
        <f t="shared" si="498"/>
        <v>BIG_TEST_9_II_018</v>
      </c>
      <c r="J428" s="5" t="s">
        <v>37</v>
      </c>
      <c r="K428" s="5" t="s">
        <v>39</v>
      </c>
      <c r="L428" s="18" t="str">
        <f t="shared" si="499"/>
        <v>{{coalesce(cell(BIG_TEST_9_II_018.result, 5, \"Text_Color_1\"), \"#FFFFFF\").asString()}}</v>
      </c>
      <c r="M428" s="8" t="s">
        <v>41</v>
      </c>
      <c r="N428" s="8" t="s">
        <v>21</v>
      </c>
      <c r="O428" s="18" t="str">
        <f>CONCATENATE("{{coalesce(cell(",I428,".result, ", $H428,", \""number_Target_Formatted\""), \""--\"").asString()}}")</f>
        <v>{{coalesce(cell(BIG_TEST_9_II_018.result, 5, \"number_Target_Formatted\"), \"--\").asString()}}</v>
      </c>
      <c r="P428" s="9" t="s">
        <v>28</v>
      </c>
      <c r="Q428" s="9" t="s">
        <v>100</v>
      </c>
      <c r="R428" s="26">
        <f>T428+2</f>
        <v>139</v>
      </c>
      <c r="S428" s="9" t="s">
        <v>32</v>
      </c>
      <c r="T428" s="22">
        <f t="shared" si="458"/>
        <v>137</v>
      </c>
      <c r="U428" s="16" t="s">
        <v>84</v>
      </c>
      <c r="V428" s="10"/>
      <c r="W428" s="7" t="str">
        <f t="shared" si="434"/>
        <v>text_Target_H_018</v>
      </c>
      <c r="X428" s="10"/>
      <c r="Y428" s="13"/>
      <c r="Z428" s="12" t="str">
        <f t="shared" si="435"/>
        <v>"text_Target_H_018": {"type": "text", "parameters": {"text": "{{coalesce(cell(BIG_TEST_9_II_018.result, 5, \"number_Target_Formatted\"), \"--\").asString()}}", "textAlignment": "center", "textColor": "{{coalesce(cell(BIG_TEST_9_II_018.result, 5, \"Text_Color_1\"), \"#FFFFFF\").asString()}}", "fontSize": 12}},</v>
      </c>
      <c r="AA428" s="17"/>
      <c r="AB428" s="13"/>
      <c r="AC428" s="13"/>
      <c r="AD428" s="12" t="str">
        <f t="shared" si="436"/>
        <v>{"colspan": 3, "column": 39, "name": "text_Target_H_018", "row": 139, "rowspan": 2, "widgetStyle": {"backgroundColor": "#FFFFFF", "borderColor": "#FFFFFF", "borderEdges": [], "borderRadius": 0, "borderWidth": 2}},</v>
      </c>
      <c r="AE428" s="17"/>
      <c r="AF428" s="13"/>
    </row>
    <row r="429" spans="1:32" s="4" customFormat="1" ht="72.599999999999994" thickBot="1" x14ac:dyDescent="0.35">
      <c r="A429" s="24">
        <v>19</v>
      </c>
      <c r="B429" s="14" t="s">
        <v>7</v>
      </c>
      <c r="C429" s="14" t="s">
        <v>34</v>
      </c>
      <c r="D429" s="14" t="s">
        <v>9</v>
      </c>
      <c r="E429" s="11" t="str">
        <f>CONCATENATE("_",TEXT(F429+1,"000"))</f>
        <v>_018</v>
      </c>
      <c r="F429" s="22">
        <f t="shared" si="457"/>
        <v>17</v>
      </c>
      <c r="G429" s="22" t="s">
        <v>92</v>
      </c>
      <c r="H429" s="22">
        <v>6</v>
      </c>
      <c r="I429" s="22" t="str">
        <f>CONCATENATE("BIG_TEST_9_II",E429)</f>
        <v>BIG_TEST_9_II_018</v>
      </c>
      <c r="J429" s="6" t="s">
        <v>12</v>
      </c>
      <c r="K429" s="5" t="s">
        <v>13</v>
      </c>
      <c r="L429" s="18" t="str">
        <f>CONCATENATE("{{coalesce(cell(",I429,".result, ", $H429,", \""Text_Color_1\""), \""#FFFFFF\"").asString()}}")</f>
        <v>{{coalesce(cell(BIG_TEST_9_II_018.result, 6, \"Text_Color_1\"), \"#FFFFFF\").asString()}}</v>
      </c>
      <c r="M429" s="8" t="s">
        <v>41</v>
      </c>
      <c r="N429" s="8" t="s">
        <v>21</v>
      </c>
      <c r="O429" s="18" t="str">
        <f>CONCATENATE("{{coalesce(cell(",I429,".result, ", $H429,", \""number_YTD_Formatted\""), \""--\"").asString()}}")</f>
        <v>{{coalesce(cell(BIG_TEST_9_II_018.result, 6, \"number_YTD_Formatted\"), \"--\").asString()}}</v>
      </c>
      <c r="P429" s="9" t="s">
        <v>28</v>
      </c>
      <c r="Q429" s="9" t="s">
        <v>101</v>
      </c>
      <c r="R429" s="9">
        <f>T429</f>
        <v>137</v>
      </c>
      <c r="S429" s="9" t="s">
        <v>32</v>
      </c>
      <c r="T429" s="22">
        <f t="shared" si="458"/>
        <v>137</v>
      </c>
      <c r="U429" s="16" t="s">
        <v>84</v>
      </c>
      <c r="V429" s="10"/>
      <c r="W429" s="7" t="str">
        <f t="shared" si="434"/>
        <v>text_YTD_I_018</v>
      </c>
      <c r="X429" s="10"/>
      <c r="Y429" s="13"/>
      <c r="Z429" s="12" t="str">
        <f t="shared" si="435"/>
        <v>"text_YTD_I_018": {"type": "text", "parameters": {"text": "{{coalesce(cell(BIG_TEST_9_II_018.result, 6, \"number_YTD_Formatted\"), \"--\").asString()}}", "textAlignment": "center", "textColor": "{{coalesce(cell(BIG_TEST_9_II_018.result, 6, \"Text_Color_1\"), \"#FFFFFF\").asString()}}", "fontSize": 12}},</v>
      </c>
      <c r="AA429" s="17"/>
      <c r="AB429" s="13"/>
      <c r="AC429" s="13"/>
      <c r="AD429" s="12" t="str">
        <f t="shared" si="436"/>
        <v>{"colspan": 3, "column": 42, "name": "text_YTD_I_018", "row": 137, "rowspan": 2, "widgetStyle": {"backgroundColor": "#FFFFFF", "borderColor": "#FFFFFF", "borderEdges": [], "borderRadius": 0, "borderWidth": 2}},</v>
      </c>
      <c r="AE429" s="17"/>
      <c r="AF429" s="13"/>
    </row>
    <row r="430" spans="1:32" s="4" customFormat="1" ht="115.8" thickBot="1" x14ac:dyDescent="0.35">
      <c r="A430" s="24">
        <v>20</v>
      </c>
      <c r="B430" s="14" t="s">
        <v>7</v>
      </c>
      <c r="C430" s="14" t="s">
        <v>34</v>
      </c>
      <c r="D430" s="14" t="s">
        <v>9</v>
      </c>
      <c r="E430" s="11" t="str">
        <f t="shared" ref="E430:E431" si="500">CONCATENATE("_",TEXT(F430+1,"000"))</f>
        <v>_018</v>
      </c>
      <c r="F430" s="22">
        <f t="shared" si="457"/>
        <v>17</v>
      </c>
      <c r="G430" s="22" t="s">
        <v>92</v>
      </c>
      <c r="H430" s="22">
        <v>6</v>
      </c>
      <c r="I430" s="22" t="str">
        <f t="shared" ref="I430:I431" si="501">CONCATENATE("BIG_TEST_9_II",E430)</f>
        <v>BIG_TEST_9_II_018</v>
      </c>
      <c r="J430" s="5" t="s">
        <v>11</v>
      </c>
      <c r="K430" s="5" t="s">
        <v>38</v>
      </c>
      <c r="L430" s="18" t="str">
        <f t="shared" ref="L430:L431" si="502">CONCATENATE("{{coalesce(cell(",I430,".result, ", $H430,", \""Text_Color_1\""), \""#FFFFFF\"").asString()}}")</f>
        <v>{{coalesce(cell(BIG_TEST_9_II_018.result, 6, \"Text_Color_1\"), \"#FFFFFF\").asString()}}</v>
      </c>
      <c r="M430" s="8" t="s">
        <v>41</v>
      </c>
      <c r="N430" s="8" t="s">
        <v>21</v>
      </c>
      <c r="O430" s="18" t="str">
        <f>CONCATENATE("{{coalesce(cell(",I430,".result, ", $H430,", \""number_YTD_A_Formatted\""), \""--\"").asString()}}")</f>
        <v>{{coalesce(cell(BIG_TEST_9_II_018.result, 6, \"number_YTD_A_Formatted\"), \"--\").asString()}}</v>
      </c>
      <c r="P430" s="9" t="s">
        <v>28</v>
      </c>
      <c r="Q430" s="9" t="s">
        <v>101</v>
      </c>
      <c r="R430" s="26">
        <f>T430+4</f>
        <v>141</v>
      </c>
      <c r="S430" s="9" t="s">
        <v>32</v>
      </c>
      <c r="T430" s="22">
        <f t="shared" si="458"/>
        <v>137</v>
      </c>
      <c r="U430" s="19" t="str">
        <f>CONCATENATE("{""backgroundColor"": ""{{coalesce(cell(",I430,".result, ",H430,", \""Colorization_Hex_Code\""), \""#FFFFFF\"").asString()}}"", ""borderColor"": ""#FFFFFF"", ""borderEdges"": [""left"", ""right"", ""bottom""], ""borderRadius"": 0, ""borderWidth"": 2}")</f>
        <v>{"backgroundColor": "{{coalesce(cell(BIG_TEST_9_II_018.result, 6, \"Colorization_Hex_Code\"), \"#FFFFFF\").asString()}}", "borderColor": "#FFFFFF", "borderEdges": ["left", "right", "bottom"], "borderRadius": 0, "borderWidth": 2}</v>
      </c>
      <c r="V430" s="10"/>
      <c r="W430" s="7" t="str">
        <f t="shared" si="434"/>
        <v>text_YTD_A_I_018</v>
      </c>
      <c r="X430" s="10"/>
      <c r="Y430" s="13"/>
      <c r="Z430" s="12" t="str">
        <f t="shared" si="435"/>
        <v>"text_YTD_A_I_018": {"type": "text", "parameters": {"text": "{{coalesce(cell(BIG_TEST_9_II_018.result, 6, \"number_YTD_A_Formatted\"), \"--\").asString()}}", "textAlignment": "center", "textColor": "{{coalesce(cell(BIG_TEST_9_II_018.result, 6, \"Text_Color_1\"), \"#FFFFFF\").asString()}}", "fontSize": 12}},</v>
      </c>
      <c r="AA430" s="17"/>
      <c r="AB430" s="13"/>
      <c r="AC430" s="13"/>
      <c r="AD430" s="12" t="str">
        <f t="shared" si="436"/>
        <v>{"colspan": 3, "column": 42, "name": "text_YTD_A_I_018", "row": 141, "rowspan": 2, "widgetStyle": {"backgroundColor": "{{coalesce(cell(BIG_TEST_9_II_018.result, 6, \"Colorization_Hex_Code\"), \"#FFFFFF\").asString()}}", "borderColor": "#FFFFFF", "borderEdges": ["left", "right", "bottom"], "borderRadius": 0, "borderWidth": 2}},</v>
      </c>
      <c r="AE430" s="17"/>
      <c r="AF430" s="13"/>
    </row>
    <row r="431" spans="1:32" s="4" customFormat="1" ht="72.599999999999994" thickBot="1" x14ac:dyDescent="0.35">
      <c r="A431" s="24">
        <v>21</v>
      </c>
      <c r="B431" s="14" t="s">
        <v>7</v>
      </c>
      <c r="C431" s="14" t="s">
        <v>34</v>
      </c>
      <c r="D431" s="14" t="s">
        <v>9</v>
      </c>
      <c r="E431" s="11" t="str">
        <f t="shared" si="500"/>
        <v>_018</v>
      </c>
      <c r="F431" s="22">
        <f t="shared" si="457"/>
        <v>17</v>
      </c>
      <c r="G431" s="22" t="s">
        <v>92</v>
      </c>
      <c r="H431" s="22">
        <v>6</v>
      </c>
      <c r="I431" s="22" t="str">
        <f t="shared" si="501"/>
        <v>BIG_TEST_9_II_018</v>
      </c>
      <c r="J431" s="5" t="s">
        <v>37</v>
      </c>
      <c r="K431" s="5" t="s">
        <v>39</v>
      </c>
      <c r="L431" s="18" t="str">
        <f t="shared" si="502"/>
        <v>{{coalesce(cell(BIG_TEST_9_II_018.result, 6, \"Text_Color_1\"), \"#FFFFFF\").asString()}}</v>
      </c>
      <c r="M431" s="8" t="s">
        <v>41</v>
      </c>
      <c r="N431" s="8" t="s">
        <v>21</v>
      </c>
      <c r="O431" s="18" t="str">
        <f>CONCATENATE("{{coalesce(cell(",I431,".result, ", $H431,", \""number_Target_Formatted\""), \""--\"").asString()}}")</f>
        <v>{{coalesce(cell(BIG_TEST_9_II_018.result, 6, \"number_Target_Formatted\"), \"--\").asString()}}</v>
      </c>
      <c r="P431" s="9" t="s">
        <v>28</v>
      </c>
      <c r="Q431" s="9" t="s">
        <v>101</v>
      </c>
      <c r="R431" s="26">
        <f>T431+2</f>
        <v>139</v>
      </c>
      <c r="S431" s="9" t="s">
        <v>32</v>
      </c>
      <c r="T431" s="22">
        <f t="shared" si="458"/>
        <v>137</v>
      </c>
      <c r="U431" s="16" t="s">
        <v>84</v>
      </c>
      <c r="V431" s="10"/>
      <c r="W431" s="7" t="str">
        <f t="shared" si="434"/>
        <v>text_Target_I_018</v>
      </c>
      <c r="X431" s="10"/>
      <c r="Y431" s="13"/>
      <c r="Z431" s="12" t="str">
        <f t="shared" si="435"/>
        <v>"text_Target_I_018": {"type": "text", "parameters": {"text": "{{coalesce(cell(BIG_TEST_9_II_018.result, 6, \"number_Target_Formatted\"), \"--\").asString()}}", "textAlignment": "center", "textColor": "{{coalesce(cell(BIG_TEST_9_II_018.result, 6, \"Text_Color_1\"), \"#FFFFFF\").asString()}}", "fontSize": 12}},</v>
      </c>
      <c r="AA431" s="17"/>
      <c r="AB431" s="13"/>
      <c r="AC431" s="13"/>
      <c r="AD431" s="12" t="str">
        <f t="shared" si="436"/>
        <v>{"colspan": 3, "column": 42, "name": "text_Target_I_018", "row": 139, "rowspan": 2, "widgetStyle": {"backgroundColor": "#FFFFFF", "borderColor": "#FFFFFF", "borderEdges": [], "borderRadius": 0, "borderWidth": 2}},</v>
      </c>
      <c r="AE431" s="17"/>
      <c r="AF431" s="13"/>
    </row>
    <row r="432" spans="1:32" s="4" customFormat="1" ht="72.599999999999994" thickBot="1" x14ac:dyDescent="0.35">
      <c r="A432" s="24">
        <v>22</v>
      </c>
      <c r="B432" s="14" t="s">
        <v>7</v>
      </c>
      <c r="C432" s="14" t="s">
        <v>34</v>
      </c>
      <c r="D432" s="14" t="s">
        <v>9</v>
      </c>
      <c r="E432" s="11" t="str">
        <f>CONCATENATE("_",TEXT(F432+1,"000"))</f>
        <v>_018</v>
      </c>
      <c r="F432" s="22">
        <f t="shared" si="457"/>
        <v>17</v>
      </c>
      <c r="G432" s="22" t="s">
        <v>93</v>
      </c>
      <c r="H432" s="22">
        <v>7</v>
      </c>
      <c r="I432" s="22" t="str">
        <f>CONCATENATE("BIG_TEST_9_II",E432)</f>
        <v>BIG_TEST_9_II_018</v>
      </c>
      <c r="J432" s="6" t="s">
        <v>12</v>
      </c>
      <c r="K432" s="5" t="s">
        <v>13</v>
      </c>
      <c r="L432" s="18" t="str">
        <f>CONCATENATE("{{coalesce(cell(",I432,".result, ", $H432,", \""Text_Color_1\""), \""#FFFFFF\"").asString()}}")</f>
        <v>{{coalesce(cell(BIG_TEST_9_II_018.result, 7, \"Text_Color_1\"), \"#FFFFFF\").asString()}}</v>
      </c>
      <c r="M432" s="8" t="s">
        <v>41</v>
      </c>
      <c r="N432" s="8" t="s">
        <v>21</v>
      </c>
      <c r="O432" s="18" t="str">
        <f>CONCATENATE("{{coalesce(cell(",I432,".result, ", $H432,", \""number_YTD_Formatted\""), \""--\"").asString()}}")</f>
        <v>{{coalesce(cell(BIG_TEST_9_II_018.result, 7, \"number_YTD_Formatted\"), \"--\").asString()}}</v>
      </c>
      <c r="P432" s="9" t="s">
        <v>28</v>
      </c>
      <c r="Q432" s="9" t="s">
        <v>102</v>
      </c>
      <c r="R432" s="9">
        <f>T432</f>
        <v>137</v>
      </c>
      <c r="S432" s="9" t="s">
        <v>32</v>
      </c>
      <c r="T432" s="22">
        <f t="shared" si="458"/>
        <v>137</v>
      </c>
      <c r="U432" s="16" t="s">
        <v>84</v>
      </c>
      <c r="V432" s="10"/>
      <c r="W432" s="7" t="str">
        <f t="shared" si="434"/>
        <v>text_YTD_J_018</v>
      </c>
      <c r="X432" s="10"/>
      <c r="Y432" s="13"/>
      <c r="Z432" s="12" t="str">
        <f t="shared" si="435"/>
        <v>"text_YTD_J_018": {"type": "text", "parameters": {"text": "{{coalesce(cell(BIG_TEST_9_II_018.result, 7, \"number_YTD_Formatted\"), \"--\").asString()}}", "textAlignment": "center", "textColor": "{{coalesce(cell(BIG_TEST_9_II_018.result, 7, \"Text_Color_1\"), \"#FFFFFF\").asString()}}", "fontSize": 12}},</v>
      </c>
      <c r="AA432" s="17"/>
      <c r="AB432" s="13"/>
      <c r="AC432" s="13"/>
      <c r="AD432" s="12" t="str">
        <f t="shared" si="436"/>
        <v>{"colspan": 3, "column": 45, "name": "text_YTD_J_018", "row": 137, "rowspan": 2, "widgetStyle": {"backgroundColor": "#FFFFFF", "borderColor": "#FFFFFF", "borderEdges": [], "borderRadius": 0, "borderWidth": 2}},</v>
      </c>
      <c r="AE432" s="17"/>
      <c r="AF432" s="13"/>
    </row>
    <row r="433" spans="1:32" s="4" customFormat="1" ht="115.8" thickBot="1" x14ac:dyDescent="0.35">
      <c r="A433" s="24">
        <v>23</v>
      </c>
      <c r="B433" s="14" t="s">
        <v>7</v>
      </c>
      <c r="C433" s="14" t="s">
        <v>34</v>
      </c>
      <c r="D433" s="14" t="s">
        <v>9</v>
      </c>
      <c r="E433" s="11" t="str">
        <f t="shared" ref="E433:E434" si="503">CONCATENATE("_",TEXT(F433+1,"000"))</f>
        <v>_018</v>
      </c>
      <c r="F433" s="22">
        <f t="shared" si="457"/>
        <v>17</v>
      </c>
      <c r="G433" s="22" t="s">
        <v>93</v>
      </c>
      <c r="H433" s="22">
        <v>7</v>
      </c>
      <c r="I433" s="22" t="str">
        <f t="shared" ref="I433:I434" si="504">CONCATENATE("BIG_TEST_9_II",E433)</f>
        <v>BIG_TEST_9_II_018</v>
      </c>
      <c r="J433" s="5" t="s">
        <v>11</v>
      </c>
      <c r="K433" s="5" t="s">
        <v>38</v>
      </c>
      <c r="L433" s="18" t="str">
        <f t="shared" ref="L433:L434" si="505">CONCATENATE("{{coalesce(cell(",I433,".result, ", $H433,", \""Text_Color_1\""), \""#FFFFFF\"").asString()}}")</f>
        <v>{{coalesce(cell(BIG_TEST_9_II_018.result, 7, \"Text_Color_1\"), \"#FFFFFF\").asString()}}</v>
      </c>
      <c r="M433" s="8" t="s">
        <v>41</v>
      </c>
      <c r="N433" s="8" t="s">
        <v>21</v>
      </c>
      <c r="O433" s="18" t="str">
        <f>CONCATENATE("{{coalesce(cell(",I433,".result, ", $H433,", \""number_YTD_A_Formatted\""), \""--\"").asString()}}")</f>
        <v>{{coalesce(cell(BIG_TEST_9_II_018.result, 7, \"number_YTD_A_Formatted\"), \"--\").asString()}}</v>
      </c>
      <c r="P433" s="9" t="s">
        <v>28</v>
      </c>
      <c r="Q433" s="9" t="s">
        <v>102</v>
      </c>
      <c r="R433" s="26">
        <f>T433+4</f>
        <v>141</v>
      </c>
      <c r="S433" s="9" t="s">
        <v>32</v>
      </c>
      <c r="T433" s="22">
        <f t="shared" si="458"/>
        <v>137</v>
      </c>
      <c r="U433" s="19" t="str">
        <f>CONCATENATE("{""backgroundColor"": ""{{coalesce(cell(",I433,".result, ",H433,", \""Colorization_Hex_Code\""), \""#FFFFFF\"").asString()}}"", ""borderColor"": ""#FFFFFF"", ""borderEdges"": [""left"", ""right"", ""bottom""], ""borderRadius"": 0, ""borderWidth"": 2}")</f>
        <v>{"backgroundColor": "{{coalesce(cell(BIG_TEST_9_II_018.result, 7, \"Colorization_Hex_Code\"), \"#FFFFFF\").asString()}}", "borderColor": "#FFFFFF", "borderEdges": ["left", "right", "bottom"], "borderRadius": 0, "borderWidth": 2}</v>
      </c>
      <c r="V433" s="10"/>
      <c r="W433" s="7" t="str">
        <f t="shared" si="434"/>
        <v>text_YTD_A_J_018</v>
      </c>
      <c r="X433" s="10"/>
      <c r="Y433" s="13"/>
      <c r="Z433" s="12" t="str">
        <f t="shared" si="435"/>
        <v>"text_YTD_A_J_018": {"type": "text", "parameters": {"text": "{{coalesce(cell(BIG_TEST_9_II_018.result, 7, \"number_YTD_A_Formatted\"), \"--\").asString()}}", "textAlignment": "center", "textColor": "{{coalesce(cell(BIG_TEST_9_II_018.result, 7, \"Text_Color_1\"), \"#FFFFFF\").asString()}}", "fontSize": 12}},</v>
      </c>
      <c r="AA433" s="17"/>
      <c r="AB433" s="13"/>
      <c r="AC433" s="13"/>
      <c r="AD433" s="12" t="str">
        <f t="shared" si="436"/>
        <v>{"colspan": 3, "column": 45, "name": "text_YTD_A_J_018", "row": 141, "rowspan": 2, "widgetStyle": {"backgroundColor": "{{coalesce(cell(BIG_TEST_9_II_018.result, 7, \"Colorization_Hex_Code\"), \"#FFFFFF\").asString()}}", "borderColor": "#FFFFFF", "borderEdges": ["left", "right", "bottom"], "borderRadius": 0, "borderWidth": 2}},</v>
      </c>
      <c r="AE433" s="17"/>
      <c r="AF433" s="13"/>
    </row>
    <row r="434" spans="1:32" s="4" customFormat="1" ht="72.599999999999994" thickBot="1" x14ac:dyDescent="0.35">
      <c r="A434" s="28">
        <v>24</v>
      </c>
      <c r="B434" s="14" t="s">
        <v>7</v>
      </c>
      <c r="C434" s="14" t="s">
        <v>34</v>
      </c>
      <c r="D434" s="14" t="s">
        <v>9</v>
      </c>
      <c r="E434" s="11" t="str">
        <f t="shared" si="503"/>
        <v>_018</v>
      </c>
      <c r="F434" s="22">
        <f t="shared" si="457"/>
        <v>17</v>
      </c>
      <c r="G434" s="22" t="s">
        <v>93</v>
      </c>
      <c r="H434" s="22">
        <v>7</v>
      </c>
      <c r="I434" s="22" t="str">
        <f t="shared" si="504"/>
        <v>BIG_TEST_9_II_018</v>
      </c>
      <c r="J434" s="5" t="s">
        <v>37</v>
      </c>
      <c r="K434" s="5" t="s">
        <v>39</v>
      </c>
      <c r="L434" s="18" t="str">
        <f t="shared" si="505"/>
        <v>{{coalesce(cell(BIG_TEST_9_II_018.result, 7, \"Text_Color_1\"), \"#FFFFFF\").asString()}}</v>
      </c>
      <c r="M434" s="8" t="s">
        <v>41</v>
      </c>
      <c r="N434" s="8" t="s">
        <v>21</v>
      </c>
      <c r="O434" s="18" t="str">
        <f>CONCATENATE("{{coalesce(cell(",I434,".result, ", $H434,", \""number_Target_Formatted\""), \""--\"").asString()}}")</f>
        <v>{{coalesce(cell(BIG_TEST_9_II_018.result, 7, \"number_Target_Formatted\"), \"--\").asString()}}</v>
      </c>
      <c r="P434" s="9" t="s">
        <v>28</v>
      </c>
      <c r="Q434" s="9" t="s">
        <v>102</v>
      </c>
      <c r="R434" s="26">
        <f>T434+2</f>
        <v>139</v>
      </c>
      <c r="S434" s="9" t="s">
        <v>32</v>
      </c>
      <c r="T434" s="22">
        <f t="shared" si="458"/>
        <v>137</v>
      </c>
      <c r="U434" s="16" t="s">
        <v>84</v>
      </c>
      <c r="V434" s="10"/>
      <c r="W434" s="7" t="str">
        <f t="shared" si="434"/>
        <v>text_Target_J_018</v>
      </c>
      <c r="X434" s="10"/>
      <c r="Y434" s="13"/>
      <c r="Z434" s="12" t="str">
        <f t="shared" si="435"/>
        <v>"text_Target_J_018": {"type": "text", "parameters": {"text": "{{coalesce(cell(BIG_TEST_9_II_018.result, 7, \"number_Target_Formatted\"), \"--\").asString()}}", "textAlignment": "center", "textColor": "{{coalesce(cell(BIG_TEST_9_II_018.result, 7, \"Text_Color_1\"), \"#FFFFFF\").asString()}}", "fontSize": 12}},</v>
      </c>
      <c r="AA434" s="17"/>
      <c r="AB434" s="13"/>
      <c r="AC434" s="13"/>
      <c r="AD434" s="12" t="str">
        <f t="shared" si="436"/>
        <v>{"colspan": 3, "column": 45, "name": "text_Target_J_018", "row": 139, "rowspan": 2, "widgetStyle": {"backgroundColor": "#FFFFFF", "borderColor": "#FFFFFF", "borderEdges": [], "borderRadius": 0, "borderWidth": 2}},</v>
      </c>
      <c r="AE434" s="17"/>
      <c r="AF434" s="13"/>
    </row>
    <row r="435" spans="1:32" s="4" customFormat="1" ht="72.599999999999994" thickBot="1" x14ac:dyDescent="0.35">
      <c r="A435" s="23">
        <v>1</v>
      </c>
      <c r="B435" s="14" t="s">
        <v>7</v>
      </c>
      <c r="C435" s="14" t="s">
        <v>34</v>
      </c>
      <c r="D435" s="14" t="s">
        <v>9</v>
      </c>
      <c r="E435" s="11" t="str">
        <f>CONCATENATE("_",TEXT(F435+1,"000"))</f>
        <v>_019</v>
      </c>
      <c r="F435" s="22">
        <f t="shared" si="457"/>
        <v>18</v>
      </c>
      <c r="G435" s="22" t="s">
        <v>76</v>
      </c>
      <c r="H435" s="22">
        <v>0</v>
      </c>
      <c r="I435" s="22" t="str">
        <f>CONCATENATE("BIG_TEST_9_II",E435)</f>
        <v>BIG_TEST_9_II_019</v>
      </c>
      <c r="J435" s="6" t="s">
        <v>12</v>
      </c>
      <c r="K435" s="5" t="s">
        <v>13</v>
      </c>
      <c r="L435" s="18" t="str">
        <f>CONCATENATE("{{coalesce(cell(",I435,".result, ", $H435,", \""Text_Color_1\""), \""#FFFFFF\"").asString()}}")</f>
        <v>{{coalesce(cell(BIG_TEST_9_II_019.result, 0, \"Text_Color_1\"), \"#FFFFFF\").asString()}}</v>
      </c>
      <c r="M435" s="8" t="s">
        <v>41</v>
      </c>
      <c r="N435" s="8" t="s">
        <v>21</v>
      </c>
      <c r="O435" s="18" t="str">
        <f>CONCATENATE("{{coalesce(cell(",I435,".result, ", $H435,", \""number_YTD_Formatted\""), \""--\"").asString()}}")</f>
        <v>{{coalesce(cell(BIG_TEST_9_II_019.result, 0, \"number_YTD_Formatted\"), \"--\").asString()}}</v>
      </c>
      <c r="P435" s="9" t="s">
        <v>28</v>
      </c>
      <c r="Q435" s="9" t="s">
        <v>20</v>
      </c>
      <c r="R435" s="9">
        <f>T435</f>
        <v>143</v>
      </c>
      <c r="S435" s="9" t="s">
        <v>32</v>
      </c>
      <c r="T435" s="22">
        <f t="shared" si="458"/>
        <v>143</v>
      </c>
      <c r="U435" s="16" t="s">
        <v>84</v>
      </c>
      <c r="V435" s="10"/>
      <c r="W435" s="7" t="str">
        <f t="shared" ref="W435:W482" si="506">CONCATENATE("text_",K435,"_",G435,E435)</f>
        <v>text_YTD_C_019</v>
      </c>
      <c r="X435" s="10"/>
      <c r="Y435" s="13"/>
      <c r="Z435" s="12" t="str">
        <f t="shared" ref="Z435:Z482" si="507">CONCATENATE("""",W435,""": {""type"": ""text"", ""parameters"": {""text"": """, O435, """, ""textAlignment"": """, N435, """, ""textColor"": """, L435, """, ""fontSize"": ",M435,"}},")</f>
        <v>"text_YTD_C_019": {"type": "text", "parameters": {"text": "{{coalesce(cell(BIG_TEST_9_II_019.result, 0, \"number_YTD_Formatted\"), \"--\").asString()}}", "textAlignment": "center", "textColor": "{{coalesce(cell(BIG_TEST_9_II_019.result, 0, \"Text_Color_1\"), \"#FFFFFF\").asString()}}", "fontSize": 12}},</v>
      </c>
      <c r="AA435" s="17" t="s">
        <v>81</v>
      </c>
      <c r="AB435" s="13" t="str">
        <f>IF(Z435=AA435,"PASS","FAIL")</f>
        <v>FAIL</v>
      </c>
      <c r="AC435" s="13"/>
      <c r="AD435" s="12" t="str">
        <f t="shared" ref="AD435:AD482" si="508">CONCATENATE("{""colspan"": ",P435,", ""column"": ",Q435,", ""name"": """,W435,""", ""row"": ",R435,", ""rowspan"": ",S435,", ""widgetStyle"": ",U435,"},")</f>
        <v>{"colspan": 3, "column": 24, "name": "text_YTD_C_019", "row": 143, "rowspan": 2, "widgetStyle": {"backgroundColor": "#FFFFFF", "borderColor": "#FFFFFF", "borderEdges": [], "borderRadius": 0, "borderWidth": 2}},</v>
      </c>
      <c r="AE435" s="17" t="s">
        <v>83</v>
      </c>
      <c r="AF435" s="13" t="str">
        <f>IF(AD435=AE435,"PASS","FAIL")</f>
        <v>FAIL</v>
      </c>
    </row>
    <row r="436" spans="1:32" s="4" customFormat="1" ht="115.8" thickBot="1" x14ac:dyDescent="0.35">
      <c r="A436" s="24">
        <v>2</v>
      </c>
      <c r="B436" s="14" t="s">
        <v>7</v>
      </c>
      <c r="C436" s="14" t="s">
        <v>34</v>
      </c>
      <c r="D436" s="14" t="s">
        <v>9</v>
      </c>
      <c r="E436" s="11" t="str">
        <f t="shared" ref="E436:E437" si="509">CONCATENATE("_",TEXT(F436+1,"000"))</f>
        <v>_019</v>
      </c>
      <c r="F436" s="22">
        <f t="shared" si="457"/>
        <v>18</v>
      </c>
      <c r="G436" s="22" t="s">
        <v>76</v>
      </c>
      <c r="H436" s="22">
        <v>0</v>
      </c>
      <c r="I436" s="22" t="str">
        <f t="shared" ref="I436:I437" si="510">CONCATENATE("BIG_TEST_9_II",E436)</f>
        <v>BIG_TEST_9_II_019</v>
      </c>
      <c r="J436" s="5" t="s">
        <v>11</v>
      </c>
      <c r="K436" s="5" t="s">
        <v>38</v>
      </c>
      <c r="L436" s="18" t="str">
        <f t="shared" ref="L436:L437" si="511">CONCATENATE("{{coalesce(cell(",I436,".result, ", $H436,", \""Text_Color_1\""), \""#FFFFFF\"").asString()}}")</f>
        <v>{{coalesce(cell(BIG_TEST_9_II_019.result, 0, \"Text_Color_1\"), \"#FFFFFF\").asString()}}</v>
      </c>
      <c r="M436" s="8" t="s">
        <v>41</v>
      </c>
      <c r="N436" s="8" t="s">
        <v>21</v>
      </c>
      <c r="O436" s="18" t="str">
        <f>CONCATENATE("{{coalesce(cell(",I436,".result, ", $H436,", \""number_YTD_A_Formatted\""), \""--\"").asString()}}")</f>
        <v>{{coalesce(cell(BIG_TEST_9_II_019.result, 0, \"number_YTD_A_Formatted\"), \"--\").asString()}}</v>
      </c>
      <c r="P436" s="9" t="s">
        <v>28</v>
      </c>
      <c r="Q436" s="9" t="s">
        <v>20</v>
      </c>
      <c r="R436" s="26">
        <f>T436+4</f>
        <v>147</v>
      </c>
      <c r="S436" s="9" t="s">
        <v>32</v>
      </c>
      <c r="T436" s="22">
        <f t="shared" si="458"/>
        <v>143</v>
      </c>
      <c r="U436" s="19" t="str">
        <f>CONCATENATE("{""backgroundColor"": ""{{coalesce(cell(",I436,".result, ",H436,", \""Colorization_Hex_Code\""), \""#FFFFFF\"").asString()}}"", ""borderColor"": ""#FFFFFF"", ""borderEdges"": [""left"", ""right"", ""bottom""], ""borderRadius"": 0, ""borderWidth"": 2}")</f>
        <v>{"backgroundColor": "{{coalesce(cell(BIG_TEST_9_II_019.result, 0, \"Colorization_Hex_Code\"), \"#FFFFFF\").asString()}}", "borderColor": "#FFFFFF", "borderEdges": ["left", "right", "bottom"], "borderRadius": 0, "borderWidth": 2}</v>
      </c>
      <c r="V436" s="10"/>
      <c r="W436" s="7" t="str">
        <f t="shared" si="506"/>
        <v>text_YTD_A_C_019</v>
      </c>
      <c r="X436" s="10"/>
      <c r="Y436" s="13"/>
      <c r="Z436" s="12" t="str">
        <f t="shared" si="507"/>
        <v>"text_YTD_A_C_019": {"type": "text", "parameters": {"text": "{{coalesce(cell(BIG_TEST_9_II_019.result, 0, \"number_YTD_A_Formatted\"), \"--\").asString()}}", "textAlignment": "center", "textColor": "{{coalesce(cell(BIG_TEST_9_II_019.result, 0, \"Text_Color_1\"), \"#FFFFFF\").asString()}}", "fontSize": 12}},</v>
      </c>
      <c r="AA436" s="17" t="s">
        <v>79</v>
      </c>
      <c r="AB436" s="13" t="str">
        <f t="shared" ref="AB436:AB437" si="512">IF(Z436=AA436,"PASS","FAIL")</f>
        <v>FAIL</v>
      </c>
      <c r="AC436" s="13"/>
      <c r="AD436" s="12" t="str">
        <f t="shared" si="508"/>
        <v>{"colspan": 3, "column": 24, "name": "text_YTD_A_C_019", "row": 147, "rowspan": 2, "widgetStyle": {"backgroundColor": "{{coalesce(cell(BIG_TEST_9_II_019.result, 0, \"Colorization_Hex_Code\"), \"#FFFFFF\").asString()}}", "borderColor": "#FFFFFF", "borderEdges": ["left", "right", "bottom"], "borderRadius": 0, "borderWidth": 2}},</v>
      </c>
      <c r="AE436" s="17" t="s">
        <v>85</v>
      </c>
      <c r="AF436" s="13" t="str">
        <f t="shared" ref="AF436:AF437" si="513">IF(AD436=AE436,"PASS","FAIL")</f>
        <v>FAIL</v>
      </c>
    </row>
    <row r="437" spans="1:32" s="4" customFormat="1" ht="72.599999999999994" thickBot="1" x14ac:dyDescent="0.35">
      <c r="A437" s="24">
        <v>3</v>
      </c>
      <c r="B437" s="14" t="s">
        <v>7</v>
      </c>
      <c r="C437" s="14" t="s">
        <v>34</v>
      </c>
      <c r="D437" s="14" t="s">
        <v>9</v>
      </c>
      <c r="E437" s="11" t="str">
        <f t="shared" si="509"/>
        <v>_019</v>
      </c>
      <c r="F437" s="22">
        <f t="shared" si="457"/>
        <v>18</v>
      </c>
      <c r="G437" s="22" t="s">
        <v>76</v>
      </c>
      <c r="H437" s="22">
        <v>0</v>
      </c>
      <c r="I437" s="22" t="str">
        <f t="shared" si="510"/>
        <v>BIG_TEST_9_II_019</v>
      </c>
      <c r="J437" s="5" t="s">
        <v>37</v>
      </c>
      <c r="K437" s="5" t="s">
        <v>39</v>
      </c>
      <c r="L437" s="18" t="str">
        <f t="shared" si="511"/>
        <v>{{coalesce(cell(BIG_TEST_9_II_019.result, 0, \"Text_Color_1\"), \"#FFFFFF\").asString()}}</v>
      </c>
      <c r="M437" s="8" t="s">
        <v>41</v>
      </c>
      <c r="N437" s="8" t="s">
        <v>21</v>
      </c>
      <c r="O437" s="18" t="str">
        <f>CONCATENATE("{{coalesce(cell(",I437,".result, ", $H437,", \""number_Target_Formatted\""), \""--\"").asString()}}")</f>
        <v>{{coalesce(cell(BIG_TEST_9_II_019.result, 0, \"number_Target_Formatted\"), \"--\").asString()}}</v>
      </c>
      <c r="P437" s="9" t="s">
        <v>28</v>
      </c>
      <c r="Q437" s="9" t="s">
        <v>20</v>
      </c>
      <c r="R437" s="26">
        <f>T437+2</f>
        <v>145</v>
      </c>
      <c r="S437" s="9" t="s">
        <v>32</v>
      </c>
      <c r="T437" s="22">
        <f t="shared" si="458"/>
        <v>143</v>
      </c>
      <c r="U437" s="16" t="s">
        <v>84</v>
      </c>
      <c r="V437" s="10"/>
      <c r="W437" s="7" t="str">
        <f t="shared" si="506"/>
        <v>text_Target_C_019</v>
      </c>
      <c r="X437" s="10"/>
      <c r="Y437" s="13"/>
      <c r="Z437" s="12" t="str">
        <f t="shared" si="507"/>
        <v>"text_Target_C_019": {"type": "text", "parameters": {"text": "{{coalesce(cell(BIG_TEST_9_II_019.result, 0, \"number_Target_Formatted\"), \"--\").asString()}}", "textAlignment": "center", "textColor": "{{coalesce(cell(BIG_TEST_9_II_019.result, 0, \"Text_Color_1\"), \"#FFFFFF\").asString()}}", "fontSize": 12}},</v>
      </c>
      <c r="AA437" s="17" t="s">
        <v>80</v>
      </c>
      <c r="AB437" s="13" t="str">
        <f t="shared" si="512"/>
        <v>FAIL</v>
      </c>
      <c r="AC437" s="13"/>
      <c r="AD437" s="12" t="str">
        <f t="shared" si="508"/>
        <v>{"colspan": 3, "column": 24, "name": "text_Target_C_019", "row": 145, "rowspan": 2, "widgetStyle": {"backgroundColor": "#FFFFFF", "borderColor": "#FFFFFF", "borderEdges": [], "borderRadius": 0, "borderWidth": 2}},</v>
      </c>
      <c r="AE437" s="17" t="s">
        <v>82</v>
      </c>
      <c r="AF437" s="13" t="str">
        <f t="shared" si="513"/>
        <v>FAIL</v>
      </c>
    </row>
    <row r="438" spans="1:32" s="4" customFormat="1" ht="72.599999999999994" thickBot="1" x14ac:dyDescent="0.35">
      <c r="A438" s="24">
        <v>4</v>
      </c>
      <c r="B438" s="14" t="s">
        <v>7</v>
      </c>
      <c r="C438" s="14" t="s">
        <v>34</v>
      </c>
      <c r="D438" s="14" t="s">
        <v>9</v>
      </c>
      <c r="E438" s="11" t="str">
        <f>CONCATENATE("_",TEXT(F438+1,"000"))</f>
        <v>_019</v>
      </c>
      <c r="F438" s="22">
        <f t="shared" si="457"/>
        <v>18</v>
      </c>
      <c r="G438" s="22" t="s">
        <v>86</v>
      </c>
      <c r="H438" s="22">
        <v>1</v>
      </c>
      <c r="I438" s="22" t="str">
        <f>CONCATENATE("BIG_TEST_9_II",E438)</f>
        <v>BIG_TEST_9_II_019</v>
      </c>
      <c r="J438" s="6" t="s">
        <v>12</v>
      </c>
      <c r="K438" s="5" t="s">
        <v>13</v>
      </c>
      <c r="L438" s="18" t="str">
        <f>CONCATENATE("{{coalesce(cell(",I438,".result, ", $H438,", \""Text_Color_1\""), \""#FFFFFF\"").asString()}}")</f>
        <v>{{coalesce(cell(BIG_TEST_9_II_019.result, 1, \"Text_Color_1\"), \"#FFFFFF\").asString()}}</v>
      </c>
      <c r="M438" s="8" t="s">
        <v>41</v>
      </c>
      <c r="N438" s="8" t="s">
        <v>21</v>
      </c>
      <c r="O438" s="18" t="str">
        <f>CONCATENATE("{{coalesce(cell(",I438,".result, ", $H438,", \""number_YTD_Formatted\""), \""--\"").asString()}}")</f>
        <v>{{coalesce(cell(BIG_TEST_9_II_019.result, 1, \"number_YTD_Formatted\"), \"--\").asString()}}</v>
      </c>
      <c r="P438" s="9" t="s">
        <v>28</v>
      </c>
      <c r="Q438" s="9" t="s">
        <v>87</v>
      </c>
      <c r="R438" s="9">
        <f>T438</f>
        <v>143</v>
      </c>
      <c r="S438" s="9" t="s">
        <v>32</v>
      </c>
      <c r="T438" s="22">
        <f t="shared" si="458"/>
        <v>143</v>
      </c>
      <c r="U438" s="16" t="s">
        <v>84</v>
      </c>
      <c r="V438" s="10"/>
      <c r="W438" s="7" t="str">
        <f t="shared" si="506"/>
        <v>text_YTD_D_019</v>
      </c>
      <c r="X438" s="10"/>
      <c r="Y438" s="13"/>
      <c r="Z438" s="12" t="str">
        <f t="shared" si="507"/>
        <v>"text_YTD_D_019": {"type": "text", "parameters": {"text": "{{coalesce(cell(BIG_TEST_9_II_019.result, 1, \"number_YTD_Formatted\"), \"--\").asString()}}", "textAlignment": "center", "textColor": "{{coalesce(cell(BIG_TEST_9_II_019.result, 1, \"Text_Color_1\"), \"#FFFFFF\").asString()}}", "fontSize": 12}},</v>
      </c>
      <c r="AA438" s="17"/>
      <c r="AB438" s="13"/>
      <c r="AC438" s="13"/>
      <c r="AD438" s="12" t="str">
        <f t="shared" si="508"/>
        <v>{"colspan": 3, "column": 27, "name": "text_YTD_D_019", "row": 143, "rowspan": 2, "widgetStyle": {"backgroundColor": "#FFFFFF", "borderColor": "#FFFFFF", "borderEdges": [], "borderRadius": 0, "borderWidth": 2}},</v>
      </c>
      <c r="AE438" s="17"/>
      <c r="AF438" s="13"/>
    </row>
    <row r="439" spans="1:32" s="4" customFormat="1" ht="115.8" thickBot="1" x14ac:dyDescent="0.35">
      <c r="A439" s="24">
        <v>5</v>
      </c>
      <c r="B439" s="14" t="s">
        <v>7</v>
      </c>
      <c r="C439" s="14" t="s">
        <v>34</v>
      </c>
      <c r="D439" s="14" t="s">
        <v>9</v>
      </c>
      <c r="E439" s="11" t="str">
        <f t="shared" ref="E439:E440" si="514">CONCATENATE("_",TEXT(F439+1,"000"))</f>
        <v>_019</v>
      </c>
      <c r="F439" s="22">
        <f t="shared" si="457"/>
        <v>18</v>
      </c>
      <c r="G439" s="22" t="s">
        <v>86</v>
      </c>
      <c r="H439" s="22">
        <v>1</v>
      </c>
      <c r="I439" s="22" t="str">
        <f t="shared" ref="I439:I440" si="515">CONCATENATE("BIG_TEST_9_II",E439)</f>
        <v>BIG_TEST_9_II_019</v>
      </c>
      <c r="J439" s="5" t="s">
        <v>11</v>
      </c>
      <c r="K439" s="5" t="s">
        <v>38</v>
      </c>
      <c r="L439" s="18" t="str">
        <f t="shared" ref="L439:L440" si="516">CONCATENATE("{{coalesce(cell(",I439,".result, ", $H439,", \""Text_Color_1\""), \""#FFFFFF\"").asString()}}")</f>
        <v>{{coalesce(cell(BIG_TEST_9_II_019.result, 1, \"Text_Color_1\"), \"#FFFFFF\").asString()}}</v>
      </c>
      <c r="M439" s="8" t="s">
        <v>41</v>
      </c>
      <c r="N439" s="8" t="s">
        <v>21</v>
      </c>
      <c r="O439" s="18" t="str">
        <f>CONCATENATE("{{coalesce(cell(",I439,".result, ", $H439,", \""number_YTD_A_Formatted\""), \""--\"").asString()}}")</f>
        <v>{{coalesce(cell(BIG_TEST_9_II_019.result, 1, \"number_YTD_A_Formatted\"), \"--\").asString()}}</v>
      </c>
      <c r="P439" s="9" t="s">
        <v>28</v>
      </c>
      <c r="Q439" s="9" t="s">
        <v>87</v>
      </c>
      <c r="R439" s="26">
        <f>T439+4</f>
        <v>147</v>
      </c>
      <c r="S439" s="9" t="s">
        <v>32</v>
      </c>
      <c r="T439" s="22">
        <f t="shared" si="458"/>
        <v>143</v>
      </c>
      <c r="U439" s="19" t="str">
        <f>CONCATENATE("{""backgroundColor"": ""{{coalesce(cell(",I439,".result, ",H439,", \""Colorization_Hex_Code\""), \""#FFFFFF\"").asString()}}"", ""borderColor"": ""#FFFFFF"", ""borderEdges"": [""left"", ""right"", ""bottom""], ""borderRadius"": 0, ""borderWidth"": 2}")</f>
        <v>{"backgroundColor": "{{coalesce(cell(BIG_TEST_9_II_019.result, 1, \"Colorization_Hex_Code\"), \"#FFFFFF\").asString()}}", "borderColor": "#FFFFFF", "borderEdges": ["left", "right", "bottom"], "borderRadius": 0, "borderWidth": 2}</v>
      </c>
      <c r="V439" s="10"/>
      <c r="W439" s="7" t="str">
        <f t="shared" si="506"/>
        <v>text_YTD_A_D_019</v>
      </c>
      <c r="X439" s="10"/>
      <c r="Y439" s="13"/>
      <c r="Z439" s="12" t="str">
        <f t="shared" si="507"/>
        <v>"text_YTD_A_D_019": {"type": "text", "parameters": {"text": "{{coalesce(cell(BIG_TEST_9_II_019.result, 1, \"number_YTD_A_Formatted\"), \"--\").asString()}}", "textAlignment": "center", "textColor": "{{coalesce(cell(BIG_TEST_9_II_019.result, 1, \"Text_Color_1\"), \"#FFFFFF\").asString()}}", "fontSize": 12}},</v>
      </c>
      <c r="AA439" s="17"/>
      <c r="AB439" s="13"/>
      <c r="AC439" s="13"/>
      <c r="AD439" s="12" t="str">
        <f t="shared" si="508"/>
        <v>{"colspan": 3, "column": 27, "name": "text_YTD_A_D_019", "row": 147, "rowspan": 2, "widgetStyle": {"backgroundColor": "{{coalesce(cell(BIG_TEST_9_II_019.result, 1, \"Colorization_Hex_Code\"), \"#FFFFFF\").asString()}}", "borderColor": "#FFFFFF", "borderEdges": ["left", "right", "bottom"], "borderRadius": 0, "borderWidth": 2}},</v>
      </c>
      <c r="AE439" s="17"/>
      <c r="AF439" s="13"/>
    </row>
    <row r="440" spans="1:32" s="4" customFormat="1" ht="72.599999999999994" thickBot="1" x14ac:dyDescent="0.35">
      <c r="A440" s="24">
        <v>6</v>
      </c>
      <c r="B440" s="14" t="s">
        <v>7</v>
      </c>
      <c r="C440" s="14" t="s">
        <v>34</v>
      </c>
      <c r="D440" s="14" t="s">
        <v>9</v>
      </c>
      <c r="E440" s="11" t="str">
        <f t="shared" si="514"/>
        <v>_019</v>
      </c>
      <c r="F440" s="22">
        <f t="shared" si="457"/>
        <v>18</v>
      </c>
      <c r="G440" s="22" t="s">
        <v>86</v>
      </c>
      <c r="H440" s="22">
        <v>1</v>
      </c>
      <c r="I440" s="22" t="str">
        <f t="shared" si="515"/>
        <v>BIG_TEST_9_II_019</v>
      </c>
      <c r="J440" s="5" t="s">
        <v>37</v>
      </c>
      <c r="K440" s="5" t="s">
        <v>39</v>
      </c>
      <c r="L440" s="18" t="str">
        <f t="shared" si="516"/>
        <v>{{coalesce(cell(BIG_TEST_9_II_019.result, 1, \"Text_Color_1\"), \"#FFFFFF\").asString()}}</v>
      </c>
      <c r="M440" s="8" t="s">
        <v>41</v>
      </c>
      <c r="N440" s="8" t="s">
        <v>21</v>
      </c>
      <c r="O440" s="18" t="str">
        <f>CONCATENATE("{{coalesce(cell(",I440,".result, ", $H440,", \""number_Target_Formatted\""), \""--\"").asString()}}")</f>
        <v>{{coalesce(cell(BIG_TEST_9_II_019.result, 1, \"number_Target_Formatted\"), \"--\").asString()}}</v>
      </c>
      <c r="P440" s="9" t="s">
        <v>28</v>
      </c>
      <c r="Q440" s="9" t="s">
        <v>87</v>
      </c>
      <c r="R440" s="26">
        <f>T440+2</f>
        <v>145</v>
      </c>
      <c r="S440" s="9" t="s">
        <v>32</v>
      </c>
      <c r="T440" s="22">
        <f t="shared" si="458"/>
        <v>143</v>
      </c>
      <c r="U440" s="16" t="s">
        <v>84</v>
      </c>
      <c r="V440" s="10"/>
      <c r="W440" s="7" t="str">
        <f t="shared" si="506"/>
        <v>text_Target_D_019</v>
      </c>
      <c r="X440" s="10"/>
      <c r="Y440" s="13"/>
      <c r="Z440" s="12" t="str">
        <f t="shared" si="507"/>
        <v>"text_Target_D_019": {"type": "text", "parameters": {"text": "{{coalesce(cell(BIG_TEST_9_II_019.result, 1, \"number_Target_Formatted\"), \"--\").asString()}}", "textAlignment": "center", "textColor": "{{coalesce(cell(BIG_TEST_9_II_019.result, 1, \"Text_Color_1\"), \"#FFFFFF\").asString()}}", "fontSize": 12}},</v>
      </c>
      <c r="AA440" s="17"/>
      <c r="AB440" s="13"/>
      <c r="AC440" s="13"/>
      <c r="AD440" s="12" t="str">
        <f t="shared" si="508"/>
        <v>{"colspan": 3, "column": 27, "name": "text_Target_D_019", "row": 145, "rowspan": 2, "widgetStyle": {"backgroundColor": "#FFFFFF", "borderColor": "#FFFFFF", "borderEdges": [], "borderRadius": 0, "borderWidth": 2}},</v>
      </c>
      <c r="AE440" s="17"/>
      <c r="AF440" s="13"/>
    </row>
    <row r="441" spans="1:32" s="4" customFormat="1" ht="72.599999999999994" thickBot="1" x14ac:dyDescent="0.35">
      <c r="A441" s="24">
        <v>7</v>
      </c>
      <c r="B441" s="14" t="s">
        <v>7</v>
      </c>
      <c r="C441" s="14" t="s">
        <v>34</v>
      </c>
      <c r="D441" s="14" t="s">
        <v>9</v>
      </c>
      <c r="E441" s="11" t="str">
        <f>CONCATENATE("_",TEXT(F441+1,"000"))</f>
        <v>_019</v>
      </c>
      <c r="F441" s="22">
        <f t="shared" si="457"/>
        <v>18</v>
      </c>
      <c r="G441" s="22" t="s">
        <v>88</v>
      </c>
      <c r="H441" s="22">
        <v>2</v>
      </c>
      <c r="I441" s="22" t="str">
        <f>CONCATENATE("BIG_TEST_9_II",E441)</f>
        <v>BIG_TEST_9_II_019</v>
      </c>
      <c r="J441" s="6" t="s">
        <v>12</v>
      </c>
      <c r="K441" s="5" t="s">
        <v>13</v>
      </c>
      <c r="L441" s="18" t="str">
        <f>CONCATENATE("{{coalesce(cell(",I441,".result, ", $H441,", \""Text_Color_1\""), \""#FFFFFF\"").asString()}}")</f>
        <v>{{coalesce(cell(BIG_TEST_9_II_019.result, 2, \"Text_Color_1\"), \"#FFFFFF\").asString()}}</v>
      </c>
      <c r="M441" s="8" t="s">
        <v>41</v>
      </c>
      <c r="N441" s="8" t="s">
        <v>21</v>
      </c>
      <c r="O441" s="18" t="str">
        <f>CONCATENATE("{{coalesce(cell(",I441,".result, ", $H441,", \""number_YTD_Formatted\""), \""--\"").asString()}}")</f>
        <v>{{coalesce(cell(BIG_TEST_9_II_019.result, 2, \"number_YTD_Formatted\"), \"--\").asString()}}</v>
      </c>
      <c r="P441" s="9" t="s">
        <v>28</v>
      </c>
      <c r="Q441" s="9" t="s">
        <v>97</v>
      </c>
      <c r="R441" s="9">
        <f>T441</f>
        <v>143</v>
      </c>
      <c r="S441" s="9" t="s">
        <v>32</v>
      </c>
      <c r="T441" s="22">
        <f t="shared" si="458"/>
        <v>143</v>
      </c>
      <c r="U441" s="16" t="s">
        <v>84</v>
      </c>
      <c r="V441" s="10"/>
      <c r="W441" s="7" t="str">
        <f t="shared" si="506"/>
        <v>text_YTD_E_019</v>
      </c>
      <c r="X441" s="10"/>
      <c r="Y441" s="13"/>
      <c r="Z441" s="12" t="str">
        <f t="shared" si="507"/>
        <v>"text_YTD_E_019": {"type": "text", "parameters": {"text": "{{coalesce(cell(BIG_TEST_9_II_019.result, 2, \"number_YTD_Formatted\"), \"--\").asString()}}", "textAlignment": "center", "textColor": "{{coalesce(cell(BIG_TEST_9_II_019.result, 2, \"Text_Color_1\"), \"#FFFFFF\").asString()}}", "fontSize": 12}},</v>
      </c>
      <c r="AA441" s="17"/>
      <c r="AB441" s="13"/>
      <c r="AC441" s="13"/>
      <c r="AD441" s="12" t="str">
        <f t="shared" si="508"/>
        <v>{"colspan": 3, "column": 30, "name": "text_YTD_E_019", "row": 143, "rowspan": 2, "widgetStyle": {"backgroundColor": "#FFFFFF", "borderColor": "#FFFFFF", "borderEdges": [], "borderRadius": 0, "borderWidth": 2}},</v>
      </c>
      <c r="AE441" s="17"/>
      <c r="AF441" s="13"/>
    </row>
    <row r="442" spans="1:32" s="4" customFormat="1" ht="115.8" thickBot="1" x14ac:dyDescent="0.35">
      <c r="A442" s="24">
        <v>8</v>
      </c>
      <c r="B442" s="14" t="s">
        <v>7</v>
      </c>
      <c r="C442" s="14" t="s">
        <v>34</v>
      </c>
      <c r="D442" s="14" t="s">
        <v>9</v>
      </c>
      <c r="E442" s="11" t="str">
        <f t="shared" ref="E442:E443" si="517">CONCATENATE("_",TEXT(F442+1,"000"))</f>
        <v>_019</v>
      </c>
      <c r="F442" s="22">
        <f t="shared" si="457"/>
        <v>18</v>
      </c>
      <c r="G442" s="22" t="s">
        <v>88</v>
      </c>
      <c r="H442" s="22">
        <v>2</v>
      </c>
      <c r="I442" s="22" t="str">
        <f t="shared" ref="I442:I443" si="518">CONCATENATE("BIG_TEST_9_II",E442)</f>
        <v>BIG_TEST_9_II_019</v>
      </c>
      <c r="J442" s="5" t="s">
        <v>11</v>
      </c>
      <c r="K442" s="5" t="s">
        <v>38</v>
      </c>
      <c r="L442" s="18" t="str">
        <f t="shared" ref="L442:L443" si="519">CONCATENATE("{{coalesce(cell(",I442,".result, ", $H442,", \""Text_Color_1\""), \""#FFFFFF\"").asString()}}")</f>
        <v>{{coalesce(cell(BIG_TEST_9_II_019.result, 2, \"Text_Color_1\"), \"#FFFFFF\").asString()}}</v>
      </c>
      <c r="M442" s="8" t="s">
        <v>41</v>
      </c>
      <c r="N442" s="8" t="s">
        <v>21</v>
      </c>
      <c r="O442" s="18" t="str">
        <f>CONCATENATE("{{coalesce(cell(",I442,".result, ", $H442,", \""number_YTD_A_Formatted\""), \""--\"").asString()}}")</f>
        <v>{{coalesce(cell(BIG_TEST_9_II_019.result, 2, \"number_YTD_A_Formatted\"), \"--\").asString()}}</v>
      </c>
      <c r="P442" s="9" t="s">
        <v>28</v>
      </c>
      <c r="Q442" s="9" t="s">
        <v>97</v>
      </c>
      <c r="R442" s="26">
        <f>T442+4</f>
        <v>147</v>
      </c>
      <c r="S442" s="9" t="s">
        <v>32</v>
      </c>
      <c r="T442" s="22">
        <f t="shared" si="458"/>
        <v>143</v>
      </c>
      <c r="U442" s="19" t="str">
        <f>CONCATENATE("{""backgroundColor"": ""{{coalesce(cell(",I442,".result, ",H442,", \""Colorization_Hex_Code\""), \""#FFFFFF\"").asString()}}"", ""borderColor"": ""#FFFFFF"", ""borderEdges"": [""left"", ""right"", ""bottom""], ""borderRadius"": 0, ""borderWidth"": 2}")</f>
        <v>{"backgroundColor": "{{coalesce(cell(BIG_TEST_9_II_019.result, 2, \"Colorization_Hex_Code\"), \"#FFFFFF\").asString()}}", "borderColor": "#FFFFFF", "borderEdges": ["left", "right", "bottom"], "borderRadius": 0, "borderWidth": 2}</v>
      </c>
      <c r="V442" s="10"/>
      <c r="W442" s="7" t="str">
        <f t="shared" si="506"/>
        <v>text_YTD_A_E_019</v>
      </c>
      <c r="X442" s="10"/>
      <c r="Y442" s="13"/>
      <c r="Z442" s="12" t="str">
        <f t="shared" si="507"/>
        <v>"text_YTD_A_E_019": {"type": "text", "parameters": {"text": "{{coalesce(cell(BIG_TEST_9_II_019.result, 2, \"number_YTD_A_Formatted\"), \"--\").asString()}}", "textAlignment": "center", "textColor": "{{coalesce(cell(BIG_TEST_9_II_019.result, 2, \"Text_Color_1\"), \"#FFFFFF\").asString()}}", "fontSize": 12}},</v>
      </c>
      <c r="AA442" s="17"/>
      <c r="AB442" s="13"/>
      <c r="AC442" s="13"/>
      <c r="AD442" s="12" t="str">
        <f t="shared" si="508"/>
        <v>{"colspan": 3, "column": 30, "name": "text_YTD_A_E_019", "row": 147, "rowspan": 2, "widgetStyle": {"backgroundColor": "{{coalesce(cell(BIG_TEST_9_II_019.result, 2, \"Colorization_Hex_Code\"), \"#FFFFFF\").asString()}}", "borderColor": "#FFFFFF", "borderEdges": ["left", "right", "bottom"], "borderRadius": 0, "borderWidth": 2}},</v>
      </c>
      <c r="AE442" s="17"/>
      <c r="AF442" s="13"/>
    </row>
    <row r="443" spans="1:32" s="4" customFormat="1" ht="72.599999999999994" thickBot="1" x14ac:dyDescent="0.35">
      <c r="A443" s="24">
        <v>9</v>
      </c>
      <c r="B443" s="14" t="s">
        <v>7</v>
      </c>
      <c r="C443" s="14" t="s">
        <v>34</v>
      </c>
      <c r="D443" s="14" t="s">
        <v>9</v>
      </c>
      <c r="E443" s="11" t="str">
        <f t="shared" si="517"/>
        <v>_019</v>
      </c>
      <c r="F443" s="22">
        <f t="shared" si="457"/>
        <v>18</v>
      </c>
      <c r="G443" s="22" t="s">
        <v>88</v>
      </c>
      <c r="H443" s="22">
        <v>2</v>
      </c>
      <c r="I443" s="22" t="str">
        <f t="shared" si="518"/>
        <v>BIG_TEST_9_II_019</v>
      </c>
      <c r="J443" s="5" t="s">
        <v>37</v>
      </c>
      <c r="K443" s="5" t="s">
        <v>39</v>
      </c>
      <c r="L443" s="18" t="str">
        <f t="shared" si="519"/>
        <v>{{coalesce(cell(BIG_TEST_9_II_019.result, 2, \"Text_Color_1\"), \"#FFFFFF\").asString()}}</v>
      </c>
      <c r="M443" s="8" t="s">
        <v>41</v>
      </c>
      <c r="N443" s="8" t="s">
        <v>21</v>
      </c>
      <c r="O443" s="18" t="str">
        <f>CONCATENATE("{{coalesce(cell(",I443,".result, ", $H443,", \""number_Target_Formatted\""), \""--\"").asString()}}")</f>
        <v>{{coalesce(cell(BIG_TEST_9_II_019.result, 2, \"number_Target_Formatted\"), \"--\").asString()}}</v>
      </c>
      <c r="P443" s="9" t="s">
        <v>28</v>
      </c>
      <c r="Q443" s="9" t="s">
        <v>97</v>
      </c>
      <c r="R443" s="26">
        <f>T443+2</f>
        <v>145</v>
      </c>
      <c r="S443" s="9" t="s">
        <v>32</v>
      </c>
      <c r="T443" s="22">
        <f t="shared" si="458"/>
        <v>143</v>
      </c>
      <c r="U443" s="16" t="s">
        <v>84</v>
      </c>
      <c r="V443" s="10"/>
      <c r="W443" s="7" t="str">
        <f t="shared" si="506"/>
        <v>text_Target_E_019</v>
      </c>
      <c r="X443" s="10"/>
      <c r="Y443" s="13"/>
      <c r="Z443" s="12" t="str">
        <f t="shared" si="507"/>
        <v>"text_Target_E_019": {"type": "text", "parameters": {"text": "{{coalesce(cell(BIG_TEST_9_II_019.result, 2, \"number_Target_Formatted\"), \"--\").asString()}}", "textAlignment": "center", "textColor": "{{coalesce(cell(BIG_TEST_9_II_019.result, 2, \"Text_Color_1\"), \"#FFFFFF\").asString()}}", "fontSize": 12}},</v>
      </c>
      <c r="AA443" s="17"/>
      <c r="AB443" s="13"/>
      <c r="AC443" s="13"/>
      <c r="AD443" s="12" t="str">
        <f t="shared" si="508"/>
        <v>{"colspan": 3, "column": 30, "name": "text_Target_E_019", "row": 145, "rowspan": 2, "widgetStyle": {"backgroundColor": "#FFFFFF", "borderColor": "#FFFFFF", "borderEdges": [], "borderRadius": 0, "borderWidth": 2}},</v>
      </c>
      <c r="AE443" s="17"/>
      <c r="AF443" s="13"/>
    </row>
    <row r="444" spans="1:32" s="4" customFormat="1" ht="72.599999999999994" thickBot="1" x14ac:dyDescent="0.35">
      <c r="A444" s="24">
        <v>10</v>
      </c>
      <c r="B444" s="14" t="s">
        <v>7</v>
      </c>
      <c r="C444" s="14" t="s">
        <v>34</v>
      </c>
      <c r="D444" s="14" t="s">
        <v>9</v>
      </c>
      <c r="E444" s="11" t="str">
        <f>CONCATENATE("_",TEXT(F444+1,"000"))</f>
        <v>_019</v>
      </c>
      <c r="F444" s="22">
        <f t="shared" si="457"/>
        <v>18</v>
      </c>
      <c r="G444" s="22" t="s">
        <v>89</v>
      </c>
      <c r="H444" s="22">
        <v>3</v>
      </c>
      <c r="I444" s="22" t="str">
        <f>CONCATENATE("BIG_TEST_9_II",E444)</f>
        <v>BIG_TEST_9_II_019</v>
      </c>
      <c r="J444" s="6" t="s">
        <v>12</v>
      </c>
      <c r="K444" s="5" t="s">
        <v>13</v>
      </c>
      <c r="L444" s="18" t="str">
        <f>CONCATENATE("{{coalesce(cell(",I444,".result, ", $H444,", \""Text_Color_1\""), \""#FFFFFF\"").asString()}}")</f>
        <v>{{coalesce(cell(BIG_TEST_9_II_019.result, 3, \"Text_Color_1\"), \"#FFFFFF\").asString()}}</v>
      </c>
      <c r="M444" s="8" t="s">
        <v>41</v>
      </c>
      <c r="N444" s="8" t="s">
        <v>21</v>
      </c>
      <c r="O444" s="18" t="str">
        <f>CONCATENATE("{{coalesce(cell(",I444,".result, ", $H444,", \""number_YTD_Formatted\""), \""--\"").asString()}}")</f>
        <v>{{coalesce(cell(BIG_TEST_9_II_019.result, 3, \"number_YTD_Formatted\"), \"--\").asString()}}</v>
      </c>
      <c r="P444" s="9" t="s">
        <v>28</v>
      </c>
      <c r="Q444" s="9" t="s">
        <v>98</v>
      </c>
      <c r="R444" s="9">
        <f>T444</f>
        <v>143</v>
      </c>
      <c r="S444" s="9" t="s">
        <v>32</v>
      </c>
      <c r="T444" s="22">
        <f t="shared" si="458"/>
        <v>143</v>
      </c>
      <c r="U444" s="16" t="s">
        <v>84</v>
      </c>
      <c r="V444" s="10"/>
      <c r="W444" s="7" t="str">
        <f t="shared" si="506"/>
        <v>text_YTD_F_019</v>
      </c>
      <c r="X444" s="10"/>
      <c r="Y444" s="13"/>
      <c r="Z444" s="12" t="str">
        <f t="shared" si="507"/>
        <v>"text_YTD_F_019": {"type": "text", "parameters": {"text": "{{coalesce(cell(BIG_TEST_9_II_019.result, 3, \"number_YTD_Formatted\"), \"--\").asString()}}", "textAlignment": "center", "textColor": "{{coalesce(cell(BIG_TEST_9_II_019.result, 3, \"Text_Color_1\"), \"#FFFFFF\").asString()}}", "fontSize": 12}},</v>
      </c>
      <c r="AA444" s="17"/>
      <c r="AB444" s="13"/>
      <c r="AC444" s="13"/>
      <c r="AD444" s="12" t="str">
        <f t="shared" si="508"/>
        <v>{"colspan": 3, "column": 33, "name": "text_YTD_F_019", "row": 143, "rowspan": 2, "widgetStyle": {"backgroundColor": "#FFFFFF", "borderColor": "#FFFFFF", "borderEdges": [], "borderRadius": 0, "borderWidth": 2}},</v>
      </c>
      <c r="AE444" s="17"/>
      <c r="AF444" s="13"/>
    </row>
    <row r="445" spans="1:32" s="4" customFormat="1" ht="115.8" thickBot="1" x14ac:dyDescent="0.35">
      <c r="A445" s="24">
        <v>11</v>
      </c>
      <c r="B445" s="14" t="s">
        <v>7</v>
      </c>
      <c r="C445" s="14" t="s">
        <v>34</v>
      </c>
      <c r="D445" s="14" t="s">
        <v>9</v>
      </c>
      <c r="E445" s="11" t="str">
        <f t="shared" ref="E445:E446" si="520">CONCATENATE("_",TEXT(F445+1,"000"))</f>
        <v>_019</v>
      </c>
      <c r="F445" s="22">
        <f t="shared" si="457"/>
        <v>18</v>
      </c>
      <c r="G445" s="22" t="s">
        <v>89</v>
      </c>
      <c r="H445" s="22">
        <v>3</v>
      </c>
      <c r="I445" s="22" t="str">
        <f t="shared" ref="I445:I446" si="521">CONCATENATE("BIG_TEST_9_II",E445)</f>
        <v>BIG_TEST_9_II_019</v>
      </c>
      <c r="J445" s="5" t="s">
        <v>11</v>
      </c>
      <c r="K445" s="5" t="s">
        <v>38</v>
      </c>
      <c r="L445" s="18" t="str">
        <f t="shared" ref="L445:L446" si="522">CONCATENATE("{{coalesce(cell(",I445,".result, ", $H445,", \""Text_Color_1\""), \""#FFFFFF\"").asString()}}")</f>
        <v>{{coalesce(cell(BIG_TEST_9_II_019.result, 3, \"Text_Color_1\"), \"#FFFFFF\").asString()}}</v>
      </c>
      <c r="M445" s="8" t="s">
        <v>41</v>
      </c>
      <c r="N445" s="8" t="s">
        <v>21</v>
      </c>
      <c r="O445" s="18" t="str">
        <f>CONCATENATE("{{coalesce(cell(",I445,".result, ", $H445,", \""number_YTD_A_Formatted\""), \""--\"").asString()}}")</f>
        <v>{{coalesce(cell(BIG_TEST_9_II_019.result, 3, \"number_YTD_A_Formatted\"), \"--\").asString()}}</v>
      </c>
      <c r="P445" s="9" t="s">
        <v>28</v>
      </c>
      <c r="Q445" s="9" t="s">
        <v>98</v>
      </c>
      <c r="R445" s="26">
        <f>T445+4</f>
        <v>147</v>
      </c>
      <c r="S445" s="9" t="s">
        <v>32</v>
      </c>
      <c r="T445" s="22">
        <f t="shared" si="458"/>
        <v>143</v>
      </c>
      <c r="U445" s="19" t="str">
        <f>CONCATENATE("{""backgroundColor"": ""{{coalesce(cell(",I445,".result, ",H445,", \""Colorization_Hex_Code\""), \""#FFFFFF\"").asString()}}"", ""borderColor"": ""#FFFFFF"", ""borderEdges"": [""left"", ""right"", ""bottom""], ""borderRadius"": 0, ""borderWidth"": 2}")</f>
        <v>{"backgroundColor": "{{coalesce(cell(BIG_TEST_9_II_019.result, 3, \"Colorization_Hex_Code\"), \"#FFFFFF\").asString()}}", "borderColor": "#FFFFFF", "borderEdges": ["left", "right", "bottom"], "borderRadius": 0, "borderWidth": 2}</v>
      </c>
      <c r="V445" s="10"/>
      <c r="W445" s="7" t="str">
        <f t="shared" si="506"/>
        <v>text_YTD_A_F_019</v>
      </c>
      <c r="X445" s="10"/>
      <c r="Y445" s="13"/>
      <c r="Z445" s="12" t="str">
        <f t="shared" si="507"/>
        <v>"text_YTD_A_F_019": {"type": "text", "parameters": {"text": "{{coalesce(cell(BIG_TEST_9_II_019.result, 3, \"number_YTD_A_Formatted\"), \"--\").asString()}}", "textAlignment": "center", "textColor": "{{coalesce(cell(BIG_TEST_9_II_019.result, 3, \"Text_Color_1\"), \"#FFFFFF\").asString()}}", "fontSize": 12}},</v>
      </c>
      <c r="AA445" s="17"/>
      <c r="AB445" s="13"/>
      <c r="AC445" s="13"/>
      <c r="AD445" s="12" t="str">
        <f t="shared" si="508"/>
        <v>{"colspan": 3, "column": 33, "name": "text_YTD_A_F_019", "row": 147, "rowspan": 2, "widgetStyle": {"backgroundColor": "{{coalesce(cell(BIG_TEST_9_II_019.result, 3, \"Colorization_Hex_Code\"), \"#FFFFFF\").asString()}}", "borderColor": "#FFFFFF", "borderEdges": ["left", "right", "bottom"], "borderRadius": 0, "borderWidth": 2}},</v>
      </c>
      <c r="AE445" s="17"/>
      <c r="AF445" s="13"/>
    </row>
    <row r="446" spans="1:32" s="4" customFormat="1" ht="72.599999999999994" thickBot="1" x14ac:dyDescent="0.35">
      <c r="A446" s="24">
        <v>12</v>
      </c>
      <c r="B446" s="14" t="s">
        <v>7</v>
      </c>
      <c r="C446" s="14" t="s">
        <v>34</v>
      </c>
      <c r="D446" s="14" t="s">
        <v>9</v>
      </c>
      <c r="E446" s="11" t="str">
        <f t="shared" si="520"/>
        <v>_019</v>
      </c>
      <c r="F446" s="22">
        <f t="shared" si="457"/>
        <v>18</v>
      </c>
      <c r="G446" s="22" t="s">
        <v>89</v>
      </c>
      <c r="H446" s="22">
        <v>3</v>
      </c>
      <c r="I446" s="22" t="str">
        <f t="shared" si="521"/>
        <v>BIG_TEST_9_II_019</v>
      </c>
      <c r="J446" s="5" t="s">
        <v>37</v>
      </c>
      <c r="K446" s="5" t="s">
        <v>39</v>
      </c>
      <c r="L446" s="18" t="str">
        <f t="shared" si="522"/>
        <v>{{coalesce(cell(BIG_TEST_9_II_019.result, 3, \"Text_Color_1\"), \"#FFFFFF\").asString()}}</v>
      </c>
      <c r="M446" s="8" t="s">
        <v>41</v>
      </c>
      <c r="N446" s="8" t="s">
        <v>21</v>
      </c>
      <c r="O446" s="18" t="str">
        <f>CONCATENATE("{{coalesce(cell(",I446,".result, ", $H446,", \""number_Target_Formatted\""), \""--\"").asString()}}")</f>
        <v>{{coalesce(cell(BIG_TEST_9_II_019.result, 3, \"number_Target_Formatted\"), \"--\").asString()}}</v>
      </c>
      <c r="P446" s="9" t="s">
        <v>28</v>
      </c>
      <c r="Q446" s="9" t="s">
        <v>98</v>
      </c>
      <c r="R446" s="26">
        <f>T446+2</f>
        <v>145</v>
      </c>
      <c r="S446" s="9" t="s">
        <v>32</v>
      </c>
      <c r="T446" s="22">
        <f t="shared" si="458"/>
        <v>143</v>
      </c>
      <c r="U446" s="16" t="s">
        <v>84</v>
      </c>
      <c r="V446" s="10"/>
      <c r="W446" s="7" t="str">
        <f t="shared" si="506"/>
        <v>text_Target_F_019</v>
      </c>
      <c r="X446" s="10"/>
      <c r="Y446" s="13"/>
      <c r="Z446" s="12" t="str">
        <f t="shared" si="507"/>
        <v>"text_Target_F_019": {"type": "text", "parameters": {"text": "{{coalesce(cell(BIG_TEST_9_II_019.result, 3, \"number_Target_Formatted\"), \"--\").asString()}}", "textAlignment": "center", "textColor": "{{coalesce(cell(BIG_TEST_9_II_019.result, 3, \"Text_Color_1\"), \"#FFFFFF\").asString()}}", "fontSize": 12}},</v>
      </c>
      <c r="AA446" s="17"/>
      <c r="AB446" s="13"/>
      <c r="AC446" s="13"/>
      <c r="AD446" s="12" t="str">
        <f t="shared" si="508"/>
        <v>{"colspan": 3, "column": 33, "name": "text_Target_F_019", "row": 145, "rowspan": 2, "widgetStyle": {"backgroundColor": "#FFFFFF", "borderColor": "#FFFFFF", "borderEdges": [], "borderRadius": 0, "borderWidth": 2}},</v>
      </c>
      <c r="AE446" s="17"/>
      <c r="AF446" s="13"/>
    </row>
    <row r="447" spans="1:32" s="4" customFormat="1" ht="72.599999999999994" thickBot="1" x14ac:dyDescent="0.35">
      <c r="A447" s="24">
        <v>13</v>
      </c>
      <c r="B447" s="14" t="s">
        <v>7</v>
      </c>
      <c r="C447" s="14" t="s">
        <v>34</v>
      </c>
      <c r="D447" s="14" t="s">
        <v>9</v>
      </c>
      <c r="E447" s="11" t="str">
        <f>CONCATENATE("_",TEXT(F447+1,"000"))</f>
        <v>_019</v>
      </c>
      <c r="F447" s="22">
        <f t="shared" si="457"/>
        <v>18</v>
      </c>
      <c r="G447" s="22" t="s">
        <v>90</v>
      </c>
      <c r="H447" s="22">
        <v>4</v>
      </c>
      <c r="I447" s="22" t="str">
        <f>CONCATENATE("BIG_TEST_9_II",E447)</f>
        <v>BIG_TEST_9_II_019</v>
      </c>
      <c r="J447" s="6" t="s">
        <v>12</v>
      </c>
      <c r="K447" s="5" t="s">
        <v>13</v>
      </c>
      <c r="L447" s="18" t="str">
        <f>CONCATENATE("{{coalesce(cell(",I447,".result, ", $H447,", \""Text_Color_1\""), \""#FFFFFF\"").asString()}}")</f>
        <v>{{coalesce(cell(BIG_TEST_9_II_019.result, 4, \"Text_Color_1\"), \"#FFFFFF\").asString()}}</v>
      </c>
      <c r="M447" s="8" t="s">
        <v>41</v>
      </c>
      <c r="N447" s="8" t="s">
        <v>21</v>
      </c>
      <c r="O447" s="18" t="str">
        <f>CONCATENATE("{{coalesce(cell(",I447,".result, ", $H447,", \""number_YTD_Formatted\""), \""--\"").asString()}}")</f>
        <v>{{coalesce(cell(BIG_TEST_9_II_019.result, 4, \"number_YTD_Formatted\"), \"--\").asString()}}</v>
      </c>
      <c r="P447" s="9" t="s">
        <v>28</v>
      </c>
      <c r="Q447" s="9" t="s">
        <v>99</v>
      </c>
      <c r="R447" s="9">
        <f>T447</f>
        <v>143</v>
      </c>
      <c r="S447" s="9" t="s">
        <v>32</v>
      </c>
      <c r="T447" s="22">
        <f t="shared" si="458"/>
        <v>143</v>
      </c>
      <c r="U447" s="16" t="s">
        <v>84</v>
      </c>
      <c r="V447" s="10"/>
      <c r="W447" s="7" t="str">
        <f t="shared" si="506"/>
        <v>text_YTD_G_019</v>
      </c>
      <c r="X447" s="10"/>
      <c r="Y447" s="13"/>
      <c r="Z447" s="12" t="str">
        <f t="shared" si="507"/>
        <v>"text_YTD_G_019": {"type": "text", "parameters": {"text": "{{coalesce(cell(BIG_TEST_9_II_019.result, 4, \"number_YTD_Formatted\"), \"--\").asString()}}", "textAlignment": "center", "textColor": "{{coalesce(cell(BIG_TEST_9_II_019.result, 4, \"Text_Color_1\"), \"#FFFFFF\").asString()}}", "fontSize": 12}},</v>
      </c>
      <c r="AA447" s="17"/>
      <c r="AB447" s="13"/>
      <c r="AC447" s="13"/>
      <c r="AD447" s="12" t="str">
        <f t="shared" si="508"/>
        <v>{"colspan": 3, "column": 36, "name": "text_YTD_G_019", "row": 143, "rowspan": 2, "widgetStyle": {"backgroundColor": "#FFFFFF", "borderColor": "#FFFFFF", "borderEdges": [], "borderRadius": 0, "borderWidth": 2}},</v>
      </c>
      <c r="AE447" s="17"/>
      <c r="AF447" s="13"/>
    </row>
    <row r="448" spans="1:32" s="4" customFormat="1" ht="115.8" thickBot="1" x14ac:dyDescent="0.35">
      <c r="A448" s="24">
        <v>14</v>
      </c>
      <c r="B448" s="14" t="s">
        <v>7</v>
      </c>
      <c r="C448" s="14" t="s">
        <v>34</v>
      </c>
      <c r="D448" s="14" t="s">
        <v>9</v>
      </c>
      <c r="E448" s="11" t="str">
        <f t="shared" ref="E448:E449" si="523">CONCATENATE("_",TEXT(F448+1,"000"))</f>
        <v>_019</v>
      </c>
      <c r="F448" s="22">
        <f t="shared" si="457"/>
        <v>18</v>
      </c>
      <c r="G448" s="22" t="s">
        <v>90</v>
      </c>
      <c r="H448" s="22">
        <v>4</v>
      </c>
      <c r="I448" s="22" t="str">
        <f t="shared" ref="I448:I449" si="524">CONCATENATE("BIG_TEST_9_II",E448)</f>
        <v>BIG_TEST_9_II_019</v>
      </c>
      <c r="J448" s="5" t="s">
        <v>11</v>
      </c>
      <c r="K448" s="5" t="s">
        <v>38</v>
      </c>
      <c r="L448" s="18" t="str">
        <f t="shared" ref="L448:L449" si="525">CONCATENATE("{{coalesce(cell(",I448,".result, ", $H448,", \""Text_Color_1\""), \""#FFFFFF\"").asString()}}")</f>
        <v>{{coalesce(cell(BIG_TEST_9_II_019.result, 4, \"Text_Color_1\"), \"#FFFFFF\").asString()}}</v>
      </c>
      <c r="M448" s="8" t="s">
        <v>41</v>
      </c>
      <c r="N448" s="8" t="s">
        <v>21</v>
      </c>
      <c r="O448" s="18" t="str">
        <f>CONCATENATE("{{coalesce(cell(",I448,".result, ", $H448,", \""number_YTD_A_Formatted\""), \""--\"").asString()}}")</f>
        <v>{{coalesce(cell(BIG_TEST_9_II_019.result, 4, \"number_YTD_A_Formatted\"), \"--\").asString()}}</v>
      </c>
      <c r="P448" s="9" t="s">
        <v>28</v>
      </c>
      <c r="Q448" s="9" t="s">
        <v>99</v>
      </c>
      <c r="R448" s="26">
        <f>T448+4</f>
        <v>147</v>
      </c>
      <c r="S448" s="9" t="s">
        <v>32</v>
      </c>
      <c r="T448" s="22">
        <f t="shared" si="458"/>
        <v>143</v>
      </c>
      <c r="U448" s="19" t="str">
        <f>CONCATENATE("{""backgroundColor"": ""{{coalesce(cell(",I448,".result, ",H448,", \""Colorization_Hex_Code\""), \""#FFFFFF\"").asString()}}"", ""borderColor"": ""#FFFFFF"", ""borderEdges"": [""left"", ""right"", ""bottom""], ""borderRadius"": 0, ""borderWidth"": 2}")</f>
        <v>{"backgroundColor": "{{coalesce(cell(BIG_TEST_9_II_019.result, 4, \"Colorization_Hex_Code\"), \"#FFFFFF\").asString()}}", "borderColor": "#FFFFFF", "borderEdges": ["left", "right", "bottom"], "borderRadius": 0, "borderWidth": 2}</v>
      </c>
      <c r="V448" s="10"/>
      <c r="W448" s="7" t="str">
        <f t="shared" si="506"/>
        <v>text_YTD_A_G_019</v>
      </c>
      <c r="X448" s="10"/>
      <c r="Y448" s="13"/>
      <c r="Z448" s="12" t="str">
        <f t="shared" si="507"/>
        <v>"text_YTD_A_G_019": {"type": "text", "parameters": {"text": "{{coalesce(cell(BIG_TEST_9_II_019.result, 4, \"number_YTD_A_Formatted\"), \"--\").asString()}}", "textAlignment": "center", "textColor": "{{coalesce(cell(BIG_TEST_9_II_019.result, 4, \"Text_Color_1\"), \"#FFFFFF\").asString()}}", "fontSize": 12}},</v>
      </c>
      <c r="AA448" s="17"/>
      <c r="AB448" s="13"/>
      <c r="AC448" s="13"/>
      <c r="AD448" s="12" t="str">
        <f t="shared" si="508"/>
        <v>{"colspan": 3, "column": 36, "name": "text_YTD_A_G_019", "row": 147, "rowspan": 2, "widgetStyle": {"backgroundColor": "{{coalesce(cell(BIG_TEST_9_II_019.result, 4, \"Colorization_Hex_Code\"), \"#FFFFFF\").asString()}}", "borderColor": "#FFFFFF", "borderEdges": ["left", "right", "bottom"], "borderRadius": 0, "borderWidth": 2}},</v>
      </c>
      <c r="AE448" s="17"/>
      <c r="AF448" s="13"/>
    </row>
    <row r="449" spans="1:32" s="4" customFormat="1" ht="72.599999999999994" thickBot="1" x14ac:dyDescent="0.35">
      <c r="A449" s="24">
        <v>15</v>
      </c>
      <c r="B449" s="14" t="s">
        <v>7</v>
      </c>
      <c r="C449" s="14" t="s">
        <v>34</v>
      </c>
      <c r="D449" s="14" t="s">
        <v>9</v>
      </c>
      <c r="E449" s="11" t="str">
        <f t="shared" si="523"/>
        <v>_019</v>
      </c>
      <c r="F449" s="22">
        <f t="shared" si="457"/>
        <v>18</v>
      </c>
      <c r="G449" s="22" t="s">
        <v>90</v>
      </c>
      <c r="H449" s="22">
        <v>4</v>
      </c>
      <c r="I449" s="22" t="str">
        <f t="shared" si="524"/>
        <v>BIG_TEST_9_II_019</v>
      </c>
      <c r="J449" s="5" t="s">
        <v>37</v>
      </c>
      <c r="K449" s="5" t="s">
        <v>39</v>
      </c>
      <c r="L449" s="18" t="str">
        <f t="shared" si="525"/>
        <v>{{coalesce(cell(BIG_TEST_9_II_019.result, 4, \"Text_Color_1\"), \"#FFFFFF\").asString()}}</v>
      </c>
      <c r="M449" s="8" t="s">
        <v>41</v>
      </c>
      <c r="N449" s="8" t="s">
        <v>21</v>
      </c>
      <c r="O449" s="18" t="str">
        <f>CONCATENATE("{{coalesce(cell(",I449,".result, ", $H449,", \""number_Target_Formatted\""), \""--\"").asString()}}")</f>
        <v>{{coalesce(cell(BIG_TEST_9_II_019.result, 4, \"number_Target_Formatted\"), \"--\").asString()}}</v>
      </c>
      <c r="P449" s="9" t="s">
        <v>28</v>
      </c>
      <c r="Q449" s="9" t="s">
        <v>99</v>
      </c>
      <c r="R449" s="26">
        <f>T449+2</f>
        <v>145</v>
      </c>
      <c r="S449" s="9" t="s">
        <v>32</v>
      </c>
      <c r="T449" s="22">
        <f t="shared" si="458"/>
        <v>143</v>
      </c>
      <c r="U449" s="16" t="s">
        <v>84</v>
      </c>
      <c r="V449" s="10"/>
      <c r="W449" s="7" t="str">
        <f t="shared" si="506"/>
        <v>text_Target_G_019</v>
      </c>
      <c r="X449" s="10"/>
      <c r="Y449" s="13"/>
      <c r="Z449" s="12" t="str">
        <f t="shared" si="507"/>
        <v>"text_Target_G_019": {"type": "text", "parameters": {"text": "{{coalesce(cell(BIG_TEST_9_II_019.result, 4, \"number_Target_Formatted\"), \"--\").asString()}}", "textAlignment": "center", "textColor": "{{coalesce(cell(BIG_TEST_9_II_019.result, 4, \"Text_Color_1\"), \"#FFFFFF\").asString()}}", "fontSize": 12}},</v>
      </c>
      <c r="AA449" s="17"/>
      <c r="AB449" s="13"/>
      <c r="AC449" s="13"/>
      <c r="AD449" s="12" t="str">
        <f t="shared" si="508"/>
        <v>{"colspan": 3, "column": 36, "name": "text_Target_G_019", "row": 145, "rowspan": 2, "widgetStyle": {"backgroundColor": "#FFFFFF", "borderColor": "#FFFFFF", "borderEdges": [], "borderRadius": 0, "borderWidth": 2}},</v>
      </c>
      <c r="AE449" s="17"/>
      <c r="AF449" s="13"/>
    </row>
    <row r="450" spans="1:32" s="4" customFormat="1" ht="72.599999999999994" thickBot="1" x14ac:dyDescent="0.35">
      <c r="A450" s="24">
        <v>16</v>
      </c>
      <c r="B450" s="14" t="s">
        <v>7</v>
      </c>
      <c r="C450" s="14" t="s">
        <v>34</v>
      </c>
      <c r="D450" s="14" t="s">
        <v>9</v>
      </c>
      <c r="E450" s="11" t="str">
        <f>CONCATENATE("_",TEXT(F450+1,"000"))</f>
        <v>_019</v>
      </c>
      <c r="F450" s="22">
        <f t="shared" si="457"/>
        <v>18</v>
      </c>
      <c r="G450" s="22" t="s">
        <v>91</v>
      </c>
      <c r="H450" s="22">
        <v>5</v>
      </c>
      <c r="I450" s="22" t="str">
        <f>CONCATENATE("BIG_TEST_9_II",E450)</f>
        <v>BIG_TEST_9_II_019</v>
      </c>
      <c r="J450" s="6" t="s">
        <v>12</v>
      </c>
      <c r="K450" s="5" t="s">
        <v>13</v>
      </c>
      <c r="L450" s="18" t="str">
        <f>CONCATENATE("{{coalesce(cell(",I450,".result, ", $H450,", \""Text_Color_1\""), \""#FFFFFF\"").asString()}}")</f>
        <v>{{coalesce(cell(BIG_TEST_9_II_019.result, 5, \"Text_Color_1\"), \"#FFFFFF\").asString()}}</v>
      </c>
      <c r="M450" s="8" t="s">
        <v>41</v>
      </c>
      <c r="N450" s="8" t="s">
        <v>21</v>
      </c>
      <c r="O450" s="18" t="str">
        <f>CONCATENATE("{{coalesce(cell(",I450,".result, ", $H450,", \""number_YTD_Formatted\""), \""--\"").asString()}}")</f>
        <v>{{coalesce(cell(BIG_TEST_9_II_019.result, 5, \"number_YTD_Formatted\"), \"--\").asString()}}</v>
      </c>
      <c r="P450" s="9" t="s">
        <v>28</v>
      </c>
      <c r="Q450" s="9" t="s">
        <v>100</v>
      </c>
      <c r="R450" s="9">
        <f>T450</f>
        <v>143</v>
      </c>
      <c r="S450" s="9" t="s">
        <v>32</v>
      </c>
      <c r="T450" s="22">
        <f t="shared" si="458"/>
        <v>143</v>
      </c>
      <c r="U450" s="16" t="s">
        <v>84</v>
      </c>
      <c r="V450" s="10"/>
      <c r="W450" s="7" t="str">
        <f t="shared" si="506"/>
        <v>text_YTD_H_019</v>
      </c>
      <c r="X450" s="10"/>
      <c r="Y450" s="13"/>
      <c r="Z450" s="12" t="str">
        <f t="shared" si="507"/>
        <v>"text_YTD_H_019": {"type": "text", "parameters": {"text": "{{coalesce(cell(BIG_TEST_9_II_019.result, 5, \"number_YTD_Formatted\"), \"--\").asString()}}", "textAlignment": "center", "textColor": "{{coalesce(cell(BIG_TEST_9_II_019.result, 5, \"Text_Color_1\"), \"#FFFFFF\").asString()}}", "fontSize": 12}},</v>
      </c>
      <c r="AA450" s="17"/>
      <c r="AB450" s="13"/>
      <c r="AC450" s="13"/>
      <c r="AD450" s="12" t="str">
        <f t="shared" si="508"/>
        <v>{"colspan": 3, "column": 39, "name": "text_YTD_H_019", "row": 143, "rowspan": 2, "widgetStyle": {"backgroundColor": "#FFFFFF", "borderColor": "#FFFFFF", "borderEdges": [], "borderRadius": 0, "borderWidth": 2}},</v>
      </c>
      <c r="AE450" s="17"/>
      <c r="AF450" s="13"/>
    </row>
    <row r="451" spans="1:32" s="4" customFormat="1" ht="115.8" thickBot="1" x14ac:dyDescent="0.35">
      <c r="A451" s="24">
        <v>17</v>
      </c>
      <c r="B451" s="14" t="s">
        <v>7</v>
      </c>
      <c r="C451" s="14" t="s">
        <v>34</v>
      </c>
      <c r="D451" s="14" t="s">
        <v>9</v>
      </c>
      <c r="E451" s="11" t="str">
        <f t="shared" ref="E451:E452" si="526">CONCATENATE("_",TEXT(F451+1,"000"))</f>
        <v>_019</v>
      </c>
      <c r="F451" s="22">
        <f t="shared" si="457"/>
        <v>18</v>
      </c>
      <c r="G451" s="22" t="s">
        <v>91</v>
      </c>
      <c r="H451" s="22">
        <v>5</v>
      </c>
      <c r="I451" s="22" t="str">
        <f t="shared" ref="I451:I452" si="527">CONCATENATE("BIG_TEST_9_II",E451)</f>
        <v>BIG_TEST_9_II_019</v>
      </c>
      <c r="J451" s="5" t="s">
        <v>11</v>
      </c>
      <c r="K451" s="5" t="s">
        <v>38</v>
      </c>
      <c r="L451" s="18" t="str">
        <f t="shared" ref="L451:L452" si="528">CONCATENATE("{{coalesce(cell(",I451,".result, ", $H451,", \""Text_Color_1\""), \""#FFFFFF\"").asString()}}")</f>
        <v>{{coalesce(cell(BIG_TEST_9_II_019.result, 5, \"Text_Color_1\"), \"#FFFFFF\").asString()}}</v>
      </c>
      <c r="M451" s="8" t="s">
        <v>41</v>
      </c>
      <c r="N451" s="8" t="s">
        <v>21</v>
      </c>
      <c r="O451" s="18" t="str">
        <f>CONCATENATE("{{coalesce(cell(",I451,".result, ", $H451,", \""number_YTD_A_Formatted\""), \""--\"").asString()}}")</f>
        <v>{{coalesce(cell(BIG_TEST_9_II_019.result, 5, \"number_YTD_A_Formatted\"), \"--\").asString()}}</v>
      </c>
      <c r="P451" s="9" t="s">
        <v>28</v>
      </c>
      <c r="Q451" s="9" t="s">
        <v>100</v>
      </c>
      <c r="R451" s="26">
        <f>T451+4</f>
        <v>147</v>
      </c>
      <c r="S451" s="9" t="s">
        <v>32</v>
      </c>
      <c r="T451" s="22">
        <f t="shared" si="458"/>
        <v>143</v>
      </c>
      <c r="U451" s="19" t="str">
        <f>CONCATENATE("{""backgroundColor"": ""{{coalesce(cell(",I451,".result, ",H451,", \""Colorization_Hex_Code\""), \""#FFFFFF\"").asString()}}"", ""borderColor"": ""#FFFFFF"", ""borderEdges"": [""left"", ""right"", ""bottom""], ""borderRadius"": 0, ""borderWidth"": 2}")</f>
        <v>{"backgroundColor": "{{coalesce(cell(BIG_TEST_9_II_019.result, 5, \"Colorization_Hex_Code\"), \"#FFFFFF\").asString()}}", "borderColor": "#FFFFFF", "borderEdges": ["left", "right", "bottom"], "borderRadius": 0, "borderWidth": 2}</v>
      </c>
      <c r="V451" s="10"/>
      <c r="W451" s="7" t="str">
        <f t="shared" si="506"/>
        <v>text_YTD_A_H_019</v>
      </c>
      <c r="X451" s="10"/>
      <c r="Y451" s="13"/>
      <c r="Z451" s="12" t="str">
        <f t="shared" si="507"/>
        <v>"text_YTD_A_H_019": {"type": "text", "parameters": {"text": "{{coalesce(cell(BIG_TEST_9_II_019.result, 5, \"number_YTD_A_Formatted\"), \"--\").asString()}}", "textAlignment": "center", "textColor": "{{coalesce(cell(BIG_TEST_9_II_019.result, 5, \"Text_Color_1\"), \"#FFFFFF\").asString()}}", "fontSize": 12}},</v>
      </c>
      <c r="AA451" s="17"/>
      <c r="AB451" s="13"/>
      <c r="AC451" s="13"/>
      <c r="AD451" s="12" t="str">
        <f t="shared" si="508"/>
        <v>{"colspan": 3, "column": 39, "name": "text_YTD_A_H_019", "row": 147, "rowspan": 2, "widgetStyle": {"backgroundColor": "{{coalesce(cell(BIG_TEST_9_II_019.result, 5, \"Colorization_Hex_Code\"), \"#FFFFFF\").asString()}}", "borderColor": "#FFFFFF", "borderEdges": ["left", "right", "bottom"], "borderRadius": 0, "borderWidth": 2}},</v>
      </c>
      <c r="AE451" s="17"/>
      <c r="AF451" s="13"/>
    </row>
    <row r="452" spans="1:32" s="4" customFormat="1" ht="72.599999999999994" thickBot="1" x14ac:dyDescent="0.35">
      <c r="A452" s="24">
        <v>18</v>
      </c>
      <c r="B452" s="14" t="s">
        <v>7</v>
      </c>
      <c r="C452" s="14" t="s">
        <v>34</v>
      </c>
      <c r="D452" s="14" t="s">
        <v>9</v>
      </c>
      <c r="E452" s="11" t="str">
        <f t="shared" si="526"/>
        <v>_019</v>
      </c>
      <c r="F452" s="22">
        <f t="shared" si="457"/>
        <v>18</v>
      </c>
      <c r="G452" s="22" t="s">
        <v>91</v>
      </c>
      <c r="H452" s="22">
        <v>5</v>
      </c>
      <c r="I452" s="22" t="str">
        <f t="shared" si="527"/>
        <v>BIG_TEST_9_II_019</v>
      </c>
      <c r="J452" s="5" t="s">
        <v>37</v>
      </c>
      <c r="K452" s="5" t="s">
        <v>39</v>
      </c>
      <c r="L452" s="18" t="str">
        <f t="shared" si="528"/>
        <v>{{coalesce(cell(BIG_TEST_9_II_019.result, 5, \"Text_Color_1\"), \"#FFFFFF\").asString()}}</v>
      </c>
      <c r="M452" s="8" t="s">
        <v>41</v>
      </c>
      <c r="N452" s="8" t="s">
        <v>21</v>
      </c>
      <c r="O452" s="18" t="str">
        <f>CONCATENATE("{{coalesce(cell(",I452,".result, ", $H452,", \""number_Target_Formatted\""), \""--\"").asString()}}")</f>
        <v>{{coalesce(cell(BIG_TEST_9_II_019.result, 5, \"number_Target_Formatted\"), \"--\").asString()}}</v>
      </c>
      <c r="P452" s="9" t="s">
        <v>28</v>
      </c>
      <c r="Q452" s="9" t="s">
        <v>100</v>
      </c>
      <c r="R452" s="26">
        <f>T452+2</f>
        <v>145</v>
      </c>
      <c r="S452" s="9" t="s">
        <v>32</v>
      </c>
      <c r="T452" s="22">
        <f t="shared" si="458"/>
        <v>143</v>
      </c>
      <c r="U452" s="16" t="s">
        <v>84</v>
      </c>
      <c r="V452" s="10"/>
      <c r="W452" s="7" t="str">
        <f t="shared" si="506"/>
        <v>text_Target_H_019</v>
      </c>
      <c r="X452" s="10"/>
      <c r="Y452" s="13"/>
      <c r="Z452" s="12" t="str">
        <f t="shared" si="507"/>
        <v>"text_Target_H_019": {"type": "text", "parameters": {"text": "{{coalesce(cell(BIG_TEST_9_II_019.result, 5, \"number_Target_Formatted\"), \"--\").asString()}}", "textAlignment": "center", "textColor": "{{coalesce(cell(BIG_TEST_9_II_019.result, 5, \"Text_Color_1\"), \"#FFFFFF\").asString()}}", "fontSize": 12}},</v>
      </c>
      <c r="AA452" s="17"/>
      <c r="AB452" s="13"/>
      <c r="AC452" s="13"/>
      <c r="AD452" s="12" t="str">
        <f t="shared" si="508"/>
        <v>{"colspan": 3, "column": 39, "name": "text_Target_H_019", "row": 145, "rowspan": 2, "widgetStyle": {"backgroundColor": "#FFFFFF", "borderColor": "#FFFFFF", "borderEdges": [], "borderRadius": 0, "borderWidth": 2}},</v>
      </c>
      <c r="AE452" s="17"/>
      <c r="AF452" s="13"/>
    </row>
    <row r="453" spans="1:32" s="4" customFormat="1" ht="72.599999999999994" thickBot="1" x14ac:dyDescent="0.35">
      <c r="A453" s="24">
        <v>19</v>
      </c>
      <c r="B453" s="14" t="s">
        <v>7</v>
      </c>
      <c r="C453" s="14" t="s">
        <v>34</v>
      </c>
      <c r="D453" s="14" t="s">
        <v>9</v>
      </c>
      <c r="E453" s="11" t="str">
        <f>CONCATENATE("_",TEXT(F453+1,"000"))</f>
        <v>_019</v>
      </c>
      <c r="F453" s="22">
        <f t="shared" ref="F453:F482" si="529">IF($A452=24,F452+1,F452)</f>
        <v>18</v>
      </c>
      <c r="G453" s="22" t="s">
        <v>92</v>
      </c>
      <c r="H453" s="22">
        <v>6</v>
      </c>
      <c r="I453" s="22" t="str">
        <f>CONCATENATE("BIG_TEST_9_II",E453)</f>
        <v>BIG_TEST_9_II_019</v>
      </c>
      <c r="J453" s="6" t="s">
        <v>12</v>
      </c>
      <c r="K453" s="5" t="s">
        <v>13</v>
      </c>
      <c r="L453" s="18" t="str">
        <f>CONCATENATE("{{coalesce(cell(",I453,".result, ", $H453,", \""Text_Color_1\""), \""#FFFFFF\"").asString()}}")</f>
        <v>{{coalesce(cell(BIG_TEST_9_II_019.result, 6, \"Text_Color_1\"), \"#FFFFFF\").asString()}}</v>
      </c>
      <c r="M453" s="8" t="s">
        <v>41</v>
      </c>
      <c r="N453" s="8" t="s">
        <v>21</v>
      </c>
      <c r="O453" s="18" t="str">
        <f>CONCATENATE("{{coalesce(cell(",I453,".result, ", $H453,", \""number_YTD_Formatted\""), \""--\"").asString()}}")</f>
        <v>{{coalesce(cell(BIG_TEST_9_II_019.result, 6, \"number_YTD_Formatted\"), \"--\").asString()}}</v>
      </c>
      <c r="P453" s="9" t="s">
        <v>28</v>
      </c>
      <c r="Q453" s="9" t="s">
        <v>101</v>
      </c>
      <c r="R453" s="9">
        <f>T453</f>
        <v>143</v>
      </c>
      <c r="S453" s="9" t="s">
        <v>32</v>
      </c>
      <c r="T453" s="22">
        <f t="shared" ref="T453:T482" si="530">IF($A452=24,T452+6,T452)</f>
        <v>143</v>
      </c>
      <c r="U453" s="16" t="s">
        <v>84</v>
      </c>
      <c r="V453" s="10"/>
      <c r="W453" s="7" t="str">
        <f t="shared" si="506"/>
        <v>text_YTD_I_019</v>
      </c>
      <c r="X453" s="10"/>
      <c r="Y453" s="13"/>
      <c r="Z453" s="12" t="str">
        <f t="shared" si="507"/>
        <v>"text_YTD_I_019": {"type": "text", "parameters": {"text": "{{coalesce(cell(BIG_TEST_9_II_019.result, 6, \"number_YTD_Formatted\"), \"--\").asString()}}", "textAlignment": "center", "textColor": "{{coalesce(cell(BIG_TEST_9_II_019.result, 6, \"Text_Color_1\"), \"#FFFFFF\").asString()}}", "fontSize": 12}},</v>
      </c>
      <c r="AA453" s="17"/>
      <c r="AB453" s="13"/>
      <c r="AC453" s="13"/>
      <c r="AD453" s="12" t="str">
        <f t="shared" si="508"/>
        <v>{"colspan": 3, "column": 42, "name": "text_YTD_I_019", "row": 143, "rowspan": 2, "widgetStyle": {"backgroundColor": "#FFFFFF", "borderColor": "#FFFFFF", "borderEdges": [], "borderRadius": 0, "borderWidth": 2}},</v>
      </c>
      <c r="AE453" s="17"/>
      <c r="AF453" s="13"/>
    </row>
    <row r="454" spans="1:32" s="4" customFormat="1" ht="115.8" thickBot="1" x14ac:dyDescent="0.35">
      <c r="A454" s="24">
        <v>20</v>
      </c>
      <c r="B454" s="14" t="s">
        <v>7</v>
      </c>
      <c r="C454" s="14" t="s">
        <v>34</v>
      </c>
      <c r="D454" s="14" t="s">
        <v>9</v>
      </c>
      <c r="E454" s="11" t="str">
        <f t="shared" ref="E454:E455" si="531">CONCATENATE("_",TEXT(F454+1,"000"))</f>
        <v>_019</v>
      </c>
      <c r="F454" s="22">
        <f t="shared" si="529"/>
        <v>18</v>
      </c>
      <c r="G454" s="22" t="s">
        <v>92</v>
      </c>
      <c r="H454" s="22">
        <v>6</v>
      </c>
      <c r="I454" s="22" t="str">
        <f t="shared" ref="I454:I455" si="532">CONCATENATE("BIG_TEST_9_II",E454)</f>
        <v>BIG_TEST_9_II_019</v>
      </c>
      <c r="J454" s="5" t="s">
        <v>11</v>
      </c>
      <c r="K454" s="5" t="s">
        <v>38</v>
      </c>
      <c r="L454" s="18" t="str">
        <f t="shared" ref="L454:L455" si="533">CONCATENATE("{{coalesce(cell(",I454,".result, ", $H454,", \""Text_Color_1\""), \""#FFFFFF\"").asString()}}")</f>
        <v>{{coalesce(cell(BIG_TEST_9_II_019.result, 6, \"Text_Color_1\"), \"#FFFFFF\").asString()}}</v>
      </c>
      <c r="M454" s="8" t="s">
        <v>41</v>
      </c>
      <c r="N454" s="8" t="s">
        <v>21</v>
      </c>
      <c r="O454" s="18" t="str">
        <f>CONCATENATE("{{coalesce(cell(",I454,".result, ", $H454,", \""number_YTD_A_Formatted\""), \""--\"").asString()}}")</f>
        <v>{{coalesce(cell(BIG_TEST_9_II_019.result, 6, \"number_YTD_A_Formatted\"), \"--\").asString()}}</v>
      </c>
      <c r="P454" s="9" t="s">
        <v>28</v>
      </c>
      <c r="Q454" s="9" t="s">
        <v>101</v>
      </c>
      <c r="R454" s="26">
        <f>T454+4</f>
        <v>147</v>
      </c>
      <c r="S454" s="9" t="s">
        <v>32</v>
      </c>
      <c r="T454" s="22">
        <f t="shared" si="530"/>
        <v>143</v>
      </c>
      <c r="U454" s="19" t="str">
        <f>CONCATENATE("{""backgroundColor"": ""{{coalesce(cell(",I454,".result, ",H454,", \""Colorization_Hex_Code\""), \""#FFFFFF\"").asString()}}"", ""borderColor"": ""#FFFFFF"", ""borderEdges"": [""left"", ""right"", ""bottom""], ""borderRadius"": 0, ""borderWidth"": 2}")</f>
        <v>{"backgroundColor": "{{coalesce(cell(BIG_TEST_9_II_019.result, 6, \"Colorization_Hex_Code\"), \"#FFFFFF\").asString()}}", "borderColor": "#FFFFFF", "borderEdges": ["left", "right", "bottom"], "borderRadius": 0, "borderWidth": 2}</v>
      </c>
      <c r="V454" s="10"/>
      <c r="W454" s="7" t="str">
        <f t="shared" si="506"/>
        <v>text_YTD_A_I_019</v>
      </c>
      <c r="X454" s="10"/>
      <c r="Y454" s="13"/>
      <c r="Z454" s="12" t="str">
        <f t="shared" si="507"/>
        <v>"text_YTD_A_I_019": {"type": "text", "parameters": {"text": "{{coalesce(cell(BIG_TEST_9_II_019.result, 6, \"number_YTD_A_Formatted\"), \"--\").asString()}}", "textAlignment": "center", "textColor": "{{coalesce(cell(BIG_TEST_9_II_019.result, 6, \"Text_Color_1\"), \"#FFFFFF\").asString()}}", "fontSize": 12}},</v>
      </c>
      <c r="AA454" s="17"/>
      <c r="AB454" s="13"/>
      <c r="AC454" s="13"/>
      <c r="AD454" s="12" t="str">
        <f t="shared" si="508"/>
        <v>{"colspan": 3, "column": 42, "name": "text_YTD_A_I_019", "row": 147, "rowspan": 2, "widgetStyle": {"backgroundColor": "{{coalesce(cell(BIG_TEST_9_II_019.result, 6, \"Colorization_Hex_Code\"), \"#FFFFFF\").asString()}}", "borderColor": "#FFFFFF", "borderEdges": ["left", "right", "bottom"], "borderRadius": 0, "borderWidth": 2}},</v>
      </c>
      <c r="AE454" s="17"/>
      <c r="AF454" s="13"/>
    </row>
    <row r="455" spans="1:32" s="4" customFormat="1" ht="72.599999999999994" thickBot="1" x14ac:dyDescent="0.35">
      <c r="A455" s="24">
        <v>21</v>
      </c>
      <c r="B455" s="14" t="s">
        <v>7</v>
      </c>
      <c r="C455" s="14" t="s">
        <v>34</v>
      </c>
      <c r="D455" s="14" t="s">
        <v>9</v>
      </c>
      <c r="E455" s="11" t="str">
        <f t="shared" si="531"/>
        <v>_019</v>
      </c>
      <c r="F455" s="22">
        <f t="shared" si="529"/>
        <v>18</v>
      </c>
      <c r="G455" s="22" t="s">
        <v>92</v>
      </c>
      <c r="H455" s="22">
        <v>6</v>
      </c>
      <c r="I455" s="22" t="str">
        <f t="shared" si="532"/>
        <v>BIG_TEST_9_II_019</v>
      </c>
      <c r="J455" s="5" t="s">
        <v>37</v>
      </c>
      <c r="K455" s="5" t="s">
        <v>39</v>
      </c>
      <c r="L455" s="18" t="str">
        <f t="shared" si="533"/>
        <v>{{coalesce(cell(BIG_TEST_9_II_019.result, 6, \"Text_Color_1\"), \"#FFFFFF\").asString()}}</v>
      </c>
      <c r="M455" s="8" t="s">
        <v>41</v>
      </c>
      <c r="N455" s="8" t="s">
        <v>21</v>
      </c>
      <c r="O455" s="18" t="str">
        <f>CONCATENATE("{{coalesce(cell(",I455,".result, ", $H455,", \""number_Target_Formatted\""), \""--\"").asString()}}")</f>
        <v>{{coalesce(cell(BIG_TEST_9_II_019.result, 6, \"number_Target_Formatted\"), \"--\").asString()}}</v>
      </c>
      <c r="P455" s="9" t="s">
        <v>28</v>
      </c>
      <c r="Q455" s="9" t="s">
        <v>101</v>
      </c>
      <c r="R455" s="26">
        <f>T455+2</f>
        <v>145</v>
      </c>
      <c r="S455" s="9" t="s">
        <v>32</v>
      </c>
      <c r="T455" s="22">
        <f t="shared" si="530"/>
        <v>143</v>
      </c>
      <c r="U455" s="16" t="s">
        <v>84</v>
      </c>
      <c r="V455" s="10"/>
      <c r="W455" s="7" t="str">
        <f t="shared" si="506"/>
        <v>text_Target_I_019</v>
      </c>
      <c r="X455" s="10"/>
      <c r="Y455" s="13"/>
      <c r="Z455" s="12" t="str">
        <f t="shared" si="507"/>
        <v>"text_Target_I_019": {"type": "text", "parameters": {"text": "{{coalesce(cell(BIG_TEST_9_II_019.result, 6, \"number_Target_Formatted\"), \"--\").asString()}}", "textAlignment": "center", "textColor": "{{coalesce(cell(BIG_TEST_9_II_019.result, 6, \"Text_Color_1\"), \"#FFFFFF\").asString()}}", "fontSize": 12}},</v>
      </c>
      <c r="AA455" s="17"/>
      <c r="AB455" s="13"/>
      <c r="AC455" s="13"/>
      <c r="AD455" s="12" t="str">
        <f t="shared" si="508"/>
        <v>{"colspan": 3, "column": 42, "name": "text_Target_I_019", "row": 145, "rowspan": 2, "widgetStyle": {"backgroundColor": "#FFFFFF", "borderColor": "#FFFFFF", "borderEdges": [], "borderRadius": 0, "borderWidth": 2}},</v>
      </c>
      <c r="AE455" s="17"/>
      <c r="AF455" s="13"/>
    </row>
    <row r="456" spans="1:32" s="4" customFormat="1" ht="72.599999999999994" thickBot="1" x14ac:dyDescent="0.35">
      <c r="A456" s="24">
        <v>22</v>
      </c>
      <c r="B456" s="14" t="s">
        <v>7</v>
      </c>
      <c r="C456" s="14" t="s">
        <v>34</v>
      </c>
      <c r="D456" s="14" t="s">
        <v>9</v>
      </c>
      <c r="E456" s="11" t="str">
        <f>CONCATENATE("_",TEXT(F456+1,"000"))</f>
        <v>_019</v>
      </c>
      <c r="F456" s="22">
        <f t="shared" si="529"/>
        <v>18</v>
      </c>
      <c r="G456" s="22" t="s">
        <v>93</v>
      </c>
      <c r="H456" s="22">
        <v>7</v>
      </c>
      <c r="I456" s="22" t="str">
        <f>CONCATENATE("BIG_TEST_9_II",E456)</f>
        <v>BIG_TEST_9_II_019</v>
      </c>
      <c r="J456" s="6" t="s">
        <v>12</v>
      </c>
      <c r="K456" s="5" t="s">
        <v>13</v>
      </c>
      <c r="L456" s="18" t="str">
        <f>CONCATENATE("{{coalesce(cell(",I456,".result, ", $H456,", \""Text_Color_1\""), \""#FFFFFF\"").asString()}}")</f>
        <v>{{coalesce(cell(BIG_TEST_9_II_019.result, 7, \"Text_Color_1\"), \"#FFFFFF\").asString()}}</v>
      </c>
      <c r="M456" s="8" t="s">
        <v>41</v>
      </c>
      <c r="N456" s="8" t="s">
        <v>21</v>
      </c>
      <c r="O456" s="18" t="str">
        <f>CONCATENATE("{{coalesce(cell(",I456,".result, ", $H456,", \""number_YTD_Formatted\""), \""--\"").asString()}}")</f>
        <v>{{coalesce(cell(BIG_TEST_9_II_019.result, 7, \"number_YTD_Formatted\"), \"--\").asString()}}</v>
      </c>
      <c r="P456" s="9" t="s">
        <v>28</v>
      </c>
      <c r="Q456" s="9" t="s">
        <v>102</v>
      </c>
      <c r="R456" s="9">
        <f>T456</f>
        <v>143</v>
      </c>
      <c r="S456" s="9" t="s">
        <v>32</v>
      </c>
      <c r="T456" s="22">
        <f t="shared" si="530"/>
        <v>143</v>
      </c>
      <c r="U456" s="16" t="s">
        <v>84</v>
      </c>
      <c r="V456" s="10"/>
      <c r="W456" s="7" t="str">
        <f t="shared" si="506"/>
        <v>text_YTD_J_019</v>
      </c>
      <c r="X456" s="10"/>
      <c r="Y456" s="13"/>
      <c r="Z456" s="12" t="str">
        <f t="shared" si="507"/>
        <v>"text_YTD_J_019": {"type": "text", "parameters": {"text": "{{coalesce(cell(BIG_TEST_9_II_019.result, 7, \"number_YTD_Formatted\"), \"--\").asString()}}", "textAlignment": "center", "textColor": "{{coalesce(cell(BIG_TEST_9_II_019.result, 7, \"Text_Color_1\"), \"#FFFFFF\").asString()}}", "fontSize": 12}},</v>
      </c>
      <c r="AA456" s="17"/>
      <c r="AB456" s="13"/>
      <c r="AC456" s="13"/>
      <c r="AD456" s="12" t="str">
        <f t="shared" si="508"/>
        <v>{"colspan": 3, "column": 45, "name": "text_YTD_J_019", "row": 143, "rowspan": 2, "widgetStyle": {"backgroundColor": "#FFFFFF", "borderColor": "#FFFFFF", "borderEdges": [], "borderRadius": 0, "borderWidth": 2}},</v>
      </c>
      <c r="AE456" s="17"/>
      <c r="AF456" s="13"/>
    </row>
    <row r="457" spans="1:32" s="4" customFormat="1" ht="115.8" thickBot="1" x14ac:dyDescent="0.35">
      <c r="A457" s="24">
        <v>23</v>
      </c>
      <c r="B457" s="14" t="s">
        <v>7</v>
      </c>
      <c r="C457" s="14" t="s">
        <v>34</v>
      </c>
      <c r="D457" s="14" t="s">
        <v>9</v>
      </c>
      <c r="E457" s="11" t="str">
        <f t="shared" ref="E457:E458" si="534">CONCATENATE("_",TEXT(F457+1,"000"))</f>
        <v>_019</v>
      </c>
      <c r="F457" s="22">
        <f t="shared" si="529"/>
        <v>18</v>
      </c>
      <c r="G457" s="22" t="s">
        <v>93</v>
      </c>
      <c r="H457" s="22">
        <v>7</v>
      </c>
      <c r="I457" s="22" t="str">
        <f t="shared" ref="I457:I458" si="535">CONCATENATE("BIG_TEST_9_II",E457)</f>
        <v>BIG_TEST_9_II_019</v>
      </c>
      <c r="J457" s="5" t="s">
        <v>11</v>
      </c>
      <c r="K457" s="5" t="s">
        <v>38</v>
      </c>
      <c r="L457" s="18" t="str">
        <f t="shared" ref="L457:L458" si="536">CONCATENATE("{{coalesce(cell(",I457,".result, ", $H457,", \""Text_Color_1\""), \""#FFFFFF\"").asString()}}")</f>
        <v>{{coalesce(cell(BIG_TEST_9_II_019.result, 7, \"Text_Color_1\"), \"#FFFFFF\").asString()}}</v>
      </c>
      <c r="M457" s="8" t="s">
        <v>41</v>
      </c>
      <c r="N457" s="8" t="s">
        <v>21</v>
      </c>
      <c r="O457" s="18" t="str">
        <f>CONCATENATE("{{coalesce(cell(",I457,".result, ", $H457,", \""number_YTD_A_Formatted\""), \""--\"").asString()}}")</f>
        <v>{{coalesce(cell(BIG_TEST_9_II_019.result, 7, \"number_YTD_A_Formatted\"), \"--\").asString()}}</v>
      </c>
      <c r="P457" s="9" t="s">
        <v>28</v>
      </c>
      <c r="Q457" s="9" t="s">
        <v>102</v>
      </c>
      <c r="R457" s="26">
        <f>T457+4</f>
        <v>147</v>
      </c>
      <c r="S457" s="9" t="s">
        <v>32</v>
      </c>
      <c r="T457" s="22">
        <f t="shared" si="530"/>
        <v>143</v>
      </c>
      <c r="U457" s="19" t="str">
        <f>CONCATENATE("{""backgroundColor"": ""{{coalesce(cell(",I457,".result, ",H457,", \""Colorization_Hex_Code\""), \""#FFFFFF\"").asString()}}"", ""borderColor"": ""#FFFFFF"", ""borderEdges"": [""left"", ""right"", ""bottom""], ""borderRadius"": 0, ""borderWidth"": 2}")</f>
        <v>{"backgroundColor": "{{coalesce(cell(BIG_TEST_9_II_019.result, 7, \"Colorization_Hex_Code\"), \"#FFFFFF\").asString()}}", "borderColor": "#FFFFFF", "borderEdges": ["left", "right", "bottom"], "borderRadius": 0, "borderWidth": 2}</v>
      </c>
      <c r="V457" s="10"/>
      <c r="W457" s="7" t="str">
        <f t="shared" si="506"/>
        <v>text_YTD_A_J_019</v>
      </c>
      <c r="X457" s="10"/>
      <c r="Y457" s="13"/>
      <c r="Z457" s="12" t="str">
        <f t="shared" si="507"/>
        <v>"text_YTD_A_J_019": {"type": "text", "parameters": {"text": "{{coalesce(cell(BIG_TEST_9_II_019.result, 7, \"number_YTD_A_Formatted\"), \"--\").asString()}}", "textAlignment": "center", "textColor": "{{coalesce(cell(BIG_TEST_9_II_019.result, 7, \"Text_Color_1\"), \"#FFFFFF\").asString()}}", "fontSize": 12}},</v>
      </c>
      <c r="AA457" s="17"/>
      <c r="AB457" s="13"/>
      <c r="AC457" s="13"/>
      <c r="AD457" s="12" t="str">
        <f t="shared" si="508"/>
        <v>{"colspan": 3, "column": 45, "name": "text_YTD_A_J_019", "row": 147, "rowspan": 2, "widgetStyle": {"backgroundColor": "{{coalesce(cell(BIG_TEST_9_II_019.result, 7, \"Colorization_Hex_Code\"), \"#FFFFFF\").asString()}}", "borderColor": "#FFFFFF", "borderEdges": ["left", "right", "bottom"], "borderRadius": 0, "borderWidth": 2}},</v>
      </c>
      <c r="AE457" s="17"/>
      <c r="AF457" s="13"/>
    </row>
    <row r="458" spans="1:32" s="4" customFormat="1" ht="72.599999999999994" thickBot="1" x14ac:dyDescent="0.35">
      <c r="A458" s="28">
        <v>24</v>
      </c>
      <c r="B458" s="14" t="s">
        <v>7</v>
      </c>
      <c r="C458" s="14" t="s">
        <v>34</v>
      </c>
      <c r="D458" s="14" t="s">
        <v>9</v>
      </c>
      <c r="E458" s="11" t="str">
        <f t="shared" si="534"/>
        <v>_019</v>
      </c>
      <c r="F458" s="22">
        <f t="shared" si="529"/>
        <v>18</v>
      </c>
      <c r="G458" s="22" t="s">
        <v>93</v>
      </c>
      <c r="H458" s="22">
        <v>7</v>
      </c>
      <c r="I458" s="22" t="str">
        <f t="shared" si="535"/>
        <v>BIG_TEST_9_II_019</v>
      </c>
      <c r="J458" s="5" t="s">
        <v>37</v>
      </c>
      <c r="K458" s="5" t="s">
        <v>39</v>
      </c>
      <c r="L458" s="18" t="str">
        <f t="shared" si="536"/>
        <v>{{coalesce(cell(BIG_TEST_9_II_019.result, 7, \"Text_Color_1\"), \"#FFFFFF\").asString()}}</v>
      </c>
      <c r="M458" s="8" t="s">
        <v>41</v>
      </c>
      <c r="N458" s="8" t="s">
        <v>21</v>
      </c>
      <c r="O458" s="18" t="str">
        <f>CONCATENATE("{{coalesce(cell(",I458,".result, ", $H458,", \""number_Target_Formatted\""), \""--\"").asString()}}")</f>
        <v>{{coalesce(cell(BIG_TEST_9_II_019.result, 7, \"number_Target_Formatted\"), \"--\").asString()}}</v>
      </c>
      <c r="P458" s="9" t="s">
        <v>28</v>
      </c>
      <c r="Q458" s="9" t="s">
        <v>102</v>
      </c>
      <c r="R458" s="26">
        <f>T458+2</f>
        <v>145</v>
      </c>
      <c r="S458" s="9" t="s">
        <v>32</v>
      </c>
      <c r="T458" s="22">
        <f t="shared" si="530"/>
        <v>143</v>
      </c>
      <c r="U458" s="16" t="s">
        <v>84</v>
      </c>
      <c r="V458" s="10"/>
      <c r="W458" s="7" t="str">
        <f t="shared" si="506"/>
        <v>text_Target_J_019</v>
      </c>
      <c r="X458" s="10"/>
      <c r="Y458" s="13"/>
      <c r="Z458" s="12" t="str">
        <f t="shared" si="507"/>
        <v>"text_Target_J_019": {"type": "text", "parameters": {"text": "{{coalesce(cell(BIG_TEST_9_II_019.result, 7, \"number_Target_Formatted\"), \"--\").asString()}}", "textAlignment": "center", "textColor": "{{coalesce(cell(BIG_TEST_9_II_019.result, 7, \"Text_Color_1\"), \"#FFFFFF\").asString()}}", "fontSize": 12}},</v>
      </c>
      <c r="AA458" s="17"/>
      <c r="AB458" s="13"/>
      <c r="AC458" s="13"/>
      <c r="AD458" s="12" t="str">
        <f t="shared" si="508"/>
        <v>{"colspan": 3, "column": 45, "name": "text_Target_J_019", "row": 145, "rowspan": 2, "widgetStyle": {"backgroundColor": "#FFFFFF", "borderColor": "#FFFFFF", "borderEdges": [], "borderRadius": 0, "borderWidth": 2}},</v>
      </c>
      <c r="AE458" s="17"/>
      <c r="AF458" s="13"/>
    </row>
    <row r="459" spans="1:32" s="4" customFormat="1" ht="72.599999999999994" thickBot="1" x14ac:dyDescent="0.35">
      <c r="A459" s="23">
        <v>1</v>
      </c>
      <c r="B459" s="14" t="s">
        <v>7</v>
      </c>
      <c r="C459" s="14" t="s">
        <v>34</v>
      </c>
      <c r="D459" s="14" t="s">
        <v>9</v>
      </c>
      <c r="E459" s="11" t="str">
        <f>CONCATENATE("_",TEXT(F459+1,"000"))</f>
        <v>_020</v>
      </c>
      <c r="F459" s="22">
        <f t="shared" si="529"/>
        <v>19</v>
      </c>
      <c r="G459" s="22" t="s">
        <v>76</v>
      </c>
      <c r="H459" s="22">
        <v>0</v>
      </c>
      <c r="I459" s="22" t="str">
        <f>CONCATENATE("BIG_TEST_9_II",E459)</f>
        <v>BIG_TEST_9_II_020</v>
      </c>
      <c r="J459" s="6" t="s">
        <v>12</v>
      </c>
      <c r="K459" s="5" t="s">
        <v>13</v>
      </c>
      <c r="L459" s="18" t="str">
        <f>CONCATENATE("{{coalesce(cell(",I459,".result, ", $H459,", \""Text_Color_1\""), \""#FFFFFF\"").asString()}}")</f>
        <v>{{coalesce(cell(BIG_TEST_9_II_020.result, 0, \"Text_Color_1\"), \"#FFFFFF\").asString()}}</v>
      </c>
      <c r="M459" s="8" t="s">
        <v>41</v>
      </c>
      <c r="N459" s="8" t="s">
        <v>21</v>
      </c>
      <c r="O459" s="18" t="str">
        <f>CONCATENATE("{{coalesce(cell(",I459,".result, ", $H459,", \""number_YTD_Formatted\""), \""--\"").asString()}}")</f>
        <v>{{coalesce(cell(BIG_TEST_9_II_020.result, 0, \"number_YTD_Formatted\"), \"--\").asString()}}</v>
      </c>
      <c r="P459" s="9" t="s">
        <v>28</v>
      </c>
      <c r="Q459" s="9" t="s">
        <v>20</v>
      </c>
      <c r="R459" s="9">
        <f>T459</f>
        <v>149</v>
      </c>
      <c r="S459" s="9" t="s">
        <v>32</v>
      </c>
      <c r="T459" s="22">
        <f t="shared" si="530"/>
        <v>149</v>
      </c>
      <c r="U459" s="16" t="s">
        <v>84</v>
      </c>
      <c r="V459" s="10"/>
      <c r="W459" s="7" t="str">
        <f t="shared" si="506"/>
        <v>text_YTD_C_020</v>
      </c>
      <c r="X459" s="10"/>
      <c r="Y459" s="13"/>
      <c r="Z459" s="12" t="str">
        <f t="shared" si="507"/>
        <v>"text_YTD_C_020": {"type": "text", "parameters": {"text": "{{coalesce(cell(BIG_TEST_9_II_020.result, 0, \"number_YTD_Formatted\"), \"--\").asString()}}", "textAlignment": "center", "textColor": "{{coalesce(cell(BIG_TEST_9_II_020.result, 0, \"Text_Color_1\"), \"#FFFFFF\").asString()}}", "fontSize": 12}},</v>
      </c>
      <c r="AA459" s="17" t="s">
        <v>81</v>
      </c>
      <c r="AB459" s="13" t="str">
        <f>IF(Z459=AA459,"PASS","FAIL")</f>
        <v>FAIL</v>
      </c>
      <c r="AC459" s="13"/>
      <c r="AD459" s="12" t="str">
        <f t="shared" si="508"/>
        <v>{"colspan": 3, "column": 24, "name": "text_YTD_C_020", "row": 149, "rowspan": 2, "widgetStyle": {"backgroundColor": "#FFFFFF", "borderColor": "#FFFFFF", "borderEdges": [], "borderRadius": 0, "borderWidth": 2}},</v>
      </c>
      <c r="AE459" s="17" t="s">
        <v>83</v>
      </c>
      <c r="AF459" s="13" t="str">
        <f>IF(AD459=AE459,"PASS","FAIL")</f>
        <v>FAIL</v>
      </c>
    </row>
    <row r="460" spans="1:32" s="4" customFormat="1" ht="115.8" thickBot="1" x14ac:dyDescent="0.35">
      <c r="A460" s="24">
        <v>2</v>
      </c>
      <c r="B460" s="14" t="s">
        <v>7</v>
      </c>
      <c r="C460" s="14" t="s">
        <v>34</v>
      </c>
      <c r="D460" s="14" t="s">
        <v>9</v>
      </c>
      <c r="E460" s="11" t="str">
        <f t="shared" ref="E460:E461" si="537">CONCATENATE("_",TEXT(F460+1,"000"))</f>
        <v>_020</v>
      </c>
      <c r="F460" s="22">
        <f t="shared" si="529"/>
        <v>19</v>
      </c>
      <c r="G460" s="22" t="s">
        <v>76</v>
      </c>
      <c r="H460" s="22">
        <v>0</v>
      </c>
      <c r="I460" s="22" t="str">
        <f t="shared" ref="I460:I461" si="538">CONCATENATE("BIG_TEST_9_II",E460)</f>
        <v>BIG_TEST_9_II_020</v>
      </c>
      <c r="J460" s="5" t="s">
        <v>11</v>
      </c>
      <c r="K460" s="5" t="s">
        <v>38</v>
      </c>
      <c r="L460" s="18" t="str">
        <f t="shared" ref="L460:L461" si="539">CONCATENATE("{{coalesce(cell(",I460,".result, ", $H460,", \""Text_Color_1\""), \""#FFFFFF\"").asString()}}")</f>
        <v>{{coalesce(cell(BIG_TEST_9_II_020.result, 0, \"Text_Color_1\"), \"#FFFFFF\").asString()}}</v>
      </c>
      <c r="M460" s="8" t="s">
        <v>41</v>
      </c>
      <c r="N460" s="8" t="s">
        <v>21</v>
      </c>
      <c r="O460" s="18" t="str">
        <f>CONCATENATE("{{coalesce(cell(",I460,".result, ", $H460,", \""number_YTD_A_Formatted\""), \""--\"").asString()}}")</f>
        <v>{{coalesce(cell(BIG_TEST_9_II_020.result, 0, \"number_YTD_A_Formatted\"), \"--\").asString()}}</v>
      </c>
      <c r="P460" s="9" t="s">
        <v>28</v>
      </c>
      <c r="Q460" s="9" t="s">
        <v>20</v>
      </c>
      <c r="R460" s="26">
        <f>T460+4</f>
        <v>153</v>
      </c>
      <c r="S460" s="9" t="s">
        <v>32</v>
      </c>
      <c r="T460" s="22">
        <f t="shared" si="530"/>
        <v>149</v>
      </c>
      <c r="U460" s="19" t="str">
        <f>CONCATENATE("{""backgroundColor"": ""{{coalesce(cell(",I460,".result, ",H460,", \""Colorization_Hex_Code\""), \""#FFFFFF\"").asString()}}"", ""borderColor"": ""#FFFFFF"", ""borderEdges"": [""left"", ""right"", ""bottom""], ""borderRadius"": 0, ""borderWidth"": 2}")</f>
        <v>{"backgroundColor": "{{coalesce(cell(BIG_TEST_9_II_020.result, 0, \"Colorization_Hex_Code\"), \"#FFFFFF\").asString()}}", "borderColor": "#FFFFFF", "borderEdges": ["left", "right", "bottom"], "borderRadius": 0, "borderWidth": 2}</v>
      </c>
      <c r="V460" s="10"/>
      <c r="W460" s="7" t="str">
        <f t="shared" si="506"/>
        <v>text_YTD_A_C_020</v>
      </c>
      <c r="X460" s="10"/>
      <c r="Y460" s="13"/>
      <c r="Z460" s="12" t="str">
        <f t="shared" si="507"/>
        <v>"text_YTD_A_C_020": {"type": "text", "parameters": {"text": "{{coalesce(cell(BIG_TEST_9_II_020.result, 0, \"number_YTD_A_Formatted\"), \"--\").asString()}}", "textAlignment": "center", "textColor": "{{coalesce(cell(BIG_TEST_9_II_020.result, 0, \"Text_Color_1\"), \"#FFFFFF\").asString()}}", "fontSize": 12}},</v>
      </c>
      <c r="AA460" s="17" t="s">
        <v>79</v>
      </c>
      <c r="AB460" s="13" t="str">
        <f t="shared" ref="AB460:AB461" si="540">IF(Z460=AA460,"PASS","FAIL")</f>
        <v>FAIL</v>
      </c>
      <c r="AC460" s="13"/>
      <c r="AD460" s="12" t="str">
        <f t="shared" si="508"/>
        <v>{"colspan": 3, "column": 24, "name": "text_YTD_A_C_020", "row": 153, "rowspan": 2, "widgetStyle": {"backgroundColor": "{{coalesce(cell(BIG_TEST_9_II_020.result, 0, \"Colorization_Hex_Code\"), \"#FFFFFF\").asString()}}", "borderColor": "#FFFFFF", "borderEdges": ["left", "right", "bottom"], "borderRadius": 0, "borderWidth": 2}},</v>
      </c>
      <c r="AE460" s="17" t="s">
        <v>85</v>
      </c>
      <c r="AF460" s="13" t="str">
        <f t="shared" ref="AF460:AF461" si="541">IF(AD460=AE460,"PASS","FAIL")</f>
        <v>FAIL</v>
      </c>
    </row>
    <row r="461" spans="1:32" s="4" customFormat="1" ht="72.599999999999994" thickBot="1" x14ac:dyDescent="0.35">
      <c r="A461" s="24">
        <v>3</v>
      </c>
      <c r="B461" s="14" t="s">
        <v>7</v>
      </c>
      <c r="C461" s="14" t="s">
        <v>34</v>
      </c>
      <c r="D461" s="14" t="s">
        <v>9</v>
      </c>
      <c r="E461" s="11" t="str">
        <f t="shared" si="537"/>
        <v>_020</v>
      </c>
      <c r="F461" s="22">
        <f t="shared" si="529"/>
        <v>19</v>
      </c>
      <c r="G461" s="22" t="s">
        <v>76</v>
      </c>
      <c r="H461" s="22">
        <v>0</v>
      </c>
      <c r="I461" s="22" t="str">
        <f t="shared" si="538"/>
        <v>BIG_TEST_9_II_020</v>
      </c>
      <c r="J461" s="5" t="s">
        <v>37</v>
      </c>
      <c r="K461" s="5" t="s">
        <v>39</v>
      </c>
      <c r="L461" s="18" t="str">
        <f t="shared" si="539"/>
        <v>{{coalesce(cell(BIG_TEST_9_II_020.result, 0, \"Text_Color_1\"), \"#FFFFFF\").asString()}}</v>
      </c>
      <c r="M461" s="8" t="s">
        <v>41</v>
      </c>
      <c r="N461" s="8" t="s">
        <v>21</v>
      </c>
      <c r="O461" s="18" t="str">
        <f>CONCATENATE("{{coalesce(cell(",I461,".result, ", $H461,", \""number_Target_Formatted\""), \""--\"").asString()}}")</f>
        <v>{{coalesce(cell(BIG_TEST_9_II_020.result, 0, \"number_Target_Formatted\"), \"--\").asString()}}</v>
      </c>
      <c r="P461" s="9" t="s">
        <v>28</v>
      </c>
      <c r="Q461" s="9" t="s">
        <v>20</v>
      </c>
      <c r="R461" s="26">
        <f>T461+2</f>
        <v>151</v>
      </c>
      <c r="S461" s="9" t="s">
        <v>32</v>
      </c>
      <c r="T461" s="22">
        <f t="shared" si="530"/>
        <v>149</v>
      </c>
      <c r="U461" s="16" t="s">
        <v>84</v>
      </c>
      <c r="V461" s="10"/>
      <c r="W461" s="7" t="str">
        <f t="shared" si="506"/>
        <v>text_Target_C_020</v>
      </c>
      <c r="X461" s="10"/>
      <c r="Y461" s="13"/>
      <c r="Z461" s="12" t="str">
        <f t="shared" si="507"/>
        <v>"text_Target_C_020": {"type": "text", "parameters": {"text": "{{coalesce(cell(BIG_TEST_9_II_020.result, 0, \"number_Target_Formatted\"), \"--\").asString()}}", "textAlignment": "center", "textColor": "{{coalesce(cell(BIG_TEST_9_II_020.result, 0, \"Text_Color_1\"), \"#FFFFFF\").asString()}}", "fontSize": 12}},</v>
      </c>
      <c r="AA461" s="17" t="s">
        <v>80</v>
      </c>
      <c r="AB461" s="13" t="str">
        <f t="shared" si="540"/>
        <v>FAIL</v>
      </c>
      <c r="AC461" s="13"/>
      <c r="AD461" s="12" t="str">
        <f t="shared" si="508"/>
        <v>{"colspan": 3, "column": 24, "name": "text_Target_C_020", "row": 151, "rowspan": 2, "widgetStyle": {"backgroundColor": "#FFFFFF", "borderColor": "#FFFFFF", "borderEdges": [], "borderRadius": 0, "borderWidth": 2}},</v>
      </c>
      <c r="AE461" s="17" t="s">
        <v>82</v>
      </c>
      <c r="AF461" s="13" t="str">
        <f t="shared" si="541"/>
        <v>FAIL</v>
      </c>
    </row>
    <row r="462" spans="1:32" s="4" customFormat="1" ht="72.599999999999994" thickBot="1" x14ac:dyDescent="0.35">
      <c r="A462" s="24">
        <v>4</v>
      </c>
      <c r="B462" s="14" t="s">
        <v>7</v>
      </c>
      <c r="C462" s="14" t="s">
        <v>34</v>
      </c>
      <c r="D462" s="14" t="s">
        <v>9</v>
      </c>
      <c r="E462" s="11" t="str">
        <f>CONCATENATE("_",TEXT(F462+1,"000"))</f>
        <v>_020</v>
      </c>
      <c r="F462" s="22">
        <f t="shared" si="529"/>
        <v>19</v>
      </c>
      <c r="G462" s="22" t="s">
        <v>86</v>
      </c>
      <c r="H462" s="22">
        <v>1</v>
      </c>
      <c r="I462" s="22" t="str">
        <f>CONCATENATE("BIG_TEST_9_II",E462)</f>
        <v>BIG_TEST_9_II_020</v>
      </c>
      <c r="J462" s="6" t="s">
        <v>12</v>
      </c>
      <c r="K462" s="5" t="s">
        <v>13</v>
      </c>
      <c r="L462" s="18" t="str">
        <f>CONCATENATE("{{coalesce(cell(",I462,".result, ", $H462,", \""Text_Color_1\""), \""#FFFFFF\"").asString()}}")</f>
        <v>{{coalesce(cell(BIG_TEST_9_II_020.result, 1, \"Text_Color_1\"), \"#FFFFFF\").asString()}}</v>
      </c>
      <c r="M462" s="8" t="s">
        <v>41</v>
      </c>
      <c r="N462" s="8" t="s">
        <v>21</v>
      </c>
      <c r="O462" s="18" t="str">
        <f>CONCATENATE("{{coalesce(cell(",I462,".result, ", $H462,", \""number_YTD_Formatted\""), \""--\"").asString()}}")</f>
        <v>{{coalesce(cell(BIG_TEST_9_II_020.result, 1, \"number_YTD_Formatted\"), \"--\").asString()}}</v>
      </c>
      <c r="P462" s="9" t="s">
        <v>28</v>
      </c>
      <c r="Q462" s="9" t="s">
        <v>87</v>
      </c>
      <c r="R462" s="9">
        <f>T462</f>
        <v>149</v>
      </c>
      <c r="S462" s="9" t="s">
        <v>32</v>
      </c>
      <c r="T462" s="22">
        <f t="shared" si="530"/>
        <v>149</v>
      </c>
      <c r="U462" s="16" t="s">
        <v>84</v>
      </c>
      <c r="V462" s="10"/>
      <c r="W462" s="7" t="str">
        <f t="shared" si="506"/>
        <v>text_YTD_D_020</v>
      </c>
      <c r="X462" s="10"/>
      <c r="Y462" s="13"/>
      <c r="Z462" s="12" t="str">
        <f t="shared" si="507"/>
        <v>"text_YTD_D_020": {"type": "text", "parameters": {"text": "{{coalesce(cell(BIG_TEST_9_II_020.result, 1, \"number_YTD_Formatted\"), \"--\").asString()}}", "textAlignment": "center", "textColor": "{{coalesce(cell(BIG_TEST_9_II_020.result, 1, \"Text_Color_1\"), \"#FFFFFF\").asString()}}", "fontSize": 12}},</v>
      </c>
      <c r="AA462" s="17"/>
      <c r="AB462" s="13"/>
      <c r="AC462" s="13"/>
      <c r="AD462" s="12" t="str">
        <f t="shared" si="508"/>
        <v>{"colspan": 3, "column": 27, "name": "text_YTD_D_020", "row": 149, "rowspan": 2, "widgetStyle": {"backgroundColor": "#FFFFFF", "borderColor": "#FFFFFF", "borderEdges": [], "borderRadius": 0, "borderWidth": 2}},</v>
      </c>
      <c r="AE462" s="17"/>
      <c r="AF462" s="13"/>
    </row>
    <row r="463" spans="1:32" s="4" customFormat="1" ht="115.8" thickBot="1" x14ac:dyDescent="0.35">
      <c r="A463" s="24">
        <v>5</v>
      </c>
      <c r="B463" s="14" t="s">
        <v>7</v>
      </c>
      <c r="C463" s="14" t="s">
        <v>34</v>
      </c>
      <c r="D463" s="14" t="s">
        <v>9</v>
      </c>
      <c r="E463" s="11" t="str">
        <f t="shared" ref="E463:E464" si="542">CONCATENATE("_",TEXT(F463+1,"000"))</f>
        <v>_020</v>
      </c>
      <c r="F463" s="22">
        <f t="shared" si="529"/>
        <v>19</v>
      </c>
      <c r="G463" s="22" t="s">
        <v>86</v>
      </c>
      <c r="H463" s="22">
        <v>1</v>
      </c>
      <c r="I463" s="22" t="str">
        <f t="shared" ref="I463:I464" si="543">CONCATENATE("BIG_TEST_9_II",E463)</f>
        <v>BIG_TEST_9_II_020</v>
      </c>
      <c r="J463" s="5" t="s">
        <v>11</v>
      </c>
      <c r="K463" s="5" t="s">
        <v>38</v>
      </c>
      <c r="L463" s="18" t="str">
        <f t="shared" ref="L463:L464" si="544">CONCATENATE("{{coalesce(cell(",I463,".result, ", $H463,", \""Text_Color_1\""), \""#FFFFFF\"").asString()}}")</f>
        <v>{{coalesce(cell(BIG_TEST_9_II_020.result, 1, \"Text_Color_1\"), \"#FFFFFF\").asString()}}</v>
      </c>
      <c r="M463" s="8" t="s">
        <v>41</v>
      </c>
      <c r="N463" s="8" t="s">
        <v>21</v>
      </c>
      <c r="O463" s="18" t="str">
        <f>CONCATENATE("{{coalesce(cell(",I463,".result, ", $H463,", \""number_YTD_A_Formatted\""), \""--\"").asString()}}")</f>
        <v>{{coalesce(cell(BIG_TEST_9_II_020.result, 1, \"number_YTD_A_Formatted\"), \"--\").asString()}}</v>
      </c>
      <c r="P463" s="9" t="s">
        <v>28</v>
      </c>
      <c r="Q463" s="9" t="s">
        <v>87</v>
      </c>
      <c r="R463" s="26">
        <f>T463+4</f>
        <v>153</v>
      </c>
      <c r="S463" s="9" t="s">
        <v>32</v>
      </c>
      <c r="T463" s="22">
        <f t="shared" si="530"/>
        <v>149</v>
      </c>
      <c r="U463" s="19" t="str">
        <f>CONCATENATE("{""backgroundColor"": ""{{coalesce(cell(",I463,".result, ",H463,", \""Colorization_Hex_Code\""), \""#FFFFFF\"").asString()}}"", ""borderColor"": ""#FFFFFF"", ""borderEdges"": [""left"", ""right"", ""bottom""], ""borderRadius"": 0, ""borderWidth"": 2}")</f>
        <v>{"backgroundColor": "{{coalesce(cell(BIG_TEST_9_II_020.result, 1, \"Colorization_Hex_Code\"), \"#FFFFFF\").asString()}}", "borderColor": "#FFFFFF", "borderEdges": ["left", "right", "bottom"], "borderRadius": 0, "borderWidth": 2}</v>
      </c>
      <c r="V463" s="10"/>
      <c r="W463" s="7" t="str">
        <f t="shared" si="506"/>
        <v>text_YTD_A_D_020</v>
      </c>
      <c r="X463" s="10"/>
      <c r="Y463" s="13"/>
      <c r="Z463" s="12" t="str">
        <f t="shared" si="507"/>
        <v>"text_YTD_A_D_020": {"type": "text", "parameters": {"text": "{{coalesce(cell(BIG_TEST_9_II_020.result, 1, \"number_YTD_A_Formatted\"), \"--\").asString()}}", "textAlignment": "center", "textColor": "{{coalesce(cell(BIG_TEST_9_II_020.result, 1, \"Text_Color_1\"), \"#FFFFFF\").asString()}}", "fontSize": 12}},</v>
      </c>
      <c r="AA463" s="17"/>
      <c r="AB463" s="13"/>
      <c r="AC463" s="13"/>
      <c r="AD463" s="12" t="str">
        <f t="shared" si="508"/>
        <v>{"colspan": 3, "column": 27, "name": "text_YTD_A_D_020", "row": 153, "rowspan": 2, "widgetStyle": {"backgroundColor": "{{coalesce(cell(BIG_TEST_9_II_020.result, 1, \"Colorization_Hex_Code\"), \"#FFFFFF\").asString()}}", "borderColor": "#FFFFFF", "borderEdges": ["left", "right", "bottom"], "borderRadius": 0, "borderWidth": 2}},</v>
      </c>
      <c r="AE463" s="17"/>
      <c r="AF463" s="13"/>
    </row>
    <row r="464" spans="1:32" s="4" customFormat="1" ht="72.599999999999994" thickBot="1" x14ac:dyDescent="0.35">
      <c r="A464" s="24">
        <v>6</v>
      </c>
      <c r="B464" s="14" t="s">
        <v>7</v>
      </c>
      <c r="C464" s="14" t="s">
        <v>34</v>
      </c>
      <c r="D464" s="14" t="s">
        <v>9</v>
      </c>
      <c r="E464" s="11" t="str">
        <f t="shared" si="542"/>
        <v>_020</v>
      </c>
      <c r="F464" s="22">
        <f t="shared" si="529"/>
        <v>19</v>
      </c>
      <c r="G464" s="22" t="s">
        <v>86</v>
      </c>
      <c r="H464" s="22">
        <v>1</v>
      </c>
      <c r="I464" s="22" t="str">
        <f t="shared" si="543"/>
        <v>BIG_TEST_9_II_020</v>
      </c>
      <c r="J464" s="5" t="s">
        <v>37</v>
      </c>
      <c r="K464" s="5" t="s">
        <v>39</v>
      </c>
      <c r="L464" s="18" t="str">
        <f t="shared" si="544"/>
        <v>{{coalesce(cell(BIG_TEST_9_II_020.result, 1, \"Text_Color_1\"), \"#FFFFFF\").asString()}}</v>
      </c>
      <c r="M464" s="8" t="s">
        <v>41</v>
      </c>
      <c r="N464" s="8" t="s">
        <v>21</v>
      </c>
      <c r="O464" s="18" t="str">
        <f>CONCATENATE("{{coalesce(cell(",I464,".result, ", $H464,", \""number_Target_Formatted\""), \""--\"").asString()}}")</f>
        <v>{{coalesce(cell(BIG_TEST_9_II_020.result, 1, \"number_Target_Formatted\"), \"--\").asString()}}</v>
      </c>
      <c r="P464" s="9" t="s">
        <v>28</v>
      </c>
      <c r="Q464" s="9" t="s">
        <v>87</v>
      </c>
      <c r="R464" s="26">
        <f>T464+2</f>
        <v>151</v>
      </c>
      <c r="S464" s="9" t="s">
        <v>32</v>
      </c>
      <c r="T464" s="22">
        <f t="shared" si="530"/>
        <v>149</v>
      </c>
      <c r="U464" s="16" t="s">
        <v>84</v>
      </c>
      <c r="V464" s="10"/>
      <c r="W464" s="7" t="str">
        <f t="shared" si="506"/>
        <v>text_Target_D_020</v>
      </c>
      <c r="X464" s="10"/>
      <c r="Y464" s="13"/>
      <c r="Z464" s="12" t="str">
        <f t="shared" si="507"/>
        <v>"text_Target_D_020": {"type": "text", "parameters": {"text": "{{coalesce(cell(BIG_TEST_9_II_020.result, 1, \"number_Target_Formatted\"), \"--\").asString()}}", "textAlignment": "center", "textColor": "{{coalesce(cell(BIG_TEST_9_II_020.result, 1, \"Text_Color_1\"), \"#FFFFFF\").asString()}}", "fontSize": 12}},</v>
      </c>
      <c r="AA464" s="17"/>
      <c r="AB464" s="13"/>
      <c r="AC464" s="13"/>
      <c r="AD464" s="12" t="str">
        <f t="shared" si="508"/>
        <v>{"colspan": 3, "column": 27, "name": "text_Target_D_020", "row": 151, "rowspan": 2, "widgetStyle": {"backgroundColor": "#FFFFFF", "borderColor": "#FFFFFF", "borderEdges": [], "borderRadius": 0, "borderWidth": 2}},</v>
      </c>
      <c r="AE464" s="17"/>
      <c r="AF464" s="13"/>
    </row>
    <row r="465" spans="1:32" s="4" customFormat="1" ht="72.599999999999994" thickBot="1" x14ac:dyDescent="0.35">
      <c r="A465" s="24">
        <v>7</v>
      </c>
      <c r="B465" s="14" t="s">
        <v>7</v>
      </c>
      <c r="C465" s="14" t="s">
        <v>34</v>
      </c>
      <c r="D465" s="14" t="s">
        <v>9</v>
      </c>
      <c r="E465" s="11" t="str">
        <f>CONCATENATE("_",TEXT(F465+1,"000"))</f>
        <v>_020</v>
      </c>
      <c r="F465" s="22">
        <f t="shared" si="529"/>
        <v>19</v>
      </c>
      <c r="G465" s="22" t="s">
        <v>88</v>
      </c>
      <c r="H465" s="22">
        <v>2</v>
      </c>
      <c r="I465" s="22" t="str">
        <f>CONCATENATE("BIG_TEST_9_II",E465)</f>
        <v>BIG_TEST_9_II_020</v>
      </c>
      <c r="J465" s="6" t="s">
        <v>12</v>
      </c>
      <c r="K465" s="5" t="s">
        <v>13</v>
      </c>
      <c r="L465" s="18" t="str">
        <f>CONCATENATE("{{coalesce(cell(",I465,".result, ", $H465,", \""Text_Color_1\""), \""#FFFFFF\"").asString()}}")</f>
        <v>{{coalesce(cell(BIG_TEST_9_II_020.result, 2, \"Text_Color_1\"), \"#FFFFFF\").asString()}}</v>
      </c>
      <c r="M465" s="8" t="s">
        <v>41</v>
      </c>
      <c r="N465" s="8" t="s">
        <v>21</v>
      </c>
      <c r="O465" s="18" t="str">
        <f>CONCATENATE("{{coalesce(cell(",I465,".result, ", $H465,", \""number_YTD_Formatted\""), \""--\"").asString()}}")</f>
        <v>{{coalesce(cell(BIG_TEST_9_II_020.result, 2, \"number_YTD_Formatted\"), \"--\").asString()}}</v>
      </c>
      <c r="P465" s="9" t="s">
        <v>28</v>
      </c>
      <c r="Q465" s="9" t="s">
        <v>97</v>
      </c>
      <c r="R465" s="9">
        <f>T465</f>
        <v>149</v>
      </c>
      <c r="S465" s="9" t="s">
        <v>32</v>
      </c>
      <c r="T465" s="22">
        <f t="shared" si="530"/>
        <v>149</v>
      </c>
      <c r="U465" s="16" t="s">
        <v>84</v>
      </c>
      <c r="V465" s="10"/>
      <c r="W465" s="7" t="str">
        <f t="shared" si="506"/>
        <v>text_YTD_E_020</v>
      </c>
      <c r="X465" s="10"/>
      <c r="Y465" s="13"/>
      <c r="Z465" s="12" t="str">
        <f t="shared" si="507"/>
        <v>"text_YTD_E_020": {"type": "text", "parameters": {"text": "{{coalesce(cell(BIG_TEST_9_II_020.result, 2, \"number_YTD_Formatted\"), \"--\").asString()}}", "textAlignment": "center", "textColor": "{{coalesce(cell(BIG_TEST_9_II_020.result, 2, \"Text_Color_1\"), \"#FFFFFF\").asString()}}", "fontSize": 12}},</v>
      </c>
      <c r="AA465" s="17"/>
      <c r="AB465" s="13"/>
      <c r="AC465" s="13"/>
      <c r="AD465" s="12" t="str">
        <f t="shared" si="508"/>
        <v>{"colspan": 3, "column": 30, "name": "text_YTD_E_020", "row": 149, "rowspan": 2, "widgetStyle": {"backgroundColor": "#FFFFFF", "borderColor": "#FFFFFF", "borderEdges": [], "borderRadius": 0, "borderWidth": 2}},</v>
      </c>
      <c r="AE465" s="17"/>
      <c r="AF465" s="13"/>
    </row>
    <row r="466" spans="1:32" s="4" customFormat="1" ht="115.8" thickBot="1" x14ac:dyDescent="0.35">
      <c r="A466" s="24">
        <v>8</v>
      </c>
      <c r="B466" s="14" t="s">
        <v>7</v>
      </c>
      <c r="C466" s="14" t="s">
        <v>34</v>
      </c>
      <c r="D466" s="14" t="s">
        <v>9</v>
      </c>
      <c r="E466" s="11" t="str">
        <f t="shared" ref="E466:E467" si="545">CONCATENATE("_",TEXT(F466+1,"000"))</f>
        <v>_020</v>
      </c>
      <c r="F466" s="22">
        <f t="shared" si="529"/>
        <v>19</v>
      </c>
      <c r="G466" s="22" t="s">
        <v>88</v>
      </c>
      <c r="H466" s="22">
        <v>2</v>
      </c>
      <c r="I466" s="22" t="str">
        <f t="shared" ref="I466:I467" si="546">CONCATENATE("BIG_TEST_9_II",E466)</f>
        <v>BIG_TEST_9_II_020</v>
      </c>
      <c r="J466" s="5" t="s">
        <v>11</v>
      </c>
      <c r="K466" s="5" t="s">
        <v>38</v>
      </c>
      <c r="L466" s="18" t="str">
        <f t="shared" ref="L466:L467" si="547">CONCATENATE("{{coalesce(cell(",I466,".result, ", $H466,", \""Text_Color_1\""), \""#FFFFFF\"").asString()}}")</f>
        <v>{{coalesce(cell(BIG_TEST_9_II_020.result, 2, \"Text_Color_1\"), \"#FFFFFF\").asString()}}</v>
      </c>
      <c r="M466" s="8" t="s">
        <v>41</v>
      </c>
      <c r="N466" s="8" t="s">
        <v>21</v>
      </c>
      <c r="O466" s="18" t="str">
        <f>CONCATENATE("{{coalesce(cell(",I466,".result, ", $H466,", \""number_YTD_A_Formatted\""), \""--\"").asString()}}")</f>
        <v>{{coalesce(cell(BIG_TEST_9_II_020.result, 2, \"number_YTD_A_Formatted\"), \"--\").asString()}}</v>
      </c>
      <c r="P466" s="9" t="s">
        <v>28</v>
      </c>
      <c r="Q466" s="9" t="s">
        <v>97</v>
      </c>
      <c r="R466" s="26">
        <f>T466+4</f>
        <v>153</v>
      </c>
      <c r="S466" s="9" t="s">
        <v>32</v>
      </c>
      <c r="T466" s="22">
        <f t="shared" si="530"/>
        <v>149</v>
      </c>
      <c r="U466" s="19" t="str">
        <f>CONCATENATE("{""backgroundColor"": ""{{coalesce(cell(",I466,".result, ",H466,", \""Colorization_Hex_Code\""), \""#FFFFFF\"").asString()}}"", ""borderColor"": ""#FFFFFF"", ""borderEdges"": [""left"", ""right"", ""bottom""], ""borderRadius"": 0, ""borderWidth"": 2}")</f>
        <v>{"backgroundColor": "{{coalesce(cell(BIG_TEST_9_II_020.result, 2, \"Colorization_Hex_Code\"), \"#FFFFFF\").asString()}}", "borderColor": "#FFFFFF", "borderEdges": ["left", "right", "bottom"], "borderRadius": 0, "borderWidth": 2}</v>
      </c>
      <c r="V466" s="10"/>
      <c r="W466" s="7" t="str">
        <f t="shared" si="506"/>
        <v>text_YTD_A_E_020</v>
      </c>
      <c r="X466" s="10"/>
      <c r="Y466" s="13"/>
      <c r="Z466" s="12" t="str">
        <f t="shared" si="507"/>
        <v>"text_YTD_A_E_020": {"type": "text", "parameters": {"text": "{{coalesce(cell(BIG_TEST_9_II_020.result, 2, \"number_YTD_A_Formatted\"), \"--\").asString()}}", "textAlignment": "center", "textColor": "{{coalesce(cell(BIG_TEST_9_II_020.result, 2, \"Text_Color_1\"), \"#FFFFFF\").asString()}}", "fontSize": 12}},</v>
      </c>
      <c r="AA466" s="17"/>
      <c r="AB466" s="13"/>
      <c r="AC466" s="13"/>
      <c r="AD466" s="12" t="str">
        <f t="shared" si="508"/>
        <v>{"colspan": 3, "column": 30, "name": "text_YTD_A_E_020", "row": 153, "rowspan": 2, "widgetStyle": {"backgroundColor": "{{coalesce(cell(BIG_TEST_9_II_020.result, 2, \"Colorization_Hex_Code\"), \"#FFFFFF\").asString()}}", "borderColor": "#FFFFFF", "borderEdges": ["left", "right", "bottom"], "borderRadius": 0, "borderWidth": 2}},</v>
      </c>
      <c r="AE466" s="17"/>
      <c r="AF466" s="13"/>
    </row>
    <row r="467" spans="1:32" s="4" customFormat="1" ht="72.599999999999994" thickBot="1" x14ac:dyDescent="0.35">
      <c r="A467" s="24">
        <v>9</v>
      </c>
      <c r="B467" s="14" t="s">
        <v>7</v>
      </c>
      <c r="C467" s="14" t="s">
        <v>34</v>
      </c>
      <c r="D467" s="14" t="s">
        <v>9</v>
      </c>
      <c r="E467" s="11" t="str">
        <f t="shared" si="545"/>
        <v>_020</v>
      </c>
      <c r="F467" s="22">
        <f t="shared" si="529"/>
        <v>19</v>
      </c>
      <c r="G467" s="22" t="s">
        <v>88</v>
      </c>
      <c r="H467" s="22">
        <v>2</v>
      </c>
      <c r="I467" s="22" t="str">
        <f t="shared" si="546"/>
        <v>BIG_TEST_9_II_020</v>
      </c>
      <c r="J467" s="5" t="s">
        <v>37</v>
      </c>
      <c r="K467" s="5" t="s">
        <v>39</v>
      </c>
      <c r="L467" s="18" t="str">
        <f t="shared" si="547"/>
        <v>{{coalesce(cell(BIG_TEST_9_II_020.result, 2, \"Text_Color_1\"), \"#FFFFFF\").asString()}}</v>
      </c>
      <c r="M467" s="8" t="s">
        <v>41</v>
      </c>
      <c r="N467" s="8" t="s">
        <v>21</v>
      </c>
      <c r="O467" s="18" t="str">
        <f>CONCATENATE("{{coalesce(cell(",I467,".result, ", $H467,", \""number_Target_Formatted\""), \""--\"").asString()}}")</f>
        <v>{{coalesce(cell(BIG_TEST_9_II_020.result, 2, \"number_Target_Formatted\"), \"--\").asString()}}</v>
      </c>
      <c r="P467" s="9" t="s">
        <v>28</v>
      </c>
      <c r="Q467" s="9" t="s">
        <v>97</v>
      </c>
      <c r="R467" s="26">
        <f>T467+2</f>
        <v>151</v>
      </c>
      <c r="S467" s="9" t="s">
        <v>32</v>
      </c>
      <c r="T467" s="22">
        <f t="shared" si="530"/>
        <v>149</v>
      </c>
      <c r="U467" s="16" t="s">
        <v>84</v>
      </c>
      <c r="V467" s="10"/>
      <c r="W467" s="7" t="str">
        <f t="shared" si="506"/>
        <v>text_Target_E_020</v>
      </c>
      <c r="X467" s="10"/>
      <c r="Y467" s="13"/>
      <c r="Z467" s="12" t="str">
        <f t="shared" si="507"/>
        <v>"text_Target_E_020": {"type": "text", "parameters": {"text": "{{coalesce(cell(BIG_TEST_9_II_020.result, 2, \"number_Target_Formatted\"), \"--\").asString()}}", "textAlignment": "center", "textColor": "{{coalesce(cell(BIG_TEST_9_II_020.result, 2, \"Text_Color_1\"), \"#FFFFFF\").asString()}}", "fontSize": 12}},</v>
      </c>
      <c r="AA467" s="17"/>
      <c r="AB467" s="13"/>
      <c r="AC467" s="13"/>
      <c r="AD467" s="12" t="str">
        <f t="shared" si="508"/>
        <v>{"colspan": 3, "column": 30, "name": "text_Target_E_020", "row": 151, "rowspan": 2, "widgetStyle": {"backgroundColor": "#FFFFFF", "borderColor": "#FFFFFF", "borderEdges": [], "borderRadius": 0, "borderWidth": 2}},</v>
      </c>
      <c r="AE467" s="17"/>
      <c r="AF467" s="13"/>
    </row>
    <row r="468" spans="1:32" s="4" customFormat="1" ht="72.599999999999994" thickBot="1" x14ac:dyDescent="0.35">
      <c r="A468" s="24">
        <v>10</v>
      </c>
      <c r="B468" s="14" t="s">
        <v>7</v>
      </c>
      <c r="C468" s="14" t="s">
        <v>34</v>
      </c>
      <c r="D468" s="14" t="s">
        <v>9</v>
      </c>
      <c r="E468" s="11" t="str">
        <f>CONCATENATE("_",TEXT(F468+1,"000"))</f>
        <v>_020</v>
      </c>
      <c r="F468" s="22">
        <f t="shared" si="529"/>
        <v>19</v>
      </c>
      <c r="G468" s="22" t="s">
        <v>89</v>
      </c>
      <c r="H468" s="22">
        <v>3</v>
      </c>
      <c r="I468" s="22" t="str">
        <f>CONCATENATE("BIG_TEST_9_II",E468)</f>
        <v>BIG_TEST_9_II_020</v>
      </c>
      <c r="J468" s="6" t="s">
        <v>12</v>
      </c>
      <c r="K468" s="5" t="s">
        <v>13</v>
      </c>
      <c r="L468" s="18" t="str">
        <f>CONCATENATE("{{coalesce(cell(",I468,".result, ", $H468,", \""Text_Color_1\""), \""#FFFFFF\"").asString()}}")</f>
        <v>{{coalesce(cell(BIG_TEST_9_II_020.result, 3, \"Text_Color_1\"), \"#FFFFFF\").asString()}}</v>
      </c>
      <c r="M468" s="8" t="s">
        <v>41</v>
      </c>
      <c r="N468" s="8" t="s">
        <v>21</v>
      </c>
      <c r="O468" s="18" t="str">
        <f>CONCATENATE("{{coalesce(cell(",I468,".result, ", $H468,", \""number_YTD_Formatted\""), \""--\"").asString()}}")</f>
        <v>{{coalesce(cell(BIG_TEST_9_II_020.result, 3, \"number_YTD_Formatted\"), \"--\").asString()}}</v>
      </c>
      <c r="P468" s="9" t="s">
        <v>28</v>
      </c>
      <c r="Q468" s="9" t="s">
        <v>98</v>
      </c>
      <c r="R468" s="9">
        <f>T468</f>
        <v>149</v>
      </c>
      <c r="S468" s="9" t="s">
        <v>32</v>
      </c>
      <c r="T468" s="22">
        <f t="shared" si="530"/>
        <v>149</v>
      </c>
      <c r="U468" s="16" t="s">
        <v>84</v>
      </c>
      <c r="V468" s="10"/>
      <c r="W468" s="7" t="str">
        <f t="shared" si="506"/>
        <v>text_YTD_F_020</v>
      </c>
      <c r="X468" s="10"/>
      <c r="Y468" s="13"/>
      <c r="Z468" s="12" t="str">
        <f t="shared" si="507"/>
        <v>"text_YTD_F_020": {"type": "text", "parameters": {"text": "{{coalesce(cell(BIG_TEST_9_II_020.result, 3, \"number_YTD_Formatted\"), \"--\").asString()}}", "textAlignment": "center", "textColor": "{{coalesce(cell(BIG_TEST_9_II_020.result, 3, \"Text_Color_1\"), \"#FFFFFF\").asString()}}", "fontSize": 12}},</v>
      </c>
      <c r="AA468" s="17"/>
      <c r="AB468" s="13"/>
      <c r="AC468" s="13"/>
      <c r="AD468" s="12" t="str">
        <f t="shared" si="508"/>
        <v>{"colspan": 3, "column": 33, "name": "text_YTD_F_020", "row": 149, "rowspan": 2, "widgetStyle": {"backgroundColor": "#FFFFFF", "borderColor": "#FFFFFF", "borderEdges": [], "borderRadius": 0, "borderWidth": 2}},</v>
      </c>
      <c r="AE468" s="17"/>
      <c r="AF468" s="13"/>
    </row>
    <row r="469" spans="1:32" s="4" customFormat="1" ht="115.8" thickBot="1" x14ac:dyDescent="0.35">
      <c r="A469" s="24">
        <v>11</v>
      </c>
      <c r="B469" s="14" t="s">
        <v>7</v>
      </c>
      <c r="C469" s="14" t="s">
        <v>34</v>
      </c>
      <c r="D469" s="14" t="s">
        <v>9</v>
      </c>
      <c r="E469" s="11" t="str">
        <f t="shared" ref="E469:E470" si="548">CONCATENATE("_",TEXT(F469+1,"000"))</f>
        <v>_020</v>
      </c>
      <c r="F469" s="22">
        <f t="shared" si="529"/>
        <v>19</v>
      </c>
      <c r="G469" s="22" t="s">
        <v>89</v>
      </c>
      <c r="H469" s="22">
        <v>3</v>
      </c>
      <c r="I469" s="22" t="str">
        <f t="shared" ref="I469:I470" si="549">CONCATENATE("BIG_TEST_9_II",E469)</f>
        <v>BIG_TEST_9_II_020</v>
      </c>
      <c r="J469" s="5" t="s">
        <v>11</v>
      </c>
      <c r="K469" s="5" t="s">
        <v>38</v>
      </c>
      <c r="L469" s="18" t="str">
        <f t="shared" ref="L469:L470" si="550">CONCATENATE("{{coalesce(cell(",I469,".result, ", $H469,", \""Text_Color_1\""), \""#FFFFFF\"").asString()}}")</f>
        <v>{{coalesce(cell(BIG_TEST_9_II_020.result, 3, \"Text_Color_1\"), \"#FFFFFF\").asString()}}</v>
      </c>
      <c r="M469" s="8" t="s">
        <v>41</v>
      </c>
      <c r="N469" s="8" t="s">
        <v>21</v>
      </c>
      <c r="O469" s="18" t="str">
        <f>CONCATENATE("{{coalesce(cell(",I469,".result, ", $H469,", \""number_YTD_A_Formatted\""), \""--\"").asString()}}")</f>
        <v>{{coalesce(cell(BIG_TEST_9_II_020.result, 3, \"number_YTD_A_Formatted\"), \"--\").asString()}}</v>
      </c>
      <c r="P469" s="9" t="s">
        <v>28</v>
      </c>
      <c r="Q469" s="9" t="s">
        <v>98</v>
      </c>
      <c r="R469" s="26">
        <f>T469+4</f>
        <v>153</v>
      </c>
      <c r="S469" s="9" t="s">
        <v>32</v>
      </c>
      <c r="T469" s="22">
        <f t="shared" si="530"/>
        <v>149</v>
      </c>
      <c r="U469" s="19" t="str">
        <f>CONCATENATE("{""backgroundColor"": ""{{coalesce(cell(",I469,".result, ",H469,", \""Colorization_Hex_Code\""), \""#FFFFFF\"").asString()}}"", ""borderColor"": ""#FFFFFF"", ""borderEdges"": [""left"", ""right"", ""bottom""], ""borderRadius"": 0, ""borderWidth"": 2}")</f>
        <v>{"backgroundColor": "{{coalesce(cell(BIG_TEST_9_II_020.result, 3, \"Colorization_Hex_Code\"), \"#FFFFFF\").asString()}}", "borderColor": "#FFFFFF", "borderEdges": ["left", "right", "bottom"], "borderRadius": 0, "borderWidth": 2}</v>
      </c>
      <c r="V469" s="10"/>
      <c r="W469" s="7" t="str">
        <f t="shared" si="506"/>
        <v>text_YTD_A_F_020</v>
      </c>
      <c r="X469" s="10"/>
      <c r="Y469" s="13"/>
      <c r="Z469" s="12" t="str">
        <f t="shared" si="507"/>
        <v>"text_YTD_A_F_020": {"type": "text", "parameters": {"text": "{{coalesce(cell(BIG_TEST_9_II_020.result, 3, \"number_YTD_A_Formatted\"), \"--\").asString()}}", "textAlignment": "center", "textColor": "{{coalesce(cell(BIG_TEST_9_II_020.result, 3, \"Text_Color_1\"), \"#FFFFFF\").asString()}}", "fontSize": 12}},</v>
      </c>
      <c r="AA469" s="17"/>
      <c r="AB469" s="13"/>
      <c r="AC469" s="13"/>
      <c r="AD469" s="12" t="str">
        <f t="shared" si="508"/>
        <v>{"colspan": 3, "column": 33, "name": "text_YTD_A_F_020", "row": 153, "rowspan": 2, "widgetStyle": {"backgroundColor": "{{coalesce(cell(BIG_TEST_9_II_020.result, 3, \"Colorization_Hex_Code\"), \"#FFFFFF\").asString()}}", "borderColor": "#FFFFFF", "borderEdges": ["left", "right", "bottom"], "borderRadius": 0, "borderWidth": 2}},</v>
      </c>
      <c r="AE469" s="17"/>
      <c r="AF469" s="13"/>
    </row>
    <row r="470" spans="1:32" s="4" customFormat="1" ht="72.599999999999994" thickBot="1" x14ac:dyDescent="0.35">
      <c r="A470" s="24">
        <v>12</v>
      </c>
      <c r="B470" s="14" t="s">
        <v>7</v>
      </c>
      <c r="C470" s="14" t="s">
        <v>34</v>
      </c>
      <c r="D470" s="14" t="s">
        <v>9</v>
      </c>
      <c r="E470" s="11" t="str">
        <f t="shared" si="548"/>
        <v>_020</v>
      </c>
      <c r="F470" s="22">
        <f t="shared" si="529"/>
        <v>19</v>
      </c>
      <c r="G470" s="22" t="s">
        <v>89</v>
      </c>
      <c r="H470" s="22">
        <v>3</v>
      </c>
      <c r="I470" s="22" t="str">
        <f t="shared" si="549"/>
        <v>BIG_TEST_9_II_020</v>
      </c>
      <c r="J470" s="5" t="s">
        <v>37</v>
      </c>
      <c r="K470" s="5" t="s">
        <v>39</v>
      </c>
      <c r="L470" s="18" t="str">
        <f t="shared" si="550"/>
        <v>{{coalesce(cell(BIG_TEST_9_II_020.result, 3, \"Text_Color_1\"), \"#FFFFFF\").asString()}}</v>
      </c>
      <c r="M470" s="8" t="s">
        <v>41</v>
      </c>
      <c r="N470" s="8" t="s">
        <v>21</v>
      </c>
      <c r="O470" s="18" t="str">
        <f>CONCATENATE("{{coalesce(cell(",I470,".result, ", $H470,", \""number_Target_Formatted\""), \""--\"").asString()}}")</f>
        <v>{{coalesce(cell(BIG_TEST_9_II_020.result, 3, \"number_Target_Formatted\"), \"--\").asString()}}</v>
      </c>
      <c r="P470" s="9" t="s">
        <v>28</v>
      </c>
      <c r="Q470" s="9" t="s">
        <v>98</v>
      </c>
      <c r="R470" s="26">
        <f>T470+2</f>
        <v>151</v>
      </c>
      <c r="S470" s="9" t="s">
        <v>32</v>
      </c>
      <c r="T470" s="22">
        <f t="shared" si="530"/>
        <v>149</v>
      </c>
      <c r="U470" s="16" t="s">
        <v>84</v>
      </c>
      <c r="V470" s="10"/>
      <c r="W470" s="7" t="str">
        <f t="shared" si="506"/>
        <v>text_Target_F_020</v>
      </c>
      <c r="X470" s="10"/>
      <c r="Y470" s="13"/>
      <c r="Z470" s="12" t="str">
        <f t="shared" si="507"/>
        <v>"text_Target_F_020": {"type": "text", "parameters": {"text": "{{coalesce(cell(BIG_TEST_9_II_020.result, 3, \"number_Target_Formatted\"), \"--\").asString()}}", "textAlignment": "center", "textColor": "{{coalesce(cell(BIG_TEST_9_II_020.result, 3, \"Text_Color_1\"), \"#FFFFFF\").asString()}}", "fontSize": 12}},</v>
      </c>
      <c r="AA470" s="17"/>
      <c r="AB470" s="13"/>
      <c r="AC470" s="13"/>
      <c r="AD470" s="12" t="str">
        <f t="shared" si="508"/>
        <v>{"colspan": 3, "column": 33, "name": "text_Target_F_020", "row": 151, "rowspan": 2, "widgetStyle": {"backgroundColor": "#FFFFFF", "borderColor": "#FFFFFF", "borderEdges": [], "borderRadius": 0, "borderWidth": 2}},</v>
      </c>
      <c r="AE470" s="17"/>
      <c r="AF470" s="13"/>
    </row>
    <row r="471" spans="1:32" s="4" customFormat="1" ht="72.599999999999994" thickBot="1" x14ac:dyDescent="0.35">
      <c r="A471" s="24">
        <v>13</v>
      </c>
      <c r="B471" s="14" t="s">
        <v>7</v>
      </c>
      <c r="C471" s="14" t="s">
        <v>34</v>
      </c>
      <c r="D471" s="14" t="s">
        <v>9</v>
      </c>
      <c r="E471" s="11" t="str">
        <f>CONCATENATE("_",TEXT(F471+1,"000"))</f>
        <v>_020</v>
      </c>
      <c r="F471" s="22">
        <f t="shared" si="529"/>
        <v>19</v>
      </c>
      <c r="G471" s="22" t="s">
        <v>90</v>
      </c>
      <c r="H471" s="22">
        <v>4</v>
      </c>
      <c r="I471" s="22" t="str">
        <f>CONCATENATE("BIG_TEST_9_II",E471)</f>
        <v>BIG_TEST_9_II_020</v>
      </c>
      <c r="J471" s="6" t="s">
        <v>12</v>
      </c>
      <c r="K471" s="5" t="s">
        <v>13</v>
      </c>
      <c r="L471" s="18" t="str">
        <f>CONCATENATE("{{coalesce(cell(",I471,".result, ", $H471,", \""Text_Color_1\""), \""#FFFFFF\"").asString()}}")</f>
        <v>{{coalesce(cell(BIG_TEST_9_II_020.result, 4, \"Text_Color_1\"), \"#FFFFFF\").asString()}}</v>
      </c>
      <c r="M471" s="8" t="s">
        <v>41</v>
      </c>
      <c r="N471" s="8" t="s">
        <v>21</v>
      </c>
      <c r="O471" s="18" t="str">
        <f>CONCATENATE("{{coalesce(cell(",I471,".result, ", $H471,", \""number_YTD_Formatted\""), \""--\"").asString()}}")</f>
        <v>{{coalesce(cell(BIG_TEST_9_II_020.result, 4, \"number_YTD_Formatted\"), \"--\").asString()}}</v>
      </c>
      <c r="P471" s="9" t="s">
        <v>28</v>
      </c>
      <c r="Q471" s="9" t="s">
        <v>99</v>
      </c>
      <c r="R471" s="9">
        <f>T471</f>
        <v>149</v>
      </c>
      <c r="S471" s="9" t="s">
        <v>32</v>
      </c>
      <c r="T471" s="22">
        <f t="shared" si="530"/>
        <v>149</v>
      </c>
      <c r="U471" s="16" t="s">
        <v>84</v>
      </c>
      <c r="V471" s="10"/>
      <c r="W471" s="7" t="str">
        <f t="shared" si="506"/>
        <v>text_YTD_G_020</v>
      </c>
      <c r="X471" s="10"/>
      <c r="Y471" s="13"/>
      <c r="Z471" s="12" t="str">
        <f t="shared" si="507"/>
        <v>"text_YTD_G_020": {"type": "text", "parameters": {"text": "{{coalesce(cell(BIG_TEST_9_II_020.result, 4, \"number_YTD_Formatted\"), \"--\").asString()}}", "textAlignment": "center", "textColor": "{{coalesce(cell(BIG_TEST_9_II_020.result, 4, \"Text_Color_1\"), \"#FFFFFF\").asString()}}", "fontSize": 12}},</v>
      </c>
      <c r="AA471" s="17"/>
      <c r="AB471" s="13"/>
      <c r="AC471" s="13"/>
      <c r="AD471" s="12" t="str">
        <f t="shared" si="508"/>
        <v>{"colspan": 3, "column": 36, "name": "text_YTD_G_020", "row": 149, "rowspan": 2, "widgetStyle": {"backgroundColor": "#FFFFFF", "borderColor": "#FFFFFF", "borderEdges": [], "borderRadius": 0, "borderWidth": 2}},</v>
      </c>
      <c r="AE471" s="17"/>
      <c r="AF471" s="13"/>
    </row>
    <row r="472" spans="1:32" s="4" customFormat="1" ht="115.8" thickBot="1" x14ac:dyDescent="0.35">
      <c r="A472" s="24">
        <v>14</v>
      </c>
      <c r="B472" s="14" t="s">
        <v>7</v>
      </c>
      <c r="C472" s="14" t="s">
        <v>34</v>
      </c>
      <c r="D472" s="14" t="s">
        <v>9</v>
      </c>
      <c r="E472" s="11" t="str">
        <f t="shared" ref="E472:E473" si="551">CONCATENATE("_",TEXT(F472+1,"000"))</f>
        <v>_020</v>
      </c>
      <c r="F472" s="22">
        <f t="shared" si="529"/>
        <v>19</v>
      </c>
      <c r="G472" s="22" t="s">
        <v>90</v>
      </c>
      <c r="H472" s="22">
        <v>4</v>
      </c>
      <c r="I472" s="22" t="str">
        <f t="shared" ref="I472:I473" si="552">CONCATENATE("BIG_TEST_9_II",E472)</f>
        <v>BIG_TEST_9_II_020</v>
      </c>
      <c r="J472" s="5" t="s">
        <v>11</v>
      </c>
      <c r="K472" s="5" t="s">
        <v>38</v>
      </c>
      <c r="L472" s="18" t="str">
        <f t="shared" ref="L472:L473" si="553">CONCATENATE("{{coalesce(cell(",I472,".result, ", $H472,", \""Text_Color_1\""), \""#FFFFFF\"").asString()}}")</f>
        <v>{{coalesce(cell(BIG_TEST_9_II_020.result, 4, \"Text_Color_1\"), \"#FFFFFF\").asString()}}</v>
      </c>
      <c r="M472" s="8" t="s">
        <v>41</v>
      </c>
      <c r="N472" s="8" t="s">
        <v>21</v>
      </c>
      <c r="O472" s="18" t="str">
        <f>CONCATENATE("{{coalesce(cell(",I472,".result, ", $H472,", \""number_YTD_A_Formatted\""), \""--\"").asString()}}")</f>
        <v>{{coalesce(cell(BIG_TEST_9_II_020.result, 4, \"number_YTD_A_Formatted\"), \"--\").asString()}}</v>
      </c>
      <c r="P472" s="9" t="s">
        <v>28</v>
      </c>
      <c r="Q472" s="9" t="s">
        <v>99</v>
      </c>
      <c r="R472" s="26">
        <f>T472+4</f>
        <v>153</v>
      </c>
      <c r="S472" s="9" t="s">
        <v>32</v>
      </c>
      <c r="T472" s="22">
        <f t="shared" si="530"/>
        <v>149</v>
      </c>
      <c r="U472" s="19" t="str">
        <f>CONCATENATE("{""backgroundColor"": ""{{coalesce(cell(",I472,".result, ",H472,", \""Colorization_Hex_Code\""), \""#FFFFFF\"").asString()}}"", ""borderColor"": ""#FFFFFF"", ""borderEdges"": [""left"", ""right"", ""bottom""], ""borderRadius"": 0, ""borderWidth"": 2}")</f>
        <v>{"backgroundColor": "{{coalesce(cell(BIG_TEST_9_II_020.result, 4, \"Colorization_Hex_Code\"), \"#FFFFFF\").asString()}}", "borderColor": "#FFFFFF", "borderEdges": ["left", "right", "bottom"], "borderRadius": 0, "borderWidth": 2}</v>
      </c>
      <c r="V472" s="10"/>
      <c r="W472" s="7" t="str">
        <f t="shared" si="506"/>
        <v>text_YTD_A_G_020</v>
      </c>
      <c r="X472" s="10"/>
      <c r="Y472" s="13"/>
      <c r="Z472" s="12" t="str">
        <f t="shared" si="507"/>
        <v>"text_YTD_A_G_020": {"type": "text", "parameters": {"text": "{{coalesce(cell(BIG_TEST_9_II_020.result, 4, \"number_YTD_A_Formatted\"), \"--\").asString()}}", "textAlignment": "center", "textColor": "{{coalesce(cell(BIG_TEST_9_II_020.result, 4, \"Text_Color_1\"), \"#FFFFFF\").asString()}}", "fontSize": 12}},</v>
      </c>
      <c r="AA472" s="17"/>
      <c r="AB472" s="13"/>
      <c r="AC472" s="13"/>
      <c r="AD472" s="12" t="str">
        <f t="shared" si="508"/>
        <v>{"colspan": 3, "column": 36, "name": "text_YTD_A_G_020", "row": 153, "rowspan": 2, "widgetStyle": {"backgroundColor": "{{coalesce(cell(BIG_TEST_9_II_020.result, 4, \"Colorization_Hex_Code\"), \"#FFFFFF\").asString()}}", "borderColor": "#FFFFFF", "borderEdges": ["left", "right", "bottom"], "borderRadius": 0, "borderWidth": 2}},</v>
      </c>
      <c r="AE472" s="17"/>
      <c r="AF472" s="13"/>
    </row>
    <row r="473" spans="1:32" s="4" customFormat="1" ht="72.599999999999994" thickBot="1" x14ac:dyDescent="0.35">
      <c r="A473" s="24">
        <v>15</v>
      </c>
      <c r="B473" s="14" t="s">
        <v>7</v>
      </c>
      <c r="C473" s="14" t="s">
        <v>34</v>
      </c>
      <c r="D473" s="14" t="s">
        <v>9</v>
      </c>
      <c r="E473" s="11" t="str">
        <f t="shared" si="551"/>
        <v>_020</v>
      </c>
      <c r="F473" s="22">
        <f t="shared" si="529"/>
        <v>19</v>
      </c>
      <c r="G473" s="22" t="s">
        <v>90</v>
      </c>
      <c r="H473" s="22">
        <v>4</v>
      </c>
      <c r="I473" s="22" t="str">
        <f t="shared" si="552"/>
        <v>BIG_TEST_9_II_020</v>
      </c>
      <c r="J473" s="5" t="s">
        <v>37</v>
      </c>
      <c r="K473" s="5" t="s">
        <v>39</v>
      </c>
      <c r="L473" s="18" t="str">
        <f t="shared" si="553"/>
        <v>{{coalesce(cell(BIG_TEST_9_II_020.result, 4, \"Text_Color_1\"), \"#FFFFFF\").asString()}}</v>
      </c>
      <c r="M473" s="8" t="s">
        <v>41</v>
      </c>
      <c r="N473" s="8" t="s">
        <v>21</v>
      </c>
      <c r="O473" s="18" t="str">
        <f>CONCATENATE("{{coalesce(cell(",I473,".result, ", $H473,", \""number_Target_Formatted\""), \""--\"").asString()}}")</f>
        <v>{{coalesce(cell(BIG_TEST_9_II_020.result, 4, \"number_Target_Formatted\"), \"--\").asString()}}</v>
      </c>
      <c r="P473" s="9" t="s">
        <v>28</v>
      </c>
      <c r="Q473" s="9" t="s">
        <v>99</v>
      </c>
      <c r="R473" s="26">
        <f>T473+2</f>
        <v>151</v>
      </c>
      <c r="S473" s="9" t="s">
        <v>32</v>
      </c>
      <c r="T473" s="22">
        <f t="shared" si="530"/>
        <v>149</v>
      </c>
      <c r="U473" s="16" t="s">
        <v>84</v>
      </c>
      <c r="V473" s="10"/>
      <c r="W473" s="7" t="str">
        <f t="shared" si="506"/>
        <v>text_Target_G_020</v>
      </c>
      <c r="X473" s="10"/>
      <c r="Y473" s="13"/>
      <c r="Z473" s="12" t="str">
        <f t="shared" si="507"/>
        <v>"text_Target_G_020": {"type": "text", "parameters": {"text": "{{coalesce(cell(BIG_TEST_9_II_020.result, 4, \"number_Target_Formatted\"), \"--\").asString()}}", "textAlignment": "center", "textColor": "{{coalesce(cell(BIG_TEST_9_II_020.result, 4, \"Text_Color_1\"), \"#FFFFFF\").asString()}}", "fontSize": 12}},</v>
      </c>
      <c r="AA473" s="17"/>
      <c r="AB473" s="13"/>
      <c r="AC473" s="13"/>
      <c r="AD473" s="12" t="str">
        <f t="shared" si="508"/>
        <v>{"colspan": 3, "column": 36, "name": "text_Target_G_020", "row": 151, "rowspan": 2, "widgetStyle": {"backgroundColor": "#FFFFFF", "borderColor": "#FFFFFF", "borderEdges": [], "borderRadius": 0, "borderWidth": 2}},</v>
      </c>
      <c r="AE473" s="17"/>
      <c r="AF473" s="13"/>
    </row>
    <row r="474" spans="1:32" s="4" customFormat="1" ht="72.599999999999994" thickBot="1" x14ac:dyDescent="0.35">
      <c r="A474" s="24">
        <v>16</v>
      </c>
      <c r="B474" s="14" t="s">
        <v>7</v>
      </c>
      <c r="C474" s="14" t="s">
        <v>34</v>
      </c>
      <c r="D474" s="14" t="s">
        <v>9</v>
      </c>
      <c r="E474" s="11" t="str">
        <f>CONCATENATE("_",TEXT(F474+1,"000"))</f>
        <v>_020</v>
      </c>
      <c r="F474" s="22">
        <f t="shared" si="529"/>
        <v>19</v>
      </c>
      <c r="G474" s="22" t="s">
        <v>91</v>
      </c>
      <c r="H474" s="22">
        <v>5</v>
      </c>
      <c r="I474" s="22" t="str">
        <f>CONCATENATE("BIG_TEST_9_II",E474)</f>
        <v>BIG_TEST_9_II_020</v>
      </c>
      <c r="J474" s="6" t="s">
        <v>12</v>
      </c>
      <c r="K474" s="5" t="s">
        <v>13</v>
      </c>
      <c r="L474" s="18" t="str">
        <f>CONCATENATE("{{coalesce(cell(",I474,".result, ", $H474,", \""Text_Color_1\""), \""#FFFFFF\"").asString()}}")</f>
        <v>{{coalesce(cell(BIG_TEST_9_II_020.result, 5, \"Text_Color_1\"), \"#FFFFFF\").asString()}}</v>
      </c>
      <c r="M474" s="8" t="s">
        <v>41</v>
      </c>
      <c r="N474" s="8" t="s">
        <v>21</v>
      </c>
      <c r="O474" s="18" t="str">
        <f>CONCATENATE("{{coalesce(cell(",I474,".result, ", $H474,", \""number_YTD_Formatted\""), \""--\"").asString()}}")</f>
        <v>{{coalesce(cell(BIG_TEST_9_II_020.result, 5, \"number_YTD_Formatted\"), \"--\").asString()}}</v>
      </c>
      <c r="P474" s="9" t="s">
        <v>28</v>
      </c>
      <c r="Q474" s="9" t="s">
        <v>100</v>
      </c>
      <c r="R474" s="9">
        <f>T474</f>
        <v>149</v>
      </c>
      <c r="S474" s="9" t="s">
        <v>32</v>
      </c>
      <c r="T474" s="22">
        <f t="shared" si="530"/>
        <v>149</v>
      </c>
      <c r="U474" s="16" t="s">
        <v>84</v>
      </c>
      <c r="V474" s="10"/>
      <c r="W474" s="7" t="str">
        <f t="shared" si="506"/>
        <v>text_YTD_H_020</v>
      </c>
      <c r="X474" s="10"/>
      <c r="Y474" s="13"/>
      <c r="Z474" s="12" t="str">
        <f t="shared" si="507"/>
        <v>"text_YTD_H_020": {"type": "text", "parameters": {"text": "{{coalesce(cell(BIG_TEST_9_II_020.result, 5, \"number_YTD_Formatted\"), \"--\").asString()}}", "textAlignment": "center", "textColor": "{{coalesce(cell(BIG_TEST_9_II_020.result, 5, \"Text_Color_1\"), \"#FFFFFF\").asString()}}", "fontSize": 12}},</v>
      </c>
      <c r="AA474" s="17"/>
      <c r="AB474" s="13"/>
      <c r="AC474" s="13"/>
      <c r="AD474" s="12" t="str">
        <f t="shared" si="508"/>
        <v>{"colspan": 3, "column": 39, "name": "text_YTD_H_020", "row": 149, "rowspan": 2, "widgetStyle": {"backgroundColor": "#FFFFFF", "borderColor": "#FFFFFF", "borderEdges": [], "borderRadius": 0, "borderWidth": 2}},</v>
      </c>
      <c r="AE474" s="17"/>
      <c r="AF474" s="13"/>
    </row>
    <row r="475" spans="1:32" s="4" customFormat="1" ht="115.8" thickBot="1" x14ac:dyDescent="0.35">
      <c r="A475" s="24">
        <v>17</v>
      </c>
      <c r="B475" s="14" t="s">
        <v>7</v>
      </c>
      <c r="C475" s="14" t="s">
        <v>34</v>
      </c>
      <c r="D475" s="14" t="s">
        <v>9</v>
      </c>
      <c r="E475" s="11" t="str">
        <f t="shared" ref="E475:E476" si="554">CONCATENATE("_",TEXT(F475+1,"000"))</f>
        <v>_020</v>
      </c>
      <c r="F475" s="22">
        <f t="shared" si="529"/>
        <v>19</v>
      </c>
      <c r="G475" s="22" t="s">
        <v>91</v>
      </c>
      <c r="H475" s="22">
        <v>5</v>
      </c>
      <c r="I475" s="22" t="str">
        <f t="shared" ref="I475:I476" si="555">CONCATENATE("BIG_TEST_9_II",E475)</f>
        <v>BIG_TEST_9_II_020</v>
      </c>
      <c r="J475" s="5" t="s">
        <v>11</v>
      </c>
      <c r="K475" s="5" t="s">
        <v>38</v>
      </c>
      <c r="L475" s="18" t="str">
        <f t="shared" ref="L475:L476" si="556">CONCATENATE("{{coalesce(cell(",I475,".result, ", $H475,", \""Text_Color_1\""), \""#FFFFFF\"").asString()}}")</f>
        <v>{{coalesce(cell(BIG_TEST_9_II_020.result, 5, \"Text_Color_1\"), \"#FFFFFF\").asString()}}</v>
      </c>
      <c r="M475" s="8" t="s">
        <v>41</v>
      </c>
      <c r="N475" s="8" t="s">
        <v>21</v>
      </c>
      <c r="O475" s="18" t="str">
        <f>CONCATENATE("{{coalesce(cell(",I475,".result, ", $H475,", \""number_YTD_A_Formatted\""), \""--\"").asString()}}")</f>
        <v>{{coalesce(cell(BIG_TEST_9_II_020.result, 5, \"number_YTD_A_Formatted\"), \"--\").asString()}}</v>
      </c>
      <c r="P475" s="9" t="s">
        <v>28</v>
      </c>
      <c r="Q475" s="9" t="s">
        <v>100</v>
      </c>
      <c r="R475" s="26">
        <f>T475+4</f>
        <v>153</v>
      </c>
      <c r="S475" s="9" t="s">
        <v>32</v>
      </c>
      <c r="T475" s="22">
        <f t="shared" si="530"/>
        <v>149</v>
      </c>
      <c r="U475" s="19" t="str">
        <f>CONCATENATE("{""backgroundColor"": ""{{coalesce(cell(",I475,".result, ",H475,", \""Colorization_Hex_Code\""), \""#FFFFFF\"").asString()}}"", ""borderColor"": ""#FFFFFF"", ""borderEdges"": [""left"", ""right"", ""bottom""], ""borderRadius"": 0, ""borderWidth"": 2}")</f>
        <v>{"backgroundColor": "{{coalesce(cell(BIG_TEST_9_II_020.result, 5, \"Colorization_Hex_Code\"), \"#FFFFFF\").asString()}}", "borderColor": "#FFFFFF", "borderEdges": ["left", "right", "bottom"], "borderRadius": 0, "borderWidth": 2}</v>
      </c>
      <c r="V475" s="10"/>
      <c r="W475" s="7" t="str">
        <f t="shared" si="506"/>
        <v>text_YTD_A_H_020</v>
      </c>
      <c r="X475" s="10"/>
      <c r="Y475" s="13"/>
      <c r="Z475" s="12" t="str">
        <f t="shared" si="507"/>
        <v>"text_YTD_A_H_020": {"type": "text", "parameters": {"text": "{{coalesce(cell(BIG_TEST_9_II_020.result, 5, \"number_YTD_A_Formatted\"), \"--\").asString()}}", "textAlignment": "center", "textColor": "{{coalesce(cell(BIG_TEST_9_II_020.result, 5, \"Text_Color_1\"), \"#FFFFFF\").asString()}}", "fontSize": 12}},</v>
      </c>
      <c r="AA475" s="17"/>
      <c r="AB475" s="13"/>
      <c r="AC475" s="13"/>
      <c r="AD475" s="12" t="str">
        <f t="shared" si="508"/>
        <v>{"colspan": 3, "column": 39, "name": "text_YTD_A_H_020", "row": 153, "rowspan": 2, "widgetStyle": {"backgroundColor": "{{coalesce(cell(BIG_TEST_9_II_020.result, 5, \"Colorization_Hex_Code\"), \"#FFFFFF\").asString()}}", "borderColor": "#FFFFFF", "borderEdges": ["left", "right", "bottom"], "borderRadius": 0, "borderWidth": 2}},</v>
      </c>
      <c r="AE475" s="17"/>
      <c r="AF475" s="13"/>
    </row>
    <row r="476" spans="1:32" s="4" customFormat="1" ht="72.599999999999994" thickBot="1" x14ac:dyDescent="0.35">
      <c r="A476" s="24">
        <v>18</v>
      </c>
      <c r="B476" s="14" t="s">
        <v>7</v>
      </c>
      <c r="C476" s="14" t="s">
        <v>34</v>
      </c>
      <c r="D476" s="14" t="s">
        <v>9</v>
      </c>
      <c r="E476" s="11" t="str">
        <f t="shared" si="554"/>
        <v>_020</v>
      </c>
      <c r="F476" s="22">
        <f t="shared" si="529"/>
        <v>19</v>
      </c>
      <c r="G476" s="22" t="s">
        <v>91</v>
      </c>
      <c r="H476" s="22">
        <v>5</v>
      </c>
      <c r="I476" s="22" t="str">
        <f t="shared" si="555"/>
        <v>BIG_TEST_9_II_020</v>
      </c>
      <c r="J476" s="5" t="s">
        <v>37</v>
      </c>
      <c r="K476" s="5" t="s">
        <v>39</v>
      </c>
      <c r="L476" s="18" t="str">
        <f t="shared" si="556"/>
        <v>{{coalesce(cell(BIG_TEST_9_II_020.result, 5, \"Text_Color_1\"), \"#FFFFFF\").asString()}}</v>
      </c>
      <c r="M476" s="8" t="s">
        <v>41</v>
      </c>
      <c r="N476" s="8" t="s">
        <v>21</v>
      </c>
      <c r="O476" s="18" t="str">
        <f>CONCATENATE("{{coalesce(cell(",I476,".result, ", $H476,", \""number_Target_Formatted\""), \""--\"").asString()}}")</f>
        <v>{{coalesce(cell(BIG_TEST_9_II_020.result, 5, \"number_Target_Formatted\"), \"--\").asString()}}</v>
      </c>
      <c r="P476" s="9" t="s">
        <v>28</v>
      </c>
      <c r="Q476" s="9" t="s">
        <v>100</v>
      </c>
      <c r="R476" s="26">
        <f>T476+2</f>
        <v>151</v>
      </c>
      <c r="S476" s="9" t="s">
        <v>32</v>
      </c>
      <c r="T476" s="22">
        <f t="shared" si="530"/>
        <v>149</v>
      </c>
      <c r="U476" s="16" t="s">
        <v>84</v>
      </c>
      <c r="V476" s="10"/>
      <c r="W476" s="7" t="str">
        <f t="shared" si="506"/>
        <v>text_Target_H_020</v>
      </c>
      <c r="X476" s="10"/>
      <c r="Y476" s="13"/>
      <c r="Z476" s="12" t="str">
        <f t="shared" si="507"/>
        <v>"text_Target_H_020": {"type": "text", "parameters": {"text": "{{coalesce(cell(BIG_TEST_9_II_020.result, 5, \"number_Target_Formatted\"), \"--\").asString()}}", "textAlignment": "center", "textColor": "{{coalesce(cell(BIG_TEST_9_II_020.result, 5, \"Text_Color_1\"), \"#FFFFFF\").asString()}}", "fontSize": 12}},</v>
      </c>
      <c r="AA476" s="17"/>
      <c r="AB476" s="13"/>
      <c r="AC476" s="13"/>
      <c r="AD476" s="12" t="str">
        <f t="shared" si="508"/>
        <v>{"colspan": 3, "column": 39, "name": "text_Target_H_020", "row": 151, "rowspan": 2, "widgetStyle": {"backgroundColor": "#FFFFFF", "borderColor": "#FFFFFF", "borderEdges": [], "borderRadius": 0, "borderWidth": 2}},</v>
      </c>
      <c r="AE476" s="17"/>
      <c r="AF476" s="13"/>
    </row>
    <row r="477" spans="1:32" s="4" customFormat="1" ht="72.599999999999994" thickBot="1" x14ac:dyDescent="0.35">
      <c r="A477" s="24">
        <v>19</v>
      </c>
      <c r="B477" s="14" t="s">
        <v>7</v>
      </c>
      <c r="C477" s="14" t="s">
        <v>34</v>
      </c>
      <c r="D477" s="14" t="s">
        <v>9</v>
      </c>
      <c r="E477" s="11" t="str">
        <f>CONCATENATE("_",TEXT(F477+1,"000"))</f>
        <v>_020</v>
      </c>
      <c r="F477" s="22">
        <f t="shared" si="529"/>
        <v>19</v>
      </c>
      <c r="G477" s="22" t="s">
        <v>92</v>
      </c>
      <c r="H477" s="22">
        <v>6</v>
      </c>
      <c r="I477" s="22" t="str">
        <f>CONCATENATE("BIG_TEST_9_II",E477)</f>
        <v>BIG_TEST_9_II_020</v>
      </c>
      <c r="J477" s="6" t="s">
        <v>12</v>
      </c>
      <c r="K477" s="5" t="s">
        <v>13</v>
      </c>
      <c r="L477" s="18" t="str">
        <f>CONCATENATE("{{coalesce(cell(",I477,".result, ", $H477,", \""Text_Color_1\""), \""#FFFFFF\"").asString()}}")</f>
        <v>{{coalesce(cell(BIG_TEST_9_II_020.result, 6, \"Text_Color_1\"), \"#FFFFFF\").asString()}}</v>
      </c>
      <c r="M477" s="8" t="s">
        <v>41</v>
      </c>
      <c r="N477" s="8" t="s">
        <v>21</v>
      </c>
      <c r="O477" s="18" t="str">
        <f>CONCATENATE("{{coalesce(cell(",I477,".result, ", $H477,", \""number_YTD_Formatted\""), \""--\"").asString()}}")</f>
        <v>{{coalesce(cell(BIG_TEST_9_II_020.result, 6, \"number_YTD_Formatted\"), \"--\").asString()}}</v>
      </c>
      <c r="P477" s="9" t="s">
        <v>28</v>
      </c>
      <c r="Q477" s="9" t="s">
        <v>101</v>
      </c>
      <c r="R477" s="9">
        <f>T477</f>
        <v>149</v>
      </c>
      <c r="S477" s="9" t="s">
        <v>32</v>
      </c>
      <c r="T477" s="22">
        <f t="shared" si="530"/>
        <v>149</v>
      </c>
      <c r="U477" s="16" t="s">
        <v>84</v>
      </c>
      <c r="V477" s="10"/>
      <c r="W477" s="7" t="str">
        <f t="shared" si="506"/>
        <v>text_YTD_I_020</v>
      </c>
      <c r="X477" s="10"/>
      <c r="Y477" s="13"/>
      <c r="Z477" s="12" t="str">
        <f t="shared" si="507"/>
        <v>"text_YTD_I_020": {"type": "text", "parameters": {"text": "{{coalesce(cell(BIG_TEST_9_II_020.result, 6, \"number_YTD_Formatted\"), \"--\").asString()}}", "textAlignment": "center", "textColor": "{{coalesce(cell(BIG_TEST_9_II_020.result, 6, \"Text_Color_1\"), \"#FFFFFF\").asString()}}", "fontSize": 12}},</v>
      </c>
      <c r="AA477" s="17"/>
      <c r="AB477" s="13"/>
      <c r="AC477" s="13"/>
      <c r="AD477" s="12" t="str">
        <f t="shared" si="508"/>
        <v>{"colspan": 3, "column": 42, "name": "text_YTD_I_020", "row": 149, "rowspan": 2, "widgetStyle": {"backgroundColor": "#FFFFFF", "borderColor": "#FFFFFF", "borderEdges": [], "borderRadius": 0, "borderWidth": 2}},</v>
      </c>
      <c r="AE477" s="17"/>
      <c r="AF477" s="13"/>
    </row>
    <row r="478" spans="1:32" s="4" customFormat="1" ht="115.8" thickBot="1" x14ac:dyDescent="0.35">
      <c r="A478" s="24">
        <v>20</v>
      </c>
      <c r="B478" s="14" t="s">
        <v>7</v>
      </c>
      <c r="C478" s="14" t="s">
        <v>34</v>
      </c>
      <c r="D478" s="14" t="s">
        <v>9</v>
      </c>
      <c r="E478" s="11" t="str">
        <f t="shared" ref="E478:E479" si="557">CONCATENATE("_",TEXT(F478+1,"000"))</f>
        <v>_020</v>
      </c>
      <c r="F478" s="22">
        <f t="shared" si="529"/>
        <v>19</v>
      </c>
      <c r="G478" s="22" t="s">
        <v>92</v>
      </c>
      <c r="H478" s="22">
        <v>6</v>
      </c>
      <c r="I478" s="22" t="str">
        <f t="shared" ref="I478:I479" si="558">CONCATENATE("BIG_TEST_9_II",E478)</f>
        <v>BIG_TEST_9_II_020</v>
      </c>
      <c r="J478" s="5" t="s">
        <v>11</v>
      </c>
      <c r="K478" s="5" t="s">
        <v>38</v>
      </c>
      <c r="L478" s="18" t="str">
        <f t="shared" ref="L478:L479" si="559">CONCATENATE("{{coalesce(cell(",I478,".result, ", $H478,", \""Text_Color_1\""), \""#FFFFFF\"").asString()}}")</f>
        <v>{{coalesce(cell(BIG_TEST_9_II_020.result, 6, \"Text_Color_1\"), \"#FFFFFF\").asString()}}</v>
      </c>
      <c r="M478" s="8" t="s">
        <v>41</v>
      </c>
      <c r="N478" s="8" t="s">
        <v>21</v>
      </c>
      <c r="O478" s="18" t="str">
        <f>CONCATENATE("{{coalesce(cell(",I478,".result, ", $H478,", \""number_YTD_A_Formatted\""), \""--\"").asString()}}")</f>
        <v>{{coalesce(cell(BIG_TEST_9_II_020.result, 6, \"number_YTD_A_Formatted\"), \"--\").asString()}}</v>
      </c>
      <c r="P478" s="9" t="s">
        <v>28</v>
      </c>
      <c r="Q478" s="9" t="s">
        <v>101</v>
      </c>
      <c r="R478" s="26">
        <f>T478+4</f>
        <v>153</v>
      </c>
      <c r="S478" s="9" t="s">
        <v>32</v>
      </c>
      <c r="T478" s="22">
        <f t="shared" si="530"/>
        <v>149</v>
      </c>
      <c r="U478" s="19" t="str">
        <f>CONCATENATE("{""backgroundColor"": ""{{coalesce(cell(",I478,".result, ",H478,", \""Colorization_Hex_Code\""), \""#FFFFFF\"").asString()}}"", ""borderColor"": ""#FFFFFF"", ""borderEdges"": [""left"", ""right"", ""bottom""], ""borderRadius"": 0, ""borderWidth"": 2}")</f>
        <v>{"backgroundColor": "{{coalesce(cell(BIG_TEST_9_II_020.result, 6, \"Colorization_Hex_Code\"), \"#FFFFFF\").asString()}}", "borderColor": "#FFFFFF", "borderEdges": ["left", "right", "bottom"], "borderRadius": 0, "borderWidth": 2}</v>
      </c>
      <c r="V478" s="10"/>
      <c r="W478" s="7" t="str">
        <f t="shared" si="506"/>
        <v>text_YTD_A_I_020</v>
      </c>
      <c r="X478" s="10"/>
      <c r="Y478" s="13"/>
      <c r="Z478" s="12" t="str">
        <f t="shared" si="507"/>
        <v>"text_YTD_A_I_020": {"type": "text", "parameters": {"text": "{{coalesce(cell(BIG_TEST_9_II_020.result, 6, \"number_YTD_A_Formatted\"), \"--\").asString()}}", "textAlignment": "center", "textColor": "{{coalesce(cell(BIG_TEST_9_II_020.result, 6, \"Text_Color_1\"), \"#FFFFFF\").asString()}}", "fontSize": 12}},</v>
      </c>
      <c r="AA478" s="17"/>
      <c r="AB478" s="13"/>
      <c r="AC478" s="13"/>
      <c r="AD478" s="12" t="str">
        <f t="shared" si="508"/>
        <v>{"colspan": 3, "column": 42, "name": "text_YTD_A_I_020", "row": 153, "rowspan": 2, "widgetStyle": {"backgroundColor": "{{coalesce(cell(BIG_TEST_9_II_020.result, 6, \"Colorization_Hex_Code\"), \"#FFFFFF\").asString()}}", "borderColor": "#FFFFFF", "borderEdges": ["left", "right", "bottom"], "borderRadius": 0, "borderWidth": 2}},</v>
      </c>
      <c r="AE478" s="17"/>
      <c r="AF478" s="13"/>
    </row>
    <row r="479" spans="1:32" s="4" customFormat="1" ht="72.599999999999994" thickBot="1" x14ac:dyDescent="0.35">
      <c r="A479" s="24">
        <v>21</v>
      </c>
      <c r="B479" s="14" t="s">
        <v>7</v>
      </c>
      <c r="C479" s="14" t="s">
        <v>34</v>
      </c>
      <c r="D479" s="14" t="s">
        <v>9</v>
      </c>
      <c r="E479" s="11" t="str">
        <f t="shared" si="557"/>
        <v>_020</v>
      </c>
      <c r="F479" s="22">
        <f t="shared" si="529"/>
        <v>19</v>
      </c>
      <c r="G479" s="22" t="s">
        <v>92</v>
      </c>
      <c r="H479" s="22">
        <v>6</v>
      </c>
      <c r="I479" s="22" t="str">
        <f t="shared" si="558"/>
        <v>BIG_TEST_9_II_020</v>
      </c>
      <c r="J479" s="5" t="s">
        <v>37</v>
      </c>
      <c r="K479" s="5" t="s">
        <v>39</v>
      </c>
      <c r="L479" s="18" t="str">
        <f t="shared" si="559"/>
        <v>{{coalesce(cell(BIG_TEST_9_II_020.result, 6, \"Text_Color_1\"), \"#FFFFFF\").asString()}}</v>
      </c>
      <c r="M479" s="8" t="s">
        <v>41</v>
      </c>
      <c r="N479" s="8" t="s">
        <v>21</v>
      </c>
      <c r="O479" s="18" t="str">
        <f>CONCATENATE("{{coalesce(cell(",I479,".result, ", $H479,", \""number_Target_Formatted\""), \""--\"").asString()}}")</f>
        <v>{{coalesce(cell(BIG_TEST_9_II_020.result, 6, \"number_Target_Formatted\"), \"--\").asString()}}</v>
      </c>
      <c r="P479" s="9" t="s">
        <v>28</v>
      </c>
      <c r="Q479" s="9" t="s">
        <v>101</v>
      </c>
      <c r="R479" s="26">
        <f>T479+2</f>
        <v>151</v>
      </c>
      <c r="S479" s="9" t="s">
        <v>32</v>
      </c>
      <c r="T479" s="22">
        <f t="shared" si="530"/>
        <v>149</v>
      </c>
      <c r="U479" s="16" t="s">
        <v>84</v>
      </c>
      <c r="V479" s="10"/>
      <c r="W479" s="7" t="str">
        <f t="shared" si="506"/>
        <v>text_Target_I_020</v>
      </c>
      <c r="X479" s="10"/>
      <c r="Y479" s="13"/>
      <c r="Z479" s="12" t="str">
        <f t="shared" si="507"/>
        <v>"text_Target_I_020": {"type": "text", "parameters": {"text": "{{coalesce(cell(BIG_TEST_9_II_020.result, 6, \"number_Target_Formatted\"), \"--\").asString()}}", "textAlignment": "center", "textColor": "{{coalesce(cell(BIG_TEST_9_II_020.result, 6, \"Text_Color_1\"), \"#FFFFFF\").asString()}}", "fontSize": 12}},</v>
      </c>
      <c r="AA479" s="17"/>
      <c r="AB479" s="13"/>
      <c r="AC479" s="13"/>
      <c r="AD479" s="12" t="str">
        <f t="shared" si="508"/>
        <v>{"colspan": 3, "column": 42, "name": "text_Target_I_020", "row": 151, "rowspan": 2, "widgetStyle": {"backgroundColor": "#FFFFFF", "borderColor": "#FFFFFF", "borderEdges": [], "borderRadius": 0, "borderWidth": 2}},</v>
      </c>
      <c r="AE479" s="17"/>
      <c r="AF479" s="13"/>
    </row>
    <row r="480" spans="1:32" s="4" customFormat="1" ht="72.599999999999994" thickBot="1" x14ac:dyDescent="0.35">
      <c r="A480" s="24">
        <v>22</v>
      </c>
      <c r="B480" s="14" t="s">
        <v>7</v>
      </c>
      <c r="C480" s="14" t="s">
        <v>34</v>
      </c>
      <c r="D480" s="14" t="s">
        <v>9</v>
      </c>
      <c r="E480" s="11" t="str">
        <f>CONCATENATE("_",TEXT(F480+1,"000"))</f>
        <v>_020</v>
      </c>
      <c r="F480" s="22">
        <f t="shared" si="529"/>
        <v>19</v>
      </c>
      <c r="G480" s="22" t="s">
        <v>93</v>
      </c>
      <c r="H480" s="22">
        <v>7</v>
      </c>
      <c r="I480" s="22" t="str">
        <f>CONCATENATE("BIG_TEST_9_II",E480)</f>
        <v>BIG_TEST_9_II_020</v>
      </c>
      <c r="J480" s="6" t="s">
        <v>12</v>
      </c>
      <c r="K480" s="5" t="s">
        <v>13</v>
      </c>
      <c r="L480" s="18" t="str">
        <f>CONCATENATE("{{coalesce(cell(",I480,".result, ", $H480,", \""Text_Color_1\""), \""#FFFFFF\"").asString()}}")</f>
        <v>{{coalesce(cell(BIG_TEST_9_II_020.result, 7, \"Text_Color_1\"), \"#FFFFFF\").asString()}}</v>
      </c>
      <c r="M480" s="8" t="s">
        <v>41</v>
      </c>
      <c r="N480" s="8" t="s">
        <v>21</v>
      </c>
      <c r="O480" s="18" t="str">
        <f>CONCATENATE("{{coalesce(cell(",I480,".result, ", $H480,", \""number_YTD_Formatted\""), \""--\"").asString()}}")</f>
        <v>{{coalesce(cell(BIG_TEST_9_II_020.result, 7, \"number_YTD_Formatted\"), \"--\").asString()}}</v>
      </c>
      <c r="P480" s="9" t="s">
        <v>28</v>
      </c>
      <c r="Q480" s="9" t="s">
        <v>102</v>
      </c>
      <c r="R480" s="9">
        <f>T480</f>
        <v>149</v>
      </c>
      <c r="S480" s="9" t="s">
        <v>32</v>
      </c>
      <c r="T480" s="22">
        <f t="shared" si="530"/>
        <v>149</v>
      </c>
      <c r="U480" s="16" t="s">
        <v>84</v>
      </c>
      <c r="V480" s="10"/>
      <c r="W480" s="7" t="str">
        <f t="shared" si="506"/>
        <v>text_YTD_J_020</v>
      </c>
      <c r="X480" s="10"/>
      <c r="Y480" s="13"/>
      <c r="Z480" s="12" t="str">
        <f t="shared" si="507"/>
        <v>"text_YTD_J_020": {"type": "text", "parameters": {"text": "{{coalesce(cell(BIG_TEST_9_II_020.result, 7, \"number_YTD_Formatted\"), \"--\").asString()}}", "textAlignment": "center", "textColor": "{{coalesce(cell(BIG_TEST_9_II_020.result, 7, \"Text_Color_1\"), \"#FFFFFF\").asString()}}", "fontSize": 12}},</v>
      </c>
      <c r="AA480" s="17"/>
      <c r="AB480" s="13"/>
      <c r="AC480" s="13"/>
      <c r="AD480" s="12" t="str">
        <f t="shared" si="508"/>
        <v>{"colspan": 3, "column": 45, "name": "text_YTD_J_020", "row": 149, "rowspan": 2, "widgetStyle": {"backgroundColor": "#FFFFFF", "borderColor": "#FFFFFF", "borderEdges": [], "borderRadius": 0, "borderWidth": 2}},</v>
      </c>
      <c r="AE480" s="17"/>
      <c r="AF480" s="13"/>
    </row>
    <row r="481" spans="1:32" s="4" customFormat="1" ht="115.8" thickBot="1" x14ac:dyDescent="0.35">
      <c r="A481" s="24">
        <v>23</v>
      </c>
      <c r="B481" s="14" t="s">
        <v>7</v>
      </c>
      <c r="C481" s="14" t="s">
        <v>34</v>
      </c>
      <c r="D481" s="14" t="s">
        <v>9</v>
      </c>
      <c r="E481" s="11" t="str">
        <f t="shared" ref="E481:E482" si="560">CONCATENATE("_",TEXT(F481+1,"000"))</f>
        <v>_020</v>
      </c>
      <c r="F481" s="22">
        <f t="shared" si="529"/>
        <v>19</v>
      </c>
      <c r="G481" s="22" t="s">
        <v>93</v>
      </c>
      <c r="H481" s="22">
        <v>7</v>
      </c>
      <c r="I481" s="22" t="str">
        <f t="shared" ref="I481:I482" si="561">CONCATENATE("BIG_TEST_9_II",E481)</f>
        <v>BIG_TEST_9_II_020</v>
      </c>
      <c r="J481" s="5" t="s">
        <v>11</v>
      </c>
      <c r="K481" s="5" t="s">
        <v>38</v>
      </c>
      <c r="L481" s="18" t="str">
        <f t="shared" ref="L481:L482" si="562">CONCATENATE("{{coalesce(cell(",I481,".result, ", $H481,", \""Text_Color_1\""), \""#FFFFFF\"").asString()}}")</f>
        <v>{{coalesce(cell(BIG_TEST_9_II_020.result, 7, \"Text_Color_1\"), \"#FFFFFF\").asString()}}</v>
      </c>
      <c r="M481" s="8" t="s">
        <v>41</v>
      </c>
      <c r="N481" s="8" t="s">
        <v>21</v>
      </c>
      <c r="O481" s="18" t="str">
        <f>CONCATENATE("{{coalesce(cell(",I481,".result, ", $H481,", \""number_YTD_A_Formatted\""), \""--\"").asString()}}")</f>
        <v>{{coalesce(cell(BIG_TEST_9_II_020.result, 7, \"number_YTD_A_Formatted\"), \"--\").asString()}}</v>
      </c>
      <c r="P481" s="9" t="s">
        <v>28</v>
      </c>
      <c r="Q481" s="9" t="s">
        <v>102</v>
      </c>
      <c r="R481" s="26">
        <f>T481+4</f>
        <v>153</v>
      </c>
      <c r="S481" s="9" t="s">
        <v>32</v>
      </c>
      <c r="T481" s="22">
        <f t="shared" si="530"/>
        <v>149</v>
      </c>
      <c r="U481" s="19" t="str">
        <f>CONCATENATE("{""backgroundColor"": ""{{coalesce(cell(",I481,".result, ",H481,", \""Colorization_Hex_Code\""), \""#FFFFFF\"").asString()}}"", ""borderColor"": ""#FFFFFF"", ""borderEdges"": [""left"", ""right"", ""bottom""], ""borderRadius"": 0, ""borderWidth"": 2}")</f>
        <v>{"backgroundColor": "{{coalesce(cell(BIG_TEST_9_II_020.result, 7, \"Colorization_Hex_Code\"), \"#FFFFFF\").asString()}}", "borderColor": "#FFFFFF", "borderEdges": ["left", "right", "bottom"], "borderRadius": 0, "borderWidth": 2}</v>
      </c>
      <c r="V481" s="10"/>
      <c r="W481" s="7" t="str">
        <f t="shared" si="506"/>
        <v>text_YTD_A_J_020</v>
      </c>
      <c r="X481" s="10"/>
      <c r="Y481" s="13"/>
      <c r="Z481" s="12" t="str">
        <f t="shared" si="507"/>
        <v>"text_YTD_A_J_020": {"type": "text", "parameters": {"text": "{{coalesce(cell(BIG_TEST_9_II_020.result, 7, \"number_YTD_A_Formatted\"), \"--\").asString()}}", "textAlignment": "center", "textColor": "{{coalesce(cell(BIG_TEST_9_II_020.result, 7, \"Text_Color_1\"), \"#FFFFFF\").asString()}}", "fontSize": 12}},</v>
      </c>
      <c r="AA481" s="17"/>
      <c r="AB481" s="13"/>
      <c r="AC481" s="13"/>
      <c r="AD481" s="12" t="str">
        <f t="shared" si="508"/>
        <v>{"colspan": 3, "column": 45, "name": "text_YTD_A_J_020", "row": 153, "rowspan": 2, "widgetStyle": {"backgroundColor": "{{coalesce(cell(BIG_TEST_9_II_020.result, 7, \"Colorization_Hex_Code\"), \"#FFFFFF\").asString()}}", "borderColor": "#FFFFFF", "borderEdges": ["left", "right", "bottom"], "borderRadius": 0, "borderWidth": 2}},</v>
      </c>
      <c r="AE481" s="17"/>
      <c r="AF481" s="13"/>
    </row>
    <row r="482" spans="1:32" s="4" customFormat="1" ht="72.599999999999994" thickBot="1" x14ac:dyDescent="0.35">
      <c r="A482" s="28">
        <v>24</v>
      </c>
      <c r="B482" s="14" t="s">
        <v>7</v>
      </c>
      <c r="C482" s="14" t="s">
        <v>34</v>
      </c>
      <c r="D482" s="14" t="s">
        <v>9</v>
      </c>
      <c r="E482" s="11" t="str">
        <f t="shared" si="560"/>
        <v>_020</v>
      </c>
      <c r="F482" s="22">
        <f t="shared" si="529"/>
        <v>19</v>
      </c>
      <c r="G482" s="22" t="s">
        <v>93</v>
      </c>
      <c r="H482" s="22">
        <v>7</v>
      </c>
      <c r="I482" s="22" t="str">
        <f t="shared" si="561"/>
        <v>BIG_TEST_9_II_020</v>
      </c>
      <c r="J482" s="5" t="s">
        <v>37</v>
      </c>
      <c r="K482" s="5" t="s">
        <v>39</v>
      </c>
      <c r="L482" s="18" t="str">
        <f t="shared" si="562"/>
        <v>{{coalesce(cell(BIG_TEST_9_II_020.result, 7, \"Text_Color_1\"), \"#FFFFFF\").asString()}}</v>
      </c>
      <c r="M482" s="8" t="s">
        <v>41</v>
      </c>
      <c r="N482" s="8" t="s">
        <v>21</v>
      </c>
      <c r="O482" s="18" t="str">
        <f>CONCATENATE("{{coalesce(cell(",I482,".result, ", $H482,", \""number_Target_Formatted\""), \""--\"").asString()}}")</f>
        <v>{{coalesce(cell(BIG_TEST_9_II_020.result, 7, \"number_Target_Formatted\"), \"--\").asString()}}</v>
      </c>
      <c r="P482" s="9" t="s">
        <v>28</v>
      </c>
      <c r="Q482" s="9" t="s">
        <v>102</v>
      </c>
      <c r="R482" s="26">
        <f>T482+2</f>
        <v>151</v>
      </c>
      <c r="S482" s="9" t="s">
        <v>32</v>
      </c>
      <c r="T482" s="22">
        <f t="shared" si="530"/>
        <v>149</v>
      </c>
      <c r="U482" s="16" t="s">
        <v>84</v>
      </c>
      <c r="V482" s="10"/>
      <c r="W482" s="7" t="str">
        <f t="shared" si="506"/>
        <v>text_Target_J_020</v>
      </c>
      <c r="X482" s="10"/>
      <c r="Y482" s="13"/>
      <c r="Z482" s="12" t="str">
        <f t="shared" si="507"/>
        <v>"text_Target_J_020": {"type": "text", "parameters": {"text": "{{coalesce(cell(BIG_TEST_9_II_020.result, 7, \"number_Target_Formatted\"), \"--\").asString()}}", "textAlignment": "center", "textColor": "{{coalesce(cell(BIG_TEST_9_II_020.result, 7, \"Text_Color_1\"), \"#FFFFFF\").asString()}}", "fontSize": 12}},</v>
      </c>
      <c r="AA482" s="17"/>
      <c r="AB482" s="13"/>
      <c r="AC482" s="13"/>
      <c r="AD482" s="12" t="str">
        <f t="shared" si="508"/>
        <v>{"colspan": 3, "column": 45, "name": "text_Target_J_020", "row": 151, "rowspan": 2, "widgetStyle": {"backgroundColor": "#FFFFFF", "borderColor": "#FFFFFF", "borderEdges": [], "borderRadius": 0, "borderWidth": 2}},</v>
      </c>
      <c r="AE482" s="17"/>
      <c r="AF482" s="13"/>
    </row>
  </sheetData>
  <mergeCells count="3">
    <mergeCell ref="E1:U1"/>
    <mergeCell ref="Z1:AB1"/>
    <mergeCell ref="AD1:A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workbookViewId="0">
      <pane xSplit="5" ySplit="2" topLeftCell="V3" activePane="bottomRight" state="frozen"/>
      <selection pane="topRight" activeCell="E1" sqref="E1"/>
      <selection pane="bottomLeft" activeCell="A3" sqref="A3"/>
      <selection pane="bottomRight" sqref="A1:XFD5"/>
    </sheetView>
  </sheetViews>
  <sheetFormatPr defaultRowHeight="14.4" outlineLevelCol="1" x14ac:dyDescent="0.3"/>
  <cols>
    <col min="1" max="1" width="8.88671875" style="1"/>
    <col min="2" max="2" width="10.109375" style="3" bestFit="1" customWidth="1"/>
    <col min="3" max="3" width="9.33203125" style="3" bestFit="1" customWidth="1"/>
    <col min="4" max="4" width="15.5546875" style="3" bestFit="1" customWidth="1"/>
    <col min="5" max="5" width="10.6640625" style="1" bestFit="1" customWidth="1"/>
    <col min="6" max="6" width="12" style="1" bestFit="1" customWidth="1"/>
    <col min="7" max="7" width="12.88671875" style="1" bestFit="1" customWidth="1"/>
    <col min="8" max="8" width="15" style="1" bestFit="1" customWidth="1"/>
    <col min="9" max="9" width="17" style="1" bestFit="1" customWidth="1"/>
    <col min="10" max="10" width="19.33203125" style="1" bestFit="1" customWidth="1"/>
    <col min="11" max="11" width="20.44140625" style="1" customWidth="1"/>
    <col min="12" max="12" width="27.109375" style="1" customWidth="1"/>
    <col min="13" max="13" width="8.109375" style="1" bestFit="1" customWidth="1"/>
    <col min="14" max="14" width="14.21875" style="1" bestFit="1" customWidth="1"/>
    <col min="15" max="15" width="32.88671875" style="1" customWidth="1"/>
    <col min="16" max="16" width="7.44140625" style="1" bestFit="1" customWidth="1"/>
    <col min="17" max="17" width="7.21875" style="1" bestFit="1" customWidth="1"/>
    <col min="18" max="18" width="4.6640625" style="1" bestFit="1" customWidth="1"/>
    <col min="19" max="19" width="8.44140625" style="1" bestFit="1" customWidth="1"/>
    <col min="20" max="20" width="9" style="1" bestFit="1" customWidth="1"/>
    <col min="21" max="21" width="36.77734375" style="1" customWidth="1"/>
    <col min="22" max="22" width="3.33203125" style="1" customWidth="1"/>
    <col min="23" max="23" width="23.6640625" style="1" bestFit="1" customWidth="1"/>
    <col min="24" max="24" width="3.109375" style="1" customWidth="1"/>
    <col min="25" max="25" width="2.77734375" style="1" customWidth="1"/>
    <col min="26" max="27" width="68.77734375" style="1" customWidth="1" outlineLevel="1"/>
    <col min="28" max="28" width="14.77734375" style="1" customWidth="1"/>
    <col min="29" max="29" width="2.88671875" style="1" customWidth="1"/>
    <col min="30" max="31" width="45.109375" style="1" customWidth="1" outlineLevel="1"/>
    <col min="32" max="32" width="10.6640625" style="1" bestFit="1" customWidth="1"/>
    <col min="33" max="16384" width="8.88671875" style="1"/>
  </cols>
  <sheetData>
    <row r="1" spans="1:32" s="15" customFormat="1" ht="15" thickBot="1" x14ac:dyDescent="0.35">
      <c r="B1" s="15" t="s">
        <v>6</v>
      </c>
      <c r="C1" s="15" t="s">
        <v>33</v>
      </c>
      <c r="D1" s="15" t="s">
        <v>43</v>
      </c>
      <c r="E1" s="29" t="s">
        <v>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  <c r="W1" s="27" t="s">
        <v>8</v>
      </c>
      <c r="Z1" s="29" t="s">
        <v>3</v>
      </c>
      <c r="AA1" s="30"/>
      <c r="AB1" s="31"/>
      <c r="AD1" s="29" t="s">
        <v>2</v>
      </c>
      <c r="AE1" s="30"/>
      <c r="AF1" s="31"/>
    </row>
    <row r="2" spans="1:32" s="15" customFormat="1" ht="15" thickBot="1" x14ac:dyDescent="0.35">
      <c r="E2" s="15" t="s">
        <v>10</v>
      </c>
      <c r="F2" s="15" t="s">
        <v>46</v>
      </c>
      <c r="G2" s="15" t="s">
        <v>75</v>
      </c>
      <c r="H2" s="15" t="s">
        <v>78</v>
      </c>
      <c r="I2" s="15" t="s">
        <v>77</v>
      </c>
      <c r="J2" s="15" t="s">
        <v>47</v>
      </c>
      <c r="K2" s="15" t="s">
        <v>15</v>
      </c>
      <c r="L2" s="15" t="s">
        <v>16</v>
      </c>
      <c r="M2" s="15" t="s">
        <v>17</v>
      </c>
      <c r="N2" s="15" t="s">
        <v>19</v>
      </c>
      <c r="O2" s="15" t="s">
        <v>18</v>
      </c>
      <c r="P2" s="15" t="s">
        <v>23</v>
      </c>
      <c r="Q2" s="15" t="s">
        <v>24</v>
      </c>
      <c r="R2" s="15" t="s">
        <v>25</v>
      </c>
      <c r="S2" s="15" t="s">
        <v>26</v>
      </c>
      <c r="T2" s="15" t="s">
        <v>54</v>
      </c>
      <c r="U2" s="15" t="s">
        <v>27</v>
      </c>
      <c r="W2" s="15" t="s">
        <v>14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3">
        <v>1</v>
      </c>
      <c r="B3" s="14" t="s">
        <v>7</v>
      </c>
      <c r="C3" s="14" t="s">
        <v>34</v>
      </c>
      <c r="D3" s="14" t="s">
        <v>9</v>
      </c>
      <c r="E3" s="11" t="str">
        <f>CONCATENATE("_",TEXT(F3+1,"000"))</f>
        <v>_001</v>
      </c>
      <c r="F3" s="21" t="s">
        <v>31</v>
      </c>
      <c r="G3" s="22" t="s">
        <v>94</v>
      </c>
      <c r="H3" s="22">
        <v>0</v>
      </c>
      <c r="I3" s="22" t="str">
        <f>CONCATENATE("BIG_TEST_9_P",E3)</f>
        <v>BIG_TEST_9_P_001</v>
      </c>
      <c r="J3" s="6" t="s">
        <v>12</v>
      </c>
      <c r="K3" s="5" t="s">
        <v>13</v>
      </c>
      <c r="L3" s="18" t="str">
        <f>CONCATENATE("{{coalesce(cell(",I3,".result, ", $H3,", \""Text_Color_1\""), \""#FFFFFF\"").asString()}}")</f>
        <v>{{coalesce(cell(BIG_TEST_9_P_001.result, 0, \"Text_Color_1\"), \"#FFFFFF\").asString()}}</v>
      </c>
      <c r="M3" s="8" t="s">
        <v>41</v>
      </c>
      <c r="N3" s="8" t="s">
        <v>21</v>
      </c>
      <c r="O3" s="18" t="str">
        <f>CONCATENATE("{{coalesce(cell(",I3,".result, ", $H3,", \""number_YTD_Formatted\""), \""--\"").asString()}}")</f>
        <v>{{coalesce(cell(BIG_TEST_9_P_001.result, 0, \"number_YTD_Formatted\"), \"--\").asString()}}</v>
      </c>
      <c r="P3" s="9" t="s">
        <v>28</v>
      </c>
      <c r="Q3" s="9" t="s">
        <v>35</v>
      </c>
      <c r="R3" s="9" t="str">
        <f>T3</f>
        <v>35</v>
      </c>
      <c r="S3" s="9" t="s">
        <v>32</v>
      </c>
      <c r="T3" s="21" t="s">
        <v>58</v>
      </c>
      <c r="U3" s="16" t="s">
        <v>84</v>
      </c>
      <c r="V3" s="10"/>
      <c r="W3" s="7" t="str">
        <f>CONCATENATE("text_",K3,"_",G3,E3)</f>
        <v>text_YTD_A_001</v>
      </c>
      <c r="X3" s="10"/>
      <c r="Y3" s="13"/>
      <c r="Z3" s="12" t="str">
        <f>CONCATENATE("""",W3,""": {""parameters"": {""fontSize"": ",M3,", ""text"": """, O3, """, ""textAlignment"": """, N3, """, ""textColor"": """, L3, """","}, ""type"": ""text""},")</f>
        <v>"text_YTD_A_001": {"parameters": {"fontSize": 12, "text": "{{coalesce(cell(BIG_TEST_9_P_001.result, 0, \"number_YTD_Formatted\"), \"--\").asString()}}", "textAlignment": "center", "textColor": "{{coalesce(cell(BIG_TEST_9_P_001.result, 0, \"Text_Color_1\"), \"#FFFFFF\").asString()}}"}, "type": "text"},</v>
      </c>
      <c r="AA3" s="17" t="s">
        <v>106</v>
      </c>
      <c r="AB3" s="13" t="str">
        <f>IF(Z3=AA3,"PASS","FAIL")</f>
        <v>PASS</v>
      </c>
      <c r="AC3" s="13"/>
      <c r="AD3" s="12" t="str">
        <f>CONCATENATE("{""colspan"": ",P3,", ""column"": ",Q3,", ""name"": """,W3,""", ""row"": ",R3,", ""rowspan"": ",S3,", ""widgetStyle"": ",U3,"},")</f>
        <v>{"colspan": 3, "column": 18, "name": "text_YTD_A_001", "row": 35, "rowspan": 2, "widgetStyle": {"backgroundColor": "#FFFFFF", "borderColor": "#FFFFFF", "borderEdges": [], "borderRadius": 0, "borderWidth": 2}},</v>
      </c>
      <c r="AE3" s="17" t="s">
        <v>96</v>
      </c>
      <c r="AF3" s="13" t="str">
        <f>IF(AD3=AE3,"PASS","FAIL")</f>
        <v>PASS</v>
      </c>
    </row>
    <row r="4" spans="1:32" s="4" customFormat="1" ht="115.8" thickBot="1" x14ac:dyDescent="0.35">
      <c r="A4" s="24">
        <v>2</v>
      </c>
      <c r="B4" s="14" t="s">
        <v>7</v>
      </c>
      <c r="C4" s="14" t="s">
        <v>34</v>
      </c>
      <c r="D4" s="14" t="s">
        <v>9</v>
      </c>
      <c r="E4" s="11" t="str">
        <f t="shared" ref="E4:E5" si="0">CONCATENATE("_",TEXT(F4+1,"000"))</f>
        <v>_001</v>
      </c>
      <c r="F4" s="22" t="str">
        <f>IF($A3=3,F3+1,F3)</f>
        <v>0</v>
      </c>
      <c r="G4" s="22" t="s">
        <v>94</v>
      </c>
      <c r="H4" s="22">
        <v>0</v>
      </c>
      <c r="I4" s="22" t="str">
        <f>CONCATENATE("BIG_TEST_9_P",E4)</f>
        <v>BIG_TEST_9_P_001</v>
      </c>
      <c r="J4" s="5" t="s">
        <v>11</v>
      </c>
      <c r="K4" s="5" t="s">
        <v>38</v>
      </c>
      <c r="L4" s="18" t="str">
        <f>CONCATENATE("{{coalesce(cell(",I4,".result, ", $H4,", \""Text_Color_1\""), \""#FFFFFF\"").asString()}}")</f>
        <v>{{coalesce(cell(BIG_TEST_9_P_001.result, 0, \"Text_Color_1\"), \"#FFFFFF\").asString()}}</v>
      </c>
      <c r="M4" s="8" t="s">
        <v>41</v>
      </c>
      <c r="N4" s="8" t="s">
        <v>21</v>
      </c>
      <c r="O4" s="18" t="str">
        <f>CONCATENATE("{{coalesce(cell(",I4,".result, ", $H4,", \""number_YTD_A_Formatted\""), \""--\"").asString()}}")</f>
        <v>{{coalesce(cell(BIG_TEST_9_P_001.result, 0, \"number_YTD_A_Formatted\"), \"--\").asString()}}</v>
      </c>
      <c r="P4" s="9" t="s">
        <v>28</v>
      </c>
      <c r="Q4" s="9" t="s">
        <v>35</v>
      </c>
      <c r="R4" s="26">
        <f>T4+4</f>
        <v>39</v>
      </c>
      <c r="S4" s="9" t="s">
        <v>32</v>
      </c>
      <c r="T4" s="22" t="str">
        <f>IF($A3=3,T3+6,T3)</f>
        <v>35</v>
      </c>
      <c r="U4" s="19" t="str">
        <f>CONCATENATE("{""backgroundColor"": ""{{coalesce(cell(",I4,".result, ",H4,", \""Colorization_Hex_Code\""), \""#FFFFFF\"").asString()}}"", ""borderColor"": ""#FFFFFF"", ""borderEdges"": [""left"", ""right"", ""bottom""], ""borderRadius"": 0, ""borderWidth"": 2}")</f>
        <v>{"backgroundColor": "{{coalesce(cell(BIG_TEST_9_P_001.result, 0, \"Colorization_Hex_Code\"), \"#FFFFFF\").asString()}}", "borderColor": "#FFFFFF", "borderEdges": ["left", "right", "bottom"], "borderRadius": 0, "borderWidth": 2}</v>
      </c>
      <c r="V4" s="10"/>
      <c r="W4" s="7" t="str">
        <f>CONCATENATE("text_",K4,"_",G4,E4)</f>
        <v>text_YTD_A_A_001</v>
      </c>
      <c r="X4" s="10"/>
      <c r="Y4" s="13"/>
      <c r="Z4" s="12" t="str">
        <f t="shared" ref="Z4:Z5" si="1">CONCATENATE("""",W4,""": {""parameters"": {""fontSize"": ",M4,", ""text"": """, O4, """, ""textAlignment"": """, N4, """, ""textColor"": """, L4, """","}, ""type"": ""text""},")</f>
        <v>"text_YTD_A_A_001": {"parameters": {"fontSize": 12, "text": "{{coalesce(cell(BIG_TEST_9_P_001.result, 0, \"number_YTD_A_Formatted\"), \"--\").asString()}}", "textAlignment": "center", "textColor": "{{coalesce(cell(BIG_TEST_9_P_001.result, 0, \"Text_Color_1\"), \"#FFFFFF\").asString()}}"}, "type": "text"},</v>
      </c>
      <c r="AA4" s="17" t="s">
        <v>104</v>
      </c>
      <c r="AB4" s="13" t="str">
        <f t="shared" ref="AB4:AB5" si="2">IF(Z4=AA4,"PASS","FAIL")</f>
        <v>PASS</v>
      </c>
      <c r="AC4" s="13"/>
      <c r="AD4" s="12" t="str">
        <f>CONCATENATE("{""colspan"": ",P4,", ""column"": ",Q4,", ""name"": """,W4,""", ""row"": ",R4,", ""rowspan"": ",S4,", ""widgetStyle"": ",U4,"},")</f>
        <v>{"colspan": 3, "column": 18, "name": "text_YTD_A_A_001", "row": 39, "rowspan": 2, "widgetStyle": {"backgroundColor": "{{coalesce(cell(BIG_TEST_9_P_001.result, 0, \"Colorization_Hex_Code\"), \"#FFFFFF\").asString()}}", "borderColor": "#FFFFFF", "borderEdges": ["left", "right", "bottom"], "borderRadius": 0, "borderWidth": 2}},</v>
      </c>
      <c r="AE4" s="17" t="s">
        <v>103</v>
      </c>
      <c r="AF4" s="13" t="str">
        <f t="shared" ref="AF4:AF5" si="3">IF(AD4=AE4,"PASS","FAIL")</f>
        <v>PASS</v>
      </c>
    </row>
    <row r="5" spans="1:32" s="4" customFormat="1" ht="72.599999999999994" thickBot="1" x14ac:dyDescent="0.35">
      <c r="A5" s="28">
        <v>3</v>
      </c>
      <c r="B5" s="14" t="s">
        <v>7</v>
      </c>
      <c r="C5" s="14" t="s">
        <v>34</v>
      </c>
      <c r="D5" s="14" t="s">
        <v>9</v>
      </c>
      <c r="E5" s="11" t="str">
        <f t="shared" si="0"/>
        <v>_001</v>
      </c>
      <c r="F5" s="22" t="str">
        <f>IF($A4=3,F4+1,F4)</f>
        <v>0</v>
      </c>
      <c r="G5" s="22" t="s">
        <v>94</v>
      </c>
      <c r="H5" s="22">
        <v>0</v>
      </c>
      <c r="I5" s="22" t="str">
        <f>CONCATENATE("BIG_TEST_9_P",E5)</f>
        <v>BIG_TEST_9_P_001</v>
      </c>
      <c r="J5" s="5" t="s">
        <v>37</v>
      </c>
      <c r="K5" s="5" t="s">
        <v>39</v>
      </c>
      <c r="L5" s="18" t="str">
        <f>CONCATENATE("{{coalesce(cell(",I5,".result, ", $H5,", \""Text_Color_1\""), \""#FFFFFF\"").asString()}}")</f>
        <v>{{coalesce(cell(BIG_TEST_9_P_001.result, 0, \"Text_Color_1\"), \"#FFFFFF\").asString()}}</v>
      </c>
      <c r="M5" s="8" t="s">
        <v>41</v>
      </c>
      <c r="N5" s="8" t="s">
        <v>21</v>
      </c>
      <c r="O5" s="18" t="str">
        <f>CONCATENATE("{{coalesce(cell(",I5,".result, ", $H5,", \""number_Target_Formatted\""), \""--\"").asString()}}")</f>
        <v>{{coalesce(cell(BIG_TEST_9_P_001.result, 0, \"number_Target_Formatted\"), \"--\").asString()}}</v>
      </c>
      <c r="P5" s="9" t="s">
        <v>28</v>
      </c>
      <c r="Q5" s="9" t="s">
        <v>35</v>
      </c>
      <c r="R5" s="26">
        <f>T5+2</f>
        <v>37</v>
      </c>
      <c r="S5" s="9" t="s">
        <v>32</v>
      </c>
      <c r="T5" s="22" t="str">
        <f>IF($A4=3,T4+6,T4)</f>
        <v>35</v>
      </c>
      <c r="U5" s="16" t="s">
        <v>84</v>
      </c>
      <c r="V5" s="10"/>
      <c r="W5" s="7" t="str">
        <f>CONCATENATE("text_",K5,"_",G5,E5)</f>
        <v>text_Target_A_001</v>
      </c>
      <c r="X5" s="10"/>
      <c r="Y5" s="13"/>
      <c r="Z5" s="12" t="str">
        <f t="shared" si="1"/>
        <v>"text_Target_A_001": {"parameters": {"fontSize": 12, "text": "{{coalesce(cell(BIG_TEST_9_P_001.result, 0, \"number_Target_Formatted\"), \"--\").asString()}}", "textAlignment": "center", "textColor": "{{coalesce(cell(BIG_TEST_9_P_001.result, 0, \"Text_Color_1\"), \"#FFFFFF\").asString()}}"}, "type": "text"},</v>
      </c>
      <c r="AA5" s="17" t="s">
        <v>105</v>
      </c>
      <c r="AB5" s="13" t="str">
        <f t="shared" si="2"/>
        <v>PASS</v>
      </c>
      <c r="AC5" s="13"/>
      <c r="AD5" s="12" t="str">
        <f>CONCATENATE("{""colspan"": ",P5,", ""column"": ",Q5,", ""name"": """,W5,""", ""row"": ",R5,", ""rowspan"": ",S5,", ""widgetStyle"": ",U5,"},")</f>
        <v>{"colspan": 3, "column": 18, "name": "text_Target_A_001", "row": 37, "rowspan": 2, "widgetStyle": {"backgroundColor": "#FFFFFF", "borderColor": "#FFFFFF", "borderEdges": [], "borderRadius": 0, "borderWidth": 2}},</v>
      </c>
      <c r="AE5" s="17" t="s">
        <v>95</v>
      </c>
      <c r="AF5" s="13" t="str">
        <f t="shared" si="3"/>
        <v>PASS</v>
      </c>
    </row>
  </sheetData>
  <mergeCells count="3">
    <mergeCell ref="E1:U1"/>
    <mergeCell ref="Z1:AB1"/>
    <mergeCell ref="AD1:A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topLeftCell="R55" workbookViewId="0">
      <selection activeCell="X57" sqref="X57"/>
    </sheetView>
  </sheetViews>
  <sheetFormatPr defaultRowHeight="14.4" x14ac:dyDescent="0.3"/>
  <cols>
    <col min="2" max="2" width="10.109375" bestFit="1" customWidth="1"/>
    <col min="3" max="3" width="9.33203125" bestFit="1" customWidth="1"/>
    <col min="4" max="4" width="15.5546875" bestFit="1" customWidth="1"/>
    <col min="5" max="5" width="10.6640625" bestFit="1" customWidth="1"/>
    <col min="6" max="6" width="12" bestFit="1" customWidth="1"/>
    <col min="7" max="7" width="12.88671875" bestFit="1" customWidth="1"/>
    <col min="8" max="8" width="15" bestFit="1" customWidth="1"/>
    <col min="9" max="9" width="17" bestFit="1" customWidth="1"/>
    <col min="10" max="10" width="19.33203125" bestFit="1" customWidth="1"/>
    <col min="11" max="11" width="20.44140625" customWidth="1"/>
    <col min="12" max="12" width="27.109375" customWidth="1"/>
    <col min="13" max="13" width="8.109375" bestFit="1" customWidth="1"/>
    <col min="14" max="14" width="14.21875" bestFit="1" customWidth="1"/>
    <col min="15" max="15" width="32.88671875" customWidth="1"/>
    <col min="16" max="16" width="7.44140625" bestFit="1" customWidth="1"/>
    <col min="17" max="17" width="7.21875" bestFit="1" customWidth="1"/>
    <col min="18" max="18" width="4.6640625" bestFit="1" customWidth="1"/>
    <col min="19" max="19" width="8.44140625" bestFit="1" customWidth="1"/>
    <col min="20" max="20" width="9" bestFit="1" customWidth="1"/>
    <col min="21" max="21" width="36.77734375" customWidth="1"/>
    <col min="22" max="22" width="3.33203125" customWidth="1"/>
    <col min="23" max="23" width="23.6640625" bestFit="1" customWidth="1"/>
    <col min="24" max="24" width="3.109375" customWidth="1"/>
    <col min="25" max="25" width="2.77734375" customWidth="1"/>
    <col min="26" max="27" width="68.77734375" customWidth="1"/>
    <col min="28" max="28" width="14.77734375" customWidth="1"/>
    <col min="29" max="29" width="2.88671875" customWidth="1"/>
    <col min="30" max="31" width="45.109375" customWidth="1"/>
    <col min="32" max="32" width="10.6640625" bestFit="1" customWidth="1"/>
  </cols>
  <sheetData>
    <row r="1" spans="1:32" s="15" customFormat="1" ht="15" thickBot="1" x14ac:dyDescent="0.35">
      <c r="B1" s="15" t="s">
        <v>6</v>
      </c>
      <c r="C1" s="15" t="s">
        <v>33</v>
      </c>
      <c r="D1" s="15" t="s">
        <v>43</v>
      </c>
      <c r="E1" s="29" t="s">
        <v>0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1"/>
      <c r="W1" s="27" t="s">
        <v>8</v>
      </c>
      <c r="Z1" s="29" t="s">
        <v>3</v>
      </c>
      <c r="AA1" s="30"/>
      <c r="AB1" s="31"/>
      <c r="AD1" s="29" t="s">
        <v>2</v>
      </c>
      <c r="AE1" s="30"/>
      <c r="AF1" s="31"/>
    </row>
    <row r="2" spans="1:32" s="15" customFormat="1" ht="15" thickBot="1" x14ac:dyDescent="0.35">
      <c r="E2" s="15" t="s">
        <v>10</v>
      </c>
      <c r="F2" s="15" t="s">
        <v>46</v>
      </c>
      <c r="G2" s="15" t="s">
        <v>75</v>
      </c>
      <c r="H2" s="15" t="s">
        <v>78</v>
      </c>
      <c r="I2" s="15" t="s">
        <v>77</v>
      </c>
      <c r="J2" s="15" t="s">
        <v>47</v>
      </c>
      <c r="K2" s="15" t="s">
        <v>15</v>
      </c>
      <c r="L2" s="15" t="s">
        <v>16</v>
      </c>
      <c r="M2" s="15" t="s">
        <v>17</v>
      </c>
      <c r="N2" s="15" t="s">
        <v>19</v>
      </c>
      <c r="O2" s="15" t="s">
        <v>18</v>
      </c>
      <c r="P2" s="15" t="s">
        <v>23</v>
      </c>
      <c r="Q2" s="15" t="s">
        <v>24</v>
      </c>
      <c r="R2" s="15" t="s">
        <v>25</v>
      </c>
      <c r="S2" s="15" t="s">
        <v>26</v>
      </c>
      <c r="T2" s="15" t="s">
        <v>54</v>
      </c>
      <c r="U2" s="15" t="s">
        <v>27</v>
      </c>
      <c r="W2" s="15" t="s">
        <v>14</v>
      </c>
      <c r="Z2" s="15" t="s">
        <v>1</v>
      </c>
      <c r="AA2" s="15" t="s">
        <v>4</v>
      </c>
      <c r="AB2" s="15" t="s">
        <v>5</v>
      </c>
      <c r="AD2" s="15" t="s">
        <v>1</v>
      </c>
      <c r="AE2" s="15" t="s">
        <v>4</v>
      </c>
      <c r="AF2" s="15" t="s">
        <v>5</v>
      </c>
    </row>
    <row r="3" spans="1:32" s="4" customFormat="1" ht="72.599999999999994" thickBot="1" x14ac:dyDescent="0.35">
      <c r="A3" s="23">
        <v>1</v>
      </c>
      <c r="B3" s="14" t="s">
        <v>7</v>
      </c>
      <c r="C3" s="14" t="s">
        <v>34</v>
      </c>
      <c r="D3" s="14" t="s">
        <v>9</v>
      </c>
      <c r="E3" s="11" t="str">
        <f>CONCATENATE("_",TEXT(F3+1,"000"))</f>
        <v>_001</v>
      </c>
      <c r="F3" s="21" t="s">
        <v>31</v>
      </c>
      <c r="G3" s="22" t="s">
        <v>94</v>
      </c>
      <c r="H3" s="22">
        <v>0</v>
      </c>
      <c r="I3" s="22" t="str">
        <f t="shared" ref="I3:I32" si="0">CONCATENATE("BIG_TEST_9_P",E3)</f>
        <v>BIG_TEST_9_P_001</v>
      </c>
      <c r="J3" s="6" t="s">
        <v>12</v>
      </c>
      <c r="K3" s="5" t="s">
        <v>13</v>
      </c>
      <c r="L3" s="18" t="str">
        <f t="shared" ref="L3:L32" si="1">CONCATENATE("{{coalesce(cell(",I3,".result, ", $H3,", \""Text_Color_1\""), \""#FFFFFF\"").asString()}}")</f>
        <v>{{coalesce(cell(BIG_TEST_9_P_001.result, 0, \"Text_Color_1\"), \"#FFFFFF\").asString()}}</v>
      </c>
      <c r="M3" s="8" t="s">
        <v>41</v>
      </c>
      <c r="N3" s="8" t="s">
        <v>21</v>
      </c>
      <c r="O3" s="18" t="str">
        <f>CONCATENATE("{{coalesce(cell(",I3,".result, ", $H3,", \""number_YTD_Formatted\""), \""--\"").asString()}}")</f>
        <v>{{coalesce(cell(BIG_TEST_9_P_001.result, 0, \"number_YTD_Formatted\"), \"--\").asString()}}</v>
      </c>
      <c r="P3" s="9" t="s">
        <v>28</v>
      </c>
      <c r="Q3" s="9" t="s">
        <v>35</v>
      </c>
      <c r="R3" s="9" t="str">
        <f>T3</f>
        <v>35</v>
      </c>
      <c r="S3" s="9" t="s">
        <v>32</v>
      </c>
      <c r="T3" s="21" t="s">
        <v>58</v>
      </c>
      <c r="U3" s="16" t="s">
        <v>84</v>
      </c>
      <c r="V3" s="10"/>
      <c r="W3" s="7" t="str">
        <f t="shared" ref="W3:W32" si="2">CONCATENATE("text_",K3,"_",G3,E3)</f>
        <v>text_YTD_A_001</v>
      </c>
      <c r="X3" s="10"/>
      <c r="Y3" s="13"/>
      <c r="Z3" s="12" t="str">
        <f>CONCATENATE("""",W3,""": {""parameters"": {""fontSize"": ",M3,", ""text"": """, O3, """, ""textAlignment"": """, N3, """, ""textColor"": """, L3, """","}, ""type"": ""text""},")</f>
        <v>"text_YTD_A_001": {"parameters": {"fontSize": 12, "text": "{{coalesce(cell(BIG_TEST_9_P_001.result, 0, \"number_YTD_Formatted\"), \"--\").asString()}}", "textAlignment": "center", "textColor": "{{coalesce(cell(BIG_TEST_9_P_001.result, 0, \"Text_Color_1\"), \"#FFFFFF\").asString()}}"}, "type": "text"},</v>
      </c>
      <c r="AA3" s="17" t="s">
        <v>106</v>
      </c>
      <c r="AB3" s="13" t="str">
        <f>IF(Z3=AA3,"PASS","FAIL")</f>
        <v>PASS</v>
      </c>
      <c r="AC3" s="13"/>
      <c r="AD3" s="12" t="str">
        <f t="shared" ref="AD3:AD32" si="3">CONCATENATE("{""colspan"": ",P3,", ""column"": ",Q3,", ""name"": """,W3,""", ""row"": ",R3,", ""rowspan"": ",S3,", ""widgetStyle"": ",U3,"},")</f>
        <v>{"colspan": 3, "column": 18, "name": "text_YTD_A_001", "row": 35, "rowspan": 2, "widgetStyle": {"backgroundColor": "#FFFFFF", "borderColor": "#FFFFFF", "borderEdges": [], "borderRadius": 0, "borderWidth": 2}},</v>
      </c>
      <c r="AE3" s="17" t="s">
        <v>96</v>
      </c>
      <c r="AF3" s="13" t="str">
        <f>IF(AD3=AE3,"PASS","FAIL")</f>
        <v>PASS</v>
      </c>
    </row>
    <row r="4" spans="1:32" s="4" customFormat="1" ht="115.8" thickBot="1" x14ac:dyDescent="0.35">
      <c r="A4" s="24">
        <v>2</v>
      </c>
      <c r="B4" s="14" t="s">
        <v>7</v>
      </c>
      <c r="C4" s="14" t="s">
        <v>34</v>
      </c>
      <c r="D4" s="14" t="s">
        <v>9</v>
      </c>
      <c r="E4" s="11" t="str">
        <f t="shared" ref="E4:E5" si="4">CONCATENATE("_",TEXT(F4+1,"000"))</f>
        <v>_001</v>
      </c>
      <c r="F4" s="22" t="str">
        <f>IF($A3=3,F3+1,F3)</f>
        <v>0</v>
      </c>
      <c r="G4" s="22" t="s">
        <v>94</v>
      </c>
      <c r="H4" s="22">
        <v>0</v>
      </c>
      <c r="I4" s="22" t="str">
        <f t="shared" si="0"/>
        <v>BIG_TEST_9_P_001</v>
      </c>
      <c r="J4" s="5" t="s">
        <v>11</v>
      </c>
      <c r="K4" s="5" t="s">
        <v>38</v>
      </c>
      <c r="L4" s="18" t="str">
        <f t="shared" si="1"/>
        <v>{{coalesce(cell(BIG_TEST_9_P_001.result, 0, \"Text_Color_1\"), \"#FFFFFF\").asString()}}</v>
      </c>
      <c r="M4" s="8" t="s">
        <v>41</v>
      </c>
      <c r="N4" s="8" t="s">
        <v>21</v>
      </c>
      <c r="O4" s="18" t="str">
        <f>CONCATENATE("{{coalesce(cell(",I4,".result, ", $H4,", \""number_YTD_A_Formatted\""), \""--\"").asString()}}")</f>
        <v>{{coalesce(cell(BIG_TEST_9_P_001.result, 0, \"number_YTD_A_Formatted\"), \"--\").asString()}}</v>
      </c>
      <c r="P4" s="9" t="s">
        <v>28</v>
      </c>
      <c r="Q4" s="9" t="s">
        <v>35</v>
      </c>
      <c r="R4" s="26">
        <f>T4+4</f>
        <v>39</v>
      </c>
      <c r="S4" s="9" t="s">
        <v>32</v>
      </c>
      <c r="T4" s="22" t="str">
        <f>IF($A3=3,T3+6,T3)</f>
        <v>35</v>
      </c>
      <c r="U4" s="19" t="str">
        <f>CONCATENATE("{""backgroundColor"": ""{{coalesce(cell(",I4,".result, ",H4,", \""Colorization_Hex_Code\""), \""#FFFFFF\"").asString()}}"", ""borderColor"": ""#FFFFFF"", ""borderEdges"": [""left"", ""right"", ""bottom""], ""borderRadius"": 0, ""borderWidth"": 2}")</f>
        <v>{"backgroundColor": "{{coalesce(cell(BIG_TEST_9_P_001.result, 0, \"Colorization_Hex_Code\"), \"#FFFFFF\").asString()}}", "borderColor": "#FFFFFF", "borderEdges": ["left", "right", "bottom"], "borderRadius": 0, "borderWidth": 2}</v>
      </c>
      <c r="V4" s="10"/>
      <c r="W4" s="7" t="str">
        <f t="shared" si="2"/>
        <v>text_YTD_A_A_001</v>
      </c>
      <c r="X4" s="10"/>
      <c r="Y4" s="13"/>
      <c r="Z4" s="12" t="str">
        <f t="shared" ref="Z4:Z5" si="5">CONCATENATE("""",W4,""": {""parameters"": {""fontSize"": ",M4,", ""text"": """, O4, """, ""textAlignment"": """, N4, """, ""textColor"": """, L4, """","}, ""type"": ""text""},")</f>
        <v>"text_YTD_A_A_001": {"parameters": {"fontSize": 12, "text": "{{coalesce(cell(BIG_TEST_9_P_001.result, 0, \"number_YTD_A_Formatted\"), \"--\").asString()}}", "textAlignment": "center", "textColor": "{{coalesce(cell(BIG_TEST_9_P_001.result, 0, \"Text_Color_1\"), \"#FFFFFF\").asString()}}"}, "type": "text"},</v>
      </c>
      <c r="AA4" s="17" t="s">
        <v>104</v>
      </c>
      <c r="AB4" s="13" t="str">
        <f t="shared" ref="AB4:AB5" si="6">IF(Z4=AA4,"PASS","FAIL")</f>
        <v>PASS</v>
      </c>
      <c r="AC4" s="13"/>
      <c r="AD4" s="12" t="str">
        <f t="shared" si="3"/>
        <v>{"colspan": 3, "column": 18, "name": "text_YTD_A_A_001", "row": 39, "rowspan": 2, "widgetStyle": {"backgroundColor": "{{coalesce(cell(BIG_TEST_9_P_001.result, 0, \"Colorization_Hex_Code\"), \"#FFFFFF\").asString()}}", "borderColor": "#FFFFFF", "borderEdges": ["left", "right", "bottom"], "borderRadius": 0, "borderWidth": 2}},</v>
      </c>
      <c r="AE4" s="17" t="s">
        <v>103</v>
      </c>
      <c r="AF4" s="13" t="str">
        <f t="shared" ref="AF4:AF5" si="7">IF(AD4=AE4,"PASS","FAIL")</f>
        <v>PASS</v>
      </c>
    </row>
    <row r="5" spans="1:32" s="4" customFormat="1" ht="72.599999999999994" thickBot="1" x14ac:dyDescent="0.35">
      <c r="A5" s="28">
        <v>3</v>
      </c>
      <c r="B5" s="14" t="s">
        <v>7</v>
      </c>
      <c r="C5" s="14" t="s">
        <v>34</v>
      </c>
      <c r="D5" s="14" t="s">
        <v>9</v>
      </c>
      <c r="E5" s="11" t="str">
        <f t="shared" si="4"/>
        <v>_001</v>
      </c>
      <c r="F5" s="22" t="str">
        <f>IF($A4=3,F4+1,F4)</f>
        <v>0</v>
      </c>
      <c r="G5" s="22" t="s">
        <v>94</v>
      </c>
      <c r="H5" s="22">
        <v>0</v>
      </c>
      <c r="I5" s="22" t="str">
        <f t="shared" si="0"/>
        <v>BIG_TEST_9_P_001</v>
      </c>
      <c r="J5" s="5" t="s">
        <v>37</v>
      </c>
      <c r="K5" s="5" t="s">
        <v>39</v>
      </c>
      <c r="L5" s="18" t="str">
        <f t="shared" si="1"/>
        <v>{{coalesce(cell(BIG_TEST_9_P_001.result, 0, \"Text_Color_1\"), \"#FFFFFF\").asString()}}</v>
      </c>
      <c r="M5" s="8" t="s">
        <v>41</v>
      </c>
      <c r="N5" s="8" t="s">
        <v>21</v>
      </c>
      <c r="O5" s="18" t="str">
        <f>CONCATENATE("{{coalesce(cell(",I5,".result, ", $H5,", \""number_Target_Formatted\""), \""--\"").asString()}}")</f>
        <v>{{coalesce(cell(BIG_TEST_9_P_001.result, 0, \"number_Target_Formatted\"), \"--\").asString()}}</v>
      </c>
      <c r="P5" s="9" t="s">
        <v>28</v>
      </c>
      <c r="Q5" s="9" t="s">
        <v>35</v>
      </c>
      <c r="R5" s="26">
        <f>T5+2</f>
        <v>37</v>
      </c>
      <c r="S5" s="9" t="s">
        <v>32</v>
      </c>
      <c r="T5" s="22" t="str">
        <f t="shared" ref="T5:T8" si="8">IF($A4=3,T4+6,T4)</f>
        <v>35</v>
      </c>
      <c r="U5" s="16" t="s">
        <v>84</v>
      </c>
      <c r="V5" s="10"/>
      <c r="W5" s="7" t="str">
        <f t="shared" si="2"/>
        <v>text_Target_A_001</v>
      </c>
      <c r="X5" s="10"/>
      <c r="Y5" s="13"/>
      <c r="Z5" s="12" t="str">
        <f t="shared" si="5"/>
        <v>"text_Target_A_001": {"parameters": {"fontSize": 12, "text": "{{coalesce(cell(BIG_TEST_9_P_001.result, 0, \"number_Target_Formatted\"), \"--\").asString()}}", "textAlignment": "center", "textColor": "{{coalesce(cell(BIG_TEST_9_P_001.result, 0, \"Text_Color_1\"), \"#FFFFFF\").asString()}}"}, "type": "text"},</v>
      </c>
      <c r="AA5" s="17" t="s">
        <v>105</v>
      </c>
      <c r="AB5" s="13" t="str">
        <f t="shared" si="6"/>
        <v>PASS</v>
      </c>
      <c r="AC5" s="13"/>
      <c r="AD5" s="12" t="str">
        <f t="shared" si="3"/>
        <v>{"colspan": 3, "column": 18, "name": "text_Target_A_001", "row": 37, "rowspan": 2, "widgetStyle": {"backgroundColor": "#FFFFFF", "borderColor": "#FFFFFF", "borderEdges": [], "borderRadius": 0, "borderWidth": 2}},</v>
      </c>
      <c r="AE5" s="17" t="s">
        <v>95</v>
      </c>
      <c r="AF5" s="13" t="str">
        <f t="shared" si="7"/>
        <v>PASS</v>
      </c>
    </row>
    <row r="6" spans="1:32" s="4" customFormat="1" ht="72.599999999999994" thickBot="1" x14ac:dyDescent="0.35">
      <c r="A6" s="23">
        <v>1</v>
      </c>
      <c r="B6" s="14" t="s">
        <v>7</v>
      </c>
      <c r="C6" s="14" t="s">
        <v>34</v>
      </c>
      <c r="D6" s="14" t="s">
        <v>9</v>
      </c>
      <c r="E6" s="11" t="str">
        <f>CONCATENATE("_",TEXT(F6+1,"000"))</f>
        <v>_002</v>
      </c>
      <c r="F6" s="22">
        <f t="shared" ref="F6:F8" si="9">IF($A5=3,F5+1,F5)</f>
        <v>1</v>
      </c>
      <c r="G6" s="22" t="s">
        <v>94</v>
      </c>
      <c r="H6" s="22">
        <v>0</v>
      </c>
      <c r="I6" s="22" t="str">
        <f t="shared" si="0"/>
        <v>BIG_TEST_9_P_002</v>
      </c>
      <c r="J6" s="6" t="s">
        <v>12</v>
      </c>
      <c r="K6" s="5" t="s">
        <v>13</v>
      </c>
      <c r="L6" s="18" t="str">
        <f t="shared" si="1"/>
        <v>{{coalesce(cell(BIG_TEST_9_P_002.result, 0, \"Text_Color_1\"), \"#FFFFFF\").asString()}}</v>
      </c>
      <c r="M6" s="8" t="s">
        <v>41</v>
      </c>
      <c r="N6" s="8" t="s">
        <v>21</v>
      </c>
      <c r="O6" s="18" t="str">
        <f>CONCATENATE("{{coalesce(cell(",I6,".result, ", $H6,", \""number_YTD_Formatted\""), \""--\"").asString()}}")</f>
        <v>{{coalesce(cell(BIG_TEST_9_P_002.result, 0, \"number_YTD_Formatted\"), \"--\").asString()}}</v>
      </c>
      <c r="P6" s="9" t="s">
        <v>28</v>
      </c>
      <c r="Q6" s="9" t="s">
        <v>35</v>
      </c>
      <c r="R6" s="9">
        <f>T6</f>
        <v>41</v>
      </c>
      <c r="S6" s="9" t="s">
        <v>32</v>
      </c>
      <c r="T6" s="22">
        <f t="shared" si="8"/>
        <v>41</v>
      </c>
      <c r="U6" s="16" t="s">
        <v>84</v>
      </c>
      <c r="V6" s="10"/>
      <c r="W6" s="7" t="str">
        <f t="shared" si="2"/>
        <v>text_YTD_A_002</v>
      </c>
      <c r="X6" s="10"/>
      <c r="Y6" s="13"/>
      <c r="Z6" s="12" t="str">
        <f>CONCATENATE("""",W6,""": {""parameters"": {""fontSize"": ",M6,", ""text"": """, O6, """, ""textAlignment"": """, N6, """, ""textColor"": """, L6, """","}, ""type"": ""text""},")</f>
        <v>"text_YTD_A_002": {"parameters": {"fontSize": 12, "text": "{{coalesce(cell(BIG_TEST_9_P_002.result, 0, \"number_YTD_Formatted\"), \"--\").asString()}}", "textAlignment": "center", "textColor": "{{coalesce(cell(BIG_TEST_9_P_002.result, 0, \"Text_Color_1\"), \"#FFFFFF\").asString()}}"}, "type": "text"},</v>
      </c>
      <c r="AA6" s="17" t="s">
        <v>106</v>
      </c>
      <c r="AB6" s="13" t="str">
        <f>IF(Z6=AA6,"PASS","FAIL")</f>
        <v>FAIL</v>
      </c>
      <c r="AC6" s="13"/>
      <c r="AD6" s="12" t="str">
        <f t="shared" si="3"/>
        <v>{"colspan": 3, "column": 18, "name": "text_YTD_A_002", "row": 41, "rowspan": 2, "widgetStyle": {"backgroundColor": "#FFFFFF", "borderColor": "#FFFFFF", "borderEdges": [], "borderRadius": 0, "borderWidth": 2}},</v>
      </c>
      <c r="AE6" s="17" t="s">
        <v>96</v>
      </c>
      <c r="AF6" s="13" t="str">
        <f>IF(AD6=AE6,"PASS","FAIL")</f>
        <v>FAIL</v>
      </c>
    </row>
    <row r="7" spans="1:32" s="4" customFormat="1" ht="115.8" thickBot="1" x14ac:dyDescent="0.35">
      <c r="A7" s="24">
        <v>2</v>
      </c>
      <c r="B7" s="14" t="s">
        <v>7</v>
      </c>
      <c r="C7" s="14" t="s">
        <v>34</v>
      </c>
      <c r="D7" s="14" t="s">
        <v>9</v>
      </c>
      <c r="E7" s="11" t="str">
        <f t="shared" ref="E7:E8" si="10">CONCATENATE("_",TEXT(F7+1,"000"))</f>
        <v>_002</v>
      </c>
      <c r="F7" s="22">
        <f t="shared" si="9"/>
        <v>1</v>
      </c>
      <c r="G7" s="22" t="s">
        <v>94</v>
      </c>
      <c r="H7" s="22">
        <v>0</v>
      </c>
      <c r="I7" s="22" t="str">
        <f t="shared" si="0"/>
        <v>BIG_TEST_9_P_002</v>
      </c>
      <c r="J7" s="5" t="s">
        <v>11</v>
      </c>
      <c r="K7" s="5" t="s">
        <v>38</v>
      </c>
      <c r="L7" s="18" t="str">
        <f t="shared" si="1"/>
        <v>{{coalesce(cell(BIG_TEST_9_P_002.result, 0, \"Text_Color_1\"), \"#FFFFFF\").asString()}}</v>
      </c>
      <c r="M7" s="8" t="s">
        <v>41</v>
      </c>
      <c r="N7" s="8" t="s">
        <v>21</v>
      </c>
      <c r="O7" s="18" t="str">
        <f>CONCATENATE("{{coalesce(cell(",I7,".result, ", $H7,", \""number_YTD_A_Formatted\""), \""--\"").asString()}}")</f>
        <v>{{coalesce(cell(BIG_TEST_9_P_002.result, 0, \"number_YTD_A_Formatted\"), \"--\").asString()}}</v>
      </c>
      <c r="P7" s="9" t="s">
        <v>28</v>
      </c>
      <c r="Q7" s="9" t="s">
        <v>35</v>
      </c>
      <c r="R7" s="26">
        <f>T7+4</f>
        <v>45</v>
      </c>
      <c r="S7" s="9" t="s">
        <v>32</v>
      </c>
      <c r="T7" s="22">
        <f t="shared" si="8"/>
        <v>41</v>
      </c>
      <c r="U7" s="19" t="str">
        <f>CONCATENATE("{""backgroundColor"": ""{{coalesce(cell(",I7,".result, ",H7,", \""Colorization_Hex_Code\""), \""#FFFFFF\"").asString()}}"", ""borderColor"": ""#FFFFFF"", ""borderEdges"": [""left"", ""right"", ""bottom""], ""borderRadius"": 0, ""borderWidth"": 2}")</f>
        <v>{"backgroundColor": "{{coalesce(cell(BIG_TEST_9_P_002.result, 0, \"Colorization_Hex_Code\"), \"#FFFFFF\").asString()}}", "borderColor": "#FFFFFF", "borderEdges": ["left", "right", "bottom"], "borderRadius": 0, "borderWidth": 2}</v>
      </c>
      <c r="V7" s="10"/>
      <c r="W7" s="7" t="str">
        <f t="shared" si="2"/>
        <v>text_YTD_A_A_002</v>
      </c>
      <c r="X7" s="10"/>
      <c r="Y7" s="13"/>
      <c r="Z7" s="12" t="str">
        <f t="shared" ref="Z7:Z8" si="11">CONCATENATE("""",W7,""": {""parameters"": {""fontSize"": ",M7,", ""text"": """, O7, """, ""textAlignment"": """, N7, """, ""textColor"": """, L7, """","}, ""type"": ""text""},")</f>
        <v>"text_YTD_A_A_002": {"parameters": {"fontSize": 12, "text": "{{coalesce(cell(BIG_TEST_9_P_002.result, 0, \"number_YTD_A_Formatted\"), \"--\").asString()}}", "textAlignment": "center", "textColor": "{{coalesce(cell(BIG_TEST_9_P_002.result, 0, \"Text_Color_1\"), \"#FFFFFF\").asString()}}"}, "type": "text"},</v>
      </c>
      <c r="AA7" s="17" t="s">
        <v>104</v>
      </c>
      <c r="AB7" s="13" t="str">
        <f t="shared" ref="AB7:AB8" si="12">IF(Z7=AA7,"PASS","FAIL")</f>
        <v>FAIL</v>
      </c>
      <c r="AC7" s="13"/>
      <c r="AD7" s="12" t="str">
        <f t="shared" si="3"/>
        <v>{"colspan": 3, "column": 18, "name": "text_YTD_A_A_002", "row": 45, "rowspan": 2, "widgetStyle": {"backgroundColor": "{{coalesce(cell(BIG_TEST_9_P_002.result, 0, \"Colorization_Hex_Code\"), \"#FFFFFF\").asString()}}", "borderColor": "#FFFFFF", "borderEdges": ["left", "right", "bottom"], "borderRadius": 0, "borderWidth": 2}},</v>
      </c>
      <c r="AE7" s="17" t="s">
        <v>103</v>
      </c>
      <c r="AF7" s="13" t="str">
        <f t="shared" ref="AF7:AF8" si="13">IF(AD7=AE7,"PASS","FAIL")</f>
        <v>FAIL</v>
      </c>
    </row>
    <row r="8" spans="1:32" s="4" customFormat="1" ht="72.599999999999994" thickBot="1" x14ac:dyDescent="0.35">
      <c r="A8" s="28">
        <v>3</v>
      </c>
      <c r="B8" s="14" t="s">
        <v>7</v>
      </c>
      <c r="C8" s="14" t="s">
        <v>34</v>
      </c>
      <c r="D8" s="14" t="s">
        <v>9</v>
      </c>
      <c r="E8" s="11" t="str">
        <f t="shared" si="10"/>
        <v>_002</v>
      </c>
      <c r="F8" s="22">
        <f t="shared" si="9"/>
        <v>1</v>
      </c>
      <c r="G8" s="22" t="s">
        <v>94</v>
      </c>
      <c r="H8" s="22">
        <v>0</v>
      </c>
      <c r="I8" s="22" t="str">
        <f t="shared" si="0"/>
        <v>BIG_TEST_9_P_002</v>
      </c>
      <c r="J8" s="5" t="s">
        <v>37</v>
      </c>
      <c r="K8" s="5" t="s">
        <v>39</v>
      </c>
      <c r="L8" s="18" t="str">
        <f t="shared" si="1"/>
        <v>{{coalesce(cell(BIG_TEST_9_P_002.result, 0, \"Text_Color_1\"), \"#FFFFFF\").asString()}}</v>
      </c>
      <c r="M8" s="8" t="s">
        <v>41</v>
      </c>
      <c r="N8" s="8" t="s">
        <v>21</v>
      </c>
      <c r="O8" s="18" t="str">
        <f>CONCATENATE("{{coalesce(cell(",I8,".result, ", $H8,", \""number_Target_Formatted\""), \""--\"").asString()}}")</f>
        <v>{{coalesce(cell(BIG_TEST_9_P_002.result, 0, \"number_Target_Formatted\"), \"--\").asString()}}</v>
      </c>
      <c r="P8" s="9" t="s">
        <v>28</v>
      </c>
      <c r="Q8" s="9" t="s">
        <v>35</v>
      </c>
      <c r="R8" s="26">
        <f>T8+2</f>
        <v>43</v>
      </c>
      <c r="S8" s="9" t="s">
        <v>32</v>
      </c>
      <c r="T8" s="22">
        <f t="shared" si="8"/>
        <v>41</v>
      </c>
      <c r="U8" s="16" t="s">
        <v>84</v>
      </c>
      <c r="V8" s="10"/>
      <c r="W8" s="7" t="str">
        <f t="shared" si="2"/>
        <v>text_Target_A_002</v>
      </c>
      <c r="X8" s="10"/>
      <c r="Y8" s="13"/>
      <c r="Z8" s="12" t="str">
        <f t="shared" si="11"/>
        <v>"text_Target_A_002": {"parameters": {"fontSize": 12, "text": "{{coalesce(cell(BIG_TEST_9_P_002.result, 0, \"number_Target_Formatted\"), \"--\").asString()}}", "textAlignment": "center", "textColor": "{{coalesce(cell(BIG_TEST_9_P_002.result, 0, \"Text_Color_1\"), \"#FFFFFF\").asString()}}"}, "type": "text"},</v>
      </c>
      <c r="AA8" s="17" t="s">
        <v>105</v>
      </c>
      <c r="AB8" s="13" t="str">
        <f t="shared" si="12"/>
        <v>FAIL</v>
      </c>
      <c r="AC8" s="13"/>
      <c r="AD8" s="12" t="str">
        <f t="shared" si="3"/>
        <v>{"colspan": 3, "column": 18, "name": "text_Target_A_002", "row": 43, "rowspan": 2, "widgetStyle": {"backgroundColor": "#FFFFFF", "borderColor": "#FFFFFF", "borderEdges": [], "borderRadius": 0, "borderWidth": 2}},</v>
      </c>
      <c r="AE8" s="17" t="s">
        <v>95</v>
      </c>
      <c r="AF8" s="13" t="str">
        <f t="shared" si="13"/>
        <v>FAIL</v>
      </c>
    </row>
    <row r="9" spans="1:32" s="4" customFormat="1" ht="72.599999999999994" thickBot="1" x14ac:dyDescent="0.35">
      <c r="A9" s="23">
        <v>1</v>
      </c>
      <c r="B9" s="14" t="s">
        <v>7</v>
      </c>
      <c r="C9" s="14" t="s">
        <v>34</v>
      </c>
      <c r="D9" s="14" t="s">
        <v>9</v>
      </c>
      <c r="E9" s="11" t="str">
        <f>CONCATENATE("_",TEXT(F9+1,"000"))</f>
        <v>_003</v>
      </c>
      <c r="F9" s="22">
        <f t="shared" ref="F9:F14" si="14">IF($A8=3,F8+1,F8)</f>
        <v>2</v>
      </c>
      <c r="G9" s="22" t="s">
        <v>94</v>
      </c>
      <c r="H9" s="22">
        <v>0</v>
      </c>
      <c r="I9" s="22" t="str">
        <f t="shared" si="0"/>
        <v>BIG_TEST_9_P_003</v>
      </c>
      <c r="J9" s="6" t="s">
        <v>12</v>
      </c>
      <c r="K9" s="5" t="s">
        <v>13</v>
      </c>
      <c r="L9" s="18" t="str">
        <f t="shared" si="1"/>
        <v>{{coalesce(cell(BIG_TEST_9_P_003.result, 0, \"Text_Color_1\"), \"#FFFFFF\").asString()}}</v>
      </c>
      <c r="M9" s="8" t="s">
        <v>41</v>
      </c>
      <c r="N9" s="8" t="s">
        <v>21</v>
      </c>
      <c r="O9" s="18" t="str">
        <f>CONCATENATE("{{coalesce(cell(",I9,".result, ", $H9,", \""number_YTD_Formatted\""), \""--\"").asString()}}")</f>
        <v>{{coalesce(cell(BIG_TEST_9_P_003.result, 0, \"number_YTD_Formatted\"), \"--\").asString()}}</v>
      </c>
      <c r="P9" s="9" t="s">
        <v>28</v>
      </c>
      <c r="Q9" s="9" t="s">
        <v>35</v>
      </c>
      <c r="R9" s="9">
        <f>T9</f>
        <v>47</v>
      </c>
      <c r="S9" s="9" t="s">
        <v>32</v>
      </c>
      <c r="T9" s="22">
        <f t="shared" ref="T9:T14" si="15">IF($A8=3,T8+6,T8)</f>
        <v>47</v>
      </c>
      <c r="U9" s="16" t="s">
        <v>84</v>
      </c>
      <c r="V9" s="10"/>
      <c r="W9" s="7" t="str">
        <f t="shared" si="2"/>
        <v>text_YTD_A_003</v>
      </c>
      <c r="X9" s="10"/>
      <c r="Y9" s="13"/>
      <c r="Z9" s="12" t="str">
        <f>CONCATENATE("""",W9,""": {""parameters"": {""fontSize"": ",M9,", ""text"": """, O9, """, ""textAlignment"": """, N9, """, ""textColor"": """, L9, """","}, ""type"": ""text""},")</f>
        <v>"text_YTD_A_003": {"parameters": {"fontSize": 12, "text": "{{coalesce(cell(BIG_TEST_9_P_003.result, 0, \"number_YTD_Formatted\"), \"--\").asString()}}", "textAlignment": "center", "textColor": "{{coalesce(cell(BIG_TEST_9_P_003.result, 0, \"Text_Color_1\"), \"#FFFFFF\").asString()}}"}, "type": "text"},</v>
      </c>
      <c r="AA9" s="17" t="s">
        <v>106</v>
      </c>
      <c r="AB9" s="13" t="str">
        <f>IF(Z9=AA9,"PASS","FAIL")</f>
        <v>FAIL</v>
      </c>
      <c r="AC9" s="13"/>
      <c r="AD9" s="12" t="str">
        <f t="shared" si="3"/>
        <v>{"colspan": 3, "column": 18, "name": "text_YTD_A_003", "row": 47, "rowspan": 2, "widgetStyle": {"backgroundColor": "#FFFFFF", "borderColor": "#FFFFFF", "borderEdges": [], "borderRadius": 0, "borderWidth": 2}},</v>
      </c>
      <c r="AE9" s="17" t="s">
        <v>96</v>
      </c>
      <c r="AF9" s="13" t="str">
        <f>IF(AD9=AE9,"PASS","FAIL")</f>
        <v>FAIL</v>
      </c>
    </row>
    <row r="10" spans="1:32" s="4" customFormat="1" ht="115.8" thickBot="1" x14ac:dyDescent="0.35">
      <c r="A10" s="24">
        <v>2</v>
      </c>
      <c r="B10" s="14" t="s">
        <v>7</v>
      </c>
      <c r="C10" s="14" t="s">
        <v>34</v>
      </c>
      <c r="D10" s="14" t="s">
        <v>9</v>
      </c>
      <c r="E10" s="11" t="str">
        <f t="shared" ref="E10:E11" si="16">CONCATENATE("_",TEXT(F10+1,"000"))</f>
        <v>_003</v>
      </c>
      <c r="F10" s="22">
        <f t="shared" si="14"/>
        <v>2</v>
      </c>
      <c r="G10" s="22" t="s">
        <v>94</v>
      </c>
      <c r="H10" s="22">
        <v>0</v>
      </c>
      <c r="I10" s="22" t="str">
        <f t="shared" si="0"/>
        <v>BIG_TEST_9_P_003</v>
      </c>
      <c r="J10" s="5" t="s">
        <v>11</v>
      </c>
      <c r="K10" s="5" t="s">
        <v>38</v>
      </c>
      <c r="L10" s="18" t="str">
        <f t="shared" si="1"/>
        <v>{{coalesce(cell(BIG_TEST_9_P_003.result, 0, \"Text_Color_1\"), \"#FFFFFF\").asString()}}</v>
      </c>
      <c r="M10" s="8" t="s">
        <v>41</v>
      </c>
      <c r="N10" s="8" t="s">
        <v>21</v>
      </c>
      <c r="O10" s="18" t="str">
        <f>CONCATENATE("{{coalesce(cell(",I10,".result, ", $H10,", \""number_YTD_A_Formatted\""), \""--\"").asString()}}")</f>
        <v>{{coalesce(cell(BIG_TEST_9_P_003.result, 0, \"number_YTD_A_Formatted\"), \"--\").asString()}}</v>
      </c>
      <c r="P10" s="9" t="s">
        <v>28</v>
      </c>
      <c r="Q10" s="9" t="s">
        <v>35</v>
      </c>
      <c r="R10" s="26">
        <f>T10+4</f>
        <v>51</v>
      </c>
      <c r="S10" s="9" t="s">
        <v>32</v>
      </c>
      <c r="T10" s="22">
        <f t="shared" si="15"/>
        <v>47</v>
      </c>
      <c r="U10" s="19" t="str">
        <f>CONCATENATE("{""backgroundColor"": ""{{coalesce(cell(",I10,".result, ",H10,", \""Colorization_Hex_Code\""), \""#FFFFFF\"").asString()}}"", ""borderColor"": ""#FFFFFF"", ""borderEdges"": [""left"", ""right"", ""bottom""], ""borderRadius"": 0, ""borderWidth"": 2}")</f>
        <v>{"backgroundColor": "{{coalesce(cell(BIG_TEST_9_P_003.result, 0, \"Colorization_Hex_Code\"), \"#FFFFFF\").asString()}}", "borderColor": "#FFFFFF", "borderEdges": ["left", "right", "bottom"], "borderRadius": 0, "borderWidth": 2}</v>
      </c>
      <c r="V10" s="10"/>
      <c r="W10" s="7" t="str">
        <f t="shared" si="2"/>
        <v>text_YTD_A_A_003</v>
      </c>
      <c r="X10" s="10"/>
      <c r="Y10" s="13"/>
      <c r="Z10" s="12" t="str">
        <f t="shared" ref="Z10:Z11" si="17">CONCATENATE("""",W10,""": {""parameters"": {""fontSize"": ",M10,", ""text"": """, O10, """, ""textAlignment"": """, N10, """, ""textColor"": """, L10, """","}, ""type"": ""text""},")</f>
        <v>"text_YTD_A_A_003": {"parameters": {"fontSize": 12, "text": "{{coalesce(cell(BIG_TEST_9_P_003.result, 0, \"number_YTD_A_Formatted\"), \"--\").asString()}}", "textAlignment": "center", "textColor": "{{coalesce(cell(BIG_TEST_9_P_003.result, 0, \"Text_Color_1\"), \"#FFFFFF\").asString()}}"}, "type": "text"},</v>
      </c>
      <c r="AA10" s="17" t="s">
        <v>104</v>
      </c>
      <c r="AB10" s="13" t="str">
        <f t="shared" ref="AB10:AB11" si="18">IF(Z10=AA10,"PASS","FAIL")</f>
        <v>FAIL</v>
      </c>
      <c r="AC10" s="13"/>
      <c r="AD10" s="12" t="str">
        <f t="shared" si="3"/>
        <v>{"colspan": 3, "column": 18, "name": "text_YTD_A_A_003", "row": 51, "rowspan": 2, "widgetStyle": {"backgroundColor": "{{coalesce(cell(BIG_TEST_9_P_003.result, 0, \"Colorization_Hex_Code\"), \"#FFFFFF\").asString()}}", "borderColor": "#FFFFFF", "borderEdges": ["left", "right", "bottom"], "borderRadius": 0, "borderWidth": 2}},</v>
      </c>
      <c r="AE10" s="17" t="s">
        <v>103</v>
      </c>
      <c r="AF10" s="13" t="str">
        <f t="shared" ref="AF10:AF11" si="19">IF(AD10=AE10,"PASS","FAIL")</f>
        <v>FAIL</v>
      </c>
    </row>
    <row r="11" spans="1:32" s="4" customFormat="1" ht="72.599999999999994" thickBot="1" x14ac:dyDescent="0.35">
      <c r="A11" s="28">
        <v>3</v>
      </c>
      <c r="B11" s="14" t="s">
        <v>7</v>
      </c>
      <c r="C11" s="14" t="s">
        <v>34</v>
      </c>
      <c r="D11" s="14" t="s">
        <v>9</v>
      </c>
      <c r="E11" s="11" t="str">
        <f t="shared" si="16"/>
        <v>_003</v>
      </c>
      <c r="F11" s="22">
        <f t="shared" si="14"/>
        <v>2</v>
      </c>
      <c r="G11" s="22" t="s">
        <v>94</v>
      </c>
      <c r="H11" s="22">
        <v>0</v>
      </c>
      <c r="I11" s="22" t="str">
        <f t="shared" si="0"/>
        <v>BIG_TEST_9_P_003</v>
      </c>
      <c r="J11" s="5" t="s">
        <v>37</v>
      </c>
      <c r="K11" s="5" t="s">
        <v>39</v>
      </c>
      <c r="L11" s="18" t="str">
        <f t="shared" si="1"/>
        <v>{{coalesce(cell(BIG_TEST_9_P_003.result, 0, \"Text_Color_1\"), \"#FFFFFF\").asString()}}</v>
      </c>
      <c r="M11" s="8" t="s">
        <v>41</v>
      </c>
      <c r="N11" s="8" t="s">
        <v>21</v>
      </c>
      <c r="O11" s="18" t="str">
        <f>CONCATENATE("{{coalesce(cell(",I11,".result, ", $H11,", \""number_Target_Formatted\""), \""--\"").asString()}}")</f>
        <v>{{coalesce(cell(BIG_TEST_9_P_003.result, 0, \"number_Target_Formatted\"), \"--\").asString()}}</v>
      </c>
      <c r="P11" s="9" t="s">
        <v>28</v>
      </c>
      <c r="Q11" s="9" t="s">
        <v>35</v>
      </c>
      <c r="R11" s="26">
        <f>T11+2</f>
        <v>49</v>
      </c>
      <c r="S11" s="9" t="s">
        <v>32</v>
      </c>
      <c r="T11" s="22">
        <f t="shared" si="15"/>
        <v>47</v>
      </c>
      <c r="U11" s="16" t="s">
        <v>84</v>
      </c>
      <c r="V11" s="10"/>
      <c r="W11" s="7" t="str">
        <f t="shared" si="2"/>
        <v>text_Target_A_003</v>
      </c>
      <c r="X11" s="10"/>
      <c r="Y11" s="13"/>
      <c r="Z11" s="12" t="str">
        <f t="shared" si="17"/>
        <v>"text_Target_A_003": {"parameters": {"fontSize": 12, "text": "{{coalesce(cell(BIG_TEST_9_P_003.result, 0, \"number_Target_Formatted\"), \"--\").asString()}}", "textAlignment": "center", "textColor": "{{coalesce(cell(BIG_TEST_9_P_003.result, 0, \"Text_Color_1\"), \"#FFFFFF\").asString()}}"}, "type": "text"},</v>
      </c>
      <c r="AA11" s="17" t="s">
        <v>105</v>
      </c>
      <c r="AB11" s="13" t="str">
        <f t="shared" si="18"/>
        <v>FAIL</v>
      </c>
      <c r="AC11" s="13"/>
      <c r="AD11" s="12" t="str">
        <f t="shared" si="3"/>
        <v>{"colspan": 3, "column": 18, "name": "text_Target_A_003", "row": 49, "rowspan": 2, "widgetStyle": {"backgroundColor": "#FFFFFF", "borderColor": "#FFFFFF", "borderEdges": [], "borderRadius": 0, "borderWidth": 2}},</v>
      </c>
      <c r="AE11" s="17" t="s">
        <v>95</v>
      </c>
      <c r="AF11" s="13" t="str">
        <f t="shared" si="19"/>
        <v>FAIL</v>
      </c>
    </row>
    <row r="12" spans="1:32" s="4" customFormat="1" ht="72.599999999999994" thickBot="1" x14ac:dyDescent="0.35">
      <c r="A12" s="23">
        <v>1</v>
      </c>
      <c r="B12" s="14" t="s">
        <v>7</v>
      </c>
      <c r="C12" s="14" t="s">
        <v>34</v>
      </c>
      <c r="D12" s="14" t="s">
        <v>9</v>
      </c>
      <c r="E12" s="11" t="str">
        <f>CONCATENATE("_",TEXT(F12+1,"000"))</f>
        <v>_004</v>
      </c>
      <c r="F12" s="22">
        <f t="shared" si="14"/>
        <v>3</v>
      </c>
      <c r="G12" s="22" t="s">
        <v>94</v>
      </c>
      <c r="H12" s="22">
        <v>0</v>
      </c>
      <c r="I12" s="22" t="str">
        <f t="shared" si="0"/>
        <v>BIG_TEST_9_P_004</v>
      </c>
      <c r="J12" s="6" t="s">
        <v>12</v>
      </c>
      <c r="K12" s="5" t="s">
        <v>13</v>
      </c>
      <c r="L12" s="18" t="str">
        <f t="shared" si="1"/>
        <v>{{coalesce(cell(BIG_TEST_9_P_004.result, 0, \"Text_Color_1\"), \"#FFFFFF\").asString()}}</v>
      </c>
      <c r="M12" s="8" t="s">
        <v>41</v>
      </c>
      <c r="N12" s="8" t="s">
        <v>21</v>
      </c>
      <c r="O12" s="18" t="str">
        <f>CONCATENATE("{{coalesce(cell(",I12,".result, ", $H12,", \""number_YTD_Formatted\""), \""--\"").asString()}}")</f>
        <v>{{coalesce(cell(BIG_TEST_9_P_004.result, 0, \"number_YTD_Formatted\"), \"--\").asString()}}</v>
      </c>
      <c r="P12" s="9" t="s">
        <v>28</v>
      </c>
      <c r="Q12" s="9" t="s">
        <v>35</v>
      </c>
      <c r="R12" s="9">
        <f>T12</f>
        <v>53</v>
      </c>
      <c r="S12" s="9" t="s">
        <v>32</v>
      </c>
      <c r="T12" s="22">
        <f t="shared" si="15"/>
        <v>53</v>
      </c>
      <c r="U12" s="16" t="s">
        <v>84</v>
      </c>
      <c r="V12" s="10"/>
      <c r="W12" s="7" t="str">
        <f t="shared" si="2"/>
        <v>text_YTD_A_004</v>
      </c>
      <c r="X12" s="10"/>
      <c r="Y12" s="13"/>
      <c r="Z12" s="12" t="str">
        <f>CONCATENATE("""",W12,""": {""parameters"": {""fontSize"": ",M12,", ""text"": """, O12, """, ""textAlignment"": """, N12, """, ""textColor"": """, L12, """","}, ""type"": ""text""},")</f>
        <v>"text_YTD_A_004": {"parameters": {"fontSize": 12, "text": "{{coalesce(cell(BIG_TEST_9_P_004.result, 0, \"number_YTD_Formatted\"), \"--\").asString()}}", "textAlignment": "center", "textColor": "{{coalesce(cell(BIG_TEST_9_P_004.result, 0, \"Text_Color_1\"), \"#FFFFFF\").asString()}}"}, "type": "text"},</v>
      </c>
      <c r="AA12" s="17" t="s">
        <v>106</v>
      </c>
      <c r="AB12" s="13" t="str">
        <f>IF(Z12=AA12,"PASS","FAIL")</f>
        <v>FAIL</v>
      </c>
      <c r="AC12" s="13"/>
      <c r="AD12" s="12" t="str">
        <f t="shared" si="3"/>
        <v>{"colspan": 3, "column": 18, "name": "text_YTD_A_004", "row": 53, "rowspan": 2, "widgetStyle": {"backgroundColor": "#FFFFFF", "borderColor": "#FFFFFF", "borderEdges": [], "borderRadius": 0, "borderWidth": 2}},</v>
      </c>
      <c r="AE12" s="17" t="s">
        <v>96</v>
      </c>
      <c r="AF12" s="13" t="str">
        <f>IF(AD12=AE12,"PASS","FAIL")</f>
        <v>FAIL</v>
      </c>
    </row>
    <row r="13" spans="1:32" s="4" customFormat="1" ht="115.8" thickBot="1" x14ac:dyDescent="0.35">
      <c r="A13" s="24">
        <v>2</v>
      </c>
      <c r="B13" s="14" t="s">
        <v>7</v>
      </c>
      <c r="C13" s="14" t="s">
        <v>34</v>
      </c>
      <c r="D13" s="14" t="s">
        <v>9</v>
      </c>
      <c r="E13" s="11" t="str">
        <f t="shared" ref="E13:E14" si="20">CONCATENATE("_",TEXT(F13+1,"000"))</f>
        <v>_004</v>
      </c>
      <c r="F13" s="22">
        <f t="shared" si="14"/>
        <v>3</v>
      </c>
      <c r="G13" s="22" t="s">
        <v>94</v>
      </c>
      <c r="H13" s="22">
        <v>0</v>
      </c>
      <c r="I13" s="22" t="str">
        <f t="shared" si="0"/>
        <v>BIG_TEST_9_P_004</v>
      </c>
      <c r="J13" s="5" t="s">
        <v>11</v>
      </c>
      <c r="K13" s="5" t="s">
        <v>38</v>
      </c>
      <c r="L13" s="18" t="str">
        <f t="shared" si="1"/>
        <v>{{coalesce(cell(BIG_TEST_9_P_004.result, 0, \"Text_Color_1\"), \"#FFFFFF\").asString()}}</v>
      </c>
      <c r="M13" s="8" t="s">
        <v>41</v>
      </c>
      <c r="N13" s="8" t="s">
        <v>21</v>
      </c>
      <c r="O13" s="18" t="str">
        <f>CONCATENATE("{{coalesce(cell(",I13,".result, ", $H13,", \""number_YTD_A_Formatted\""), \""--\"").asString()}}")</f>
        <v>{{coalesce(cell(BIG_TEST_9_P_004.result, 0, \"number_YTD_A_Formatted\"), \"--\").asString()}}</v>
      </c>
      <c r="P13" s="9" t="s">
        <v>28</v>
      </c>
      <c r="Q13" s="9" t="s">
        <v>35</v>
      </c>
      <c r="R13" s="26">
        <f>T13+4</f>
        <v>57</v>
      </c>
      <c r="S13" s="9" t="s">
        <v>32</v>
      </c>
      <c r="T13" s="22">
        <f t="shared" si="15"/>
        <v>53</v>
      </c>
      <c r="U13" s="19" t="str">
        <f>CONCATENATE("{""backgroundColor"": ""{{coalesce(cell(",I13,".result, ",H13,", \""Colorization_Hex_Code\""), \""#FFFFFF\"").asString()}}"", ""borderColor"": ""#FFFFFF"", ""borderEdges"": [""left"", ""right"", ""bottom""], ""borderRadius"": 0, ""borderWidth"": 2}")</f>
        <v>{"backgroundColor": "{{coalesce(cell(BIG_TEST_9_P_004.result, 0, \"Colorization_Hex_Code\"), \"#FFFFFF\").asString()}}", "borderColor": "#FFFFFF", "borderEdges": ["left", "right", "bottom"], "borderRadius": 0, "borderWidth": 2}</v>
      </c>
      <c r="V13" s="10"/>
      <c r="W13" s="7" t="str">
        <f t="shared" si="2"/>
        <v>text_YTD_A_A_004</v>
      </c>
      <c r="X13" s="10"/>
      <c r="Y13" s="13"/>
      <c r="Z13" s="12" t="str">
        <f t="shared" ref="Z13:Z14" si="21">CONCATENATE("""",W13,""": {""parameters"": {""fontSize"": ",M13,", ""text"": """, O13, """, ""textAlignment"": """, N13, """, ""textColor"": """, L13, """","}, ""type"": ""text""},")</f>
        <v>"text_YTD_A_A_004": {"parameters": {"fontSize": 12, "text": "{{coalesce(cell(BIG_TEST_9_P_004.result, 0, \"number_YTD_A_Formatted\"), \"--\").asString()}}", "textAlignment": "center", "textColor": "{{coalesce(cell(BIG_TEST_9_P_004.result, 0, \"Text_Color_1\"), \"#FFFFFF\").asString()}}"}, "type": "text"},</v>
      </c>
      <c r="AA13" s="17" t="s">
        <v>104</v>
      </c>
      <c r="AB13" s="13" t="str">
        <f t="shared" ref="AB13:AB14" si="22">IF(Z13=AA13,"PASS","FAIL")</f>
        <v>FAIL</v>
      </c>
      <c r="AC13" s="13"/>
      <c r="AD13" s="12" t="str">
        <f t="shared" si="3"/>
        <v>{"colspan": 3, "column": 18, "name": "text_YTD_A_A_004", "row": 57, "rowspan": 2, "widgetStyle": {"backgroundColor": "{{coalesce(cell(BIG_TEST_9_P_004.result, 0, \"Colorization_Hex_Code\"), \"#FFFFFF\").asString()}}", "borderColor": "#FFFFFF", "borderEdges": ["left", "right", "bottom"], "borderRadius": 0, "borderWidth": 2}},</v>
      </c>
      <c r="AE13" s="17" t="s">
        <v>103</v>
      </c>
      <c r="AF13" s="13" t="str">
        <f t="shared" ref="AF13:AF14" si="23">IF(AD13=AE13,"PASS","FAIL")</f>
        <v>FAIL</v>
      </c>
    </row>
    <row r="14" spans="1:32" s="4" customFormat="1" ht="72.599999999999994" thickBot="1" x14ac:dyDescent="0.35">
      <c r="A14" s="28">
        <v>3</v>
      </c>
      <c r="B14" s="14" t="s">
        <v>7</v>
      </c>
      <c r="C14" s="14" t="s">
        <v>34</v>
      </c>
      <c r="D14" s="14" t="s">
        <v>9</v>
      </c>
      <c r="E14" s="11" t="str">
        <f t="shared" si="20"/>
        <v>_004</v>
      </c>
      <c r="F14" s="22">
        <f t="shared" si="14"/>
        <v>3</v>
      </c>
      <c r="G14" s="22" t="s">
        <v>94</v>
      </c>
      <c r="H14" s="22">
        <v>0</v>
      </c>
      <c r="I14" s="22" t="str">
        <f t="shared" si="0"/>
        <v>BIG_TEST_9_P_004</v>
      </c>
      <c r="J14" s="5" t="s">
        <v>37</v>
      </c>
      <c r="K14" s="5" t="s">
        <v>39</v>
      </c>
      <c r="L14" s="18" t="str">
        <f t="shared" si="1"/>
        <v>{{coalesce(cell(BIG_TEST_9_P_004.result, 0, \"Text_Color_1\"), \"#FFFFFF\").asString()}}</v>
      </c>
      <c r="M14" s="8" t="s">
        <v>41</v>
      </c>
      <c r="N14" s="8" t="s">
        <v>21</v>
      </c>
      <c r="O14" s="18" t="str">
        <f>CONCATENATE("{{coalesce(cell(",I14,".result, ", $H14,", \""number_Target_Formatted\""), \""--\"").asString()}}")</f>
        <v>{{coalesce(cell(BIG_TEST_9_P_004.result, 0, \"number_Target_Formatted\"), \"--\").asString()}}</v>
      </c>
      <c r="P14" s="9" t="s">
        <v>28</v>
      </c>
      <c r="Q14" s="9" t="s">
        <v>35</v>
      </c>
      <c r="R14" s="26">
        <f>T14+2</f>
        <v>55</v>
      </c>
      <c r="S14" s="9" t="s">
        <v>32</v>
      </c>
      <c r="T14" s="22">
        <f t="shared" si="15"/>
        <v>53</v>
      </c>
      <c r="U14" s="16" t="s">
        <v>84</v>
      </c>
      <c r="V14" s="10"/>
      <c r="W14" s="7" t="str">
        <f t="shared" si="2"/>
        <v>text_Target_A_004</v>
      </c>
      <c r="X14" s="10"/>
      <c r="Y14" s="13"/>
      <c r="Z14" s="12" t="str">
        <f t="shared" si="21"/>
        <v>"text_Target_A_004": {"parameters": {"fontSize": 12, "text": "{{coalesce(cell(BIG_TEST_9_P_004.result, 0, \"number_Target_Formatted\"), \"--\").asString()}}", "textAlignment": "center", "textColor": "{{coalesce(cell(BIG_TEST_9_P_004.result, 0, \"Text_Color_1\"), \"#FFFFFF\").asString()}}"}, "type": "text"},</v>
      </c>
      <c r="AA14" s="17" t="s">
        <v>105</v>
      </c>
      <c r="AB14" s="13" t="str">
        <f t="shared" si="22"/>
        <v>FAIL</v>
      </c>
      <c r="AC14" s="13"/>
      <c r="AD14" s="12" t="str">
        <f t="shared" si="3"/>
        <v>{"colspan": 3, "column": 18, "name": "text_Target_A_004", "row": 55, "rowspan": 2, "widgetStyle": {"backgroundColor": "#FFFFFF", "borderColor": "#FFFFFF", "borderEdges": [], "borderRadius": 0, "borderWidth": 2}},</v>
      </c>
      <c r="AE14" s="17" t="s">
        <v>95</v>
      </c>
      <c r="AF14" s="13" t="str">
        <f t="shared" si="23"/>
        <v>FAIL</v>
      </c>
    </row>
    <row r="15" spans="1:32" s="4" customFormat="1" ht="72.599999999999994" thickBot="1" x14ac:dyDescent="0.35">
      <c r="A15" s="23">
        <v>1</v>
      </c>
      <c r="B15" s="14" t="s">
        <v>7</v>
      </c>
      <c r="C15" s="14" t="s">
        <v>34</v>
      </c>
      <c r="D15" s="14" t="s">
        <v>9</v>
      </c>
      <c r="E15" s="11" t="str">
        <f>CONCATENATE("_",TEXT(F15+1,"000"))</f>
        <v>_005</v>
      </c>
      <c r="F15" s="22">
        <f t="shared" ref="F15:F17" si="24">IF($A14=3,F14+1,F14)</f>
        <v>4</v>
      </c>
      <c r="G15" s="22" t="s">
        <v>94</v>
      </c>
      <c r="H15" s="22">
        <v>0</v>
      </c>
      <c r="I15" s="22" t="str">
        <f t="shared" si="0"/>
        <v>BIG_TEST_9_P_005</v>
      </c>
      <c r="J15" s="6" t="s">
        <v>12</v>
      </c>
      <c r="K15" s="5" t="s">
        <v>13</v>
      </c>
      <c r="L15" s="18" t="str">
        <f t="shared" si="1"/>
        <v>{{coalesce(cell(BIG_TEST_9_P_005.result, 0, \"Text_Color_1\"), \"#FFFFFF\").asString()}}</v>
      </c>
      <c r="M15" s="8" t="s">
        <v>41</v>
      </c>
      <c r="N15" s="8" t="s">
        <v>21</v>
      </c>
      <c r="O15" s="18" t="str">
        <f>CONCATENATE("{{coalesce(cell(",I15,".result, ", $H15,", \""number_YTD_Formatted\""), \""--\"").asString()}}")</f>
        <v>{{coalesce(cell(BIG_TEST_9_P_005.result, 0, \"number_YTD_Formatted\"), \"--\").asString()}}</v>
      </c>
      <c r="P15" s="9" t="s">
        <v>28</v>
      </c>
      <c r="Q15" s="9" t="s">
        <v>35</v>
      </c>
      <c r="R15" s="9">
        <f>T15</f>
        <v>59</v>
      </c>
      <c r="S15" s="9" t="s">
        <v>32</v>
      </c>
      <c r="T15" s="22">
        <f t="shared" ref="T15:T17" si="25">IF($A14=3,T14+6,T14)</f>
        <v>59</v>
      </c>
      <c r="U15" s="16" t="s">
        <v>84</v>
      </c>
      <c r="V15" s="10"/>
      <c r="W15" s="7" t="str">
        <f t="shared" si="2"/>
        <v>text_YTD_A_005</v>
      </c>
      <c r="X15" s="10"/>
      <c r="Y15" s="13"/>
      <c r="Z15" s="12" t="str">
        <f>CONCATENATE("""",W15,""": {""parameters"": {""fontSize"": ",M15,", ""text"": """, O15, """, ""textAlignment"": """, N15, """, ""textColor"": """, L15, """","}, ""type"": ""text""},")</f>
        <v>"text_YTD_A_005": {"parameters": {"fontSize": 12, "text": "{{coalesce(cell(BIG_TEST_9_P_005.result, 0, \"number_YTD_Formatted\"), \"--\").asString()}}", "textAlignment": "center", "textColor": "{{coalesce(cell(BIG_TEST_9_P_005.result, 0, \"Text_Color_1\"), \"#FFFFFF\").asString()}}"}, "type": "text"},</v>
      </c>
      <c r="AA15" s="17" t="s">
        <v>106</v>
      </c>
      <c r="AB15" s="13" t="str">
        <f>IF(Z15=AA15,"PASS","FAIL")</f>
        <v>FAIL</v>
      </c>
      <c r="AC15" s="13"/>
      <c r="AD15" s="12" t="str">
        <f t="shared" si="3"/>
        <v>{"colspan": 3, "column": 18, "name": "text_YTD_A_005", "row": 59, "rowspan": 2, "widgetStyle": {"backgroundColor": "#FFFFFF", "borderColor": "#FFFFFF", "borderEdges": [], "borderRadius": 0, "borderWidth": 2}},</v>
      </c>
      <c r="AE15" s="17" t="s">
        <v>96</v>
      </c>
      <c r="AF15" s="13" t="str">
        <f>IF(AD15=AE15,"PASS","FAIL")</f>
        <v>FAIL</v>
      </c>
    </row>
    <row r="16" spans="1:32" s="4" customFormat="1" ht="115.8" thickBot="1" x14ac:dyDescent="0.35">
      <c r="A16" s="24">
        <v>2</v>
      </c>
      <c r="B16" s="14" t="s">
        <v>7</v>
      </c>
      <c r="C16" s="14" t="s">
        <v>34</v>
      </c>
      <c r="D16" s="14" t="s">
        <v>9</v>
      </c>
      <c r="E16" s="11" t="str">
        <f t="shared" ref="E16:E17" si="26">CONCATENATE("_",TEXT(F16+1,"000"))</f>
        <v>_005</v>
      </c>
      <c r="F16" s="22">
        <f t="shared" si="24"/>
        <v>4</v>
      </c>
      <c r="G16" s="22" t="s">
        <v>94</v>
      </c>
      <c r="H16" s="22">
        <v>0</v>
      </c>
      <c r="I16" s="22" t="str">
        <f t="shared" si="0"/>
        <v>BIG_TEST_9_P_005</v>
      </c>
      <c r="J16" s="5" t="s">
        <v>11</v>
      </c>
      <c r="K16" s="5" t="s">
        <v>38</v>
      </c>
      <c r="L16" s="18" t="str">
        <f t="shared" si="1"/>
        <v>{{coalesce(cell(BIG_TEST_9_P_005.result, 0, \"Text_Color_1\"), \"#FFFFFF\").asString()}}</v>
      </c>
      <c r="M16" s="8" t="s">
        <v>41</v>
      </c>
      <c r="N16" s="8" t="s">
        <v>21</v>
      </c>
      <c r="O16" s="18" t="str">
        <f>CONCATENATE("{{coalesce(cell(",I16,".result, ", $H16,", \""number_YTD_A_Formatted\""), \""--\"").asString()}}")</f>
        <v>{{coalesce(cell(BIG_TEST_9_P_005.result, 0, \"number_YTD_A_Formatted\"), \"--\").asString()}}</v>
      </c>
      <c r="P16" s="9" t="s">
        <v>28</v>
      </c>
      <c r="Q16" s="9" t="s">
        <v>35</v>
      </c>
      <c r="R16" s="26">
        <f>T16+4</f>
        <v>63</v>
      </c>
      <c r="S16" s="9" t="s">
        <v>32</v>
      </c>
      <c r="T16" s="22">
        <f t="shared" si="25"/>
        <v>59</v>
      </c>
      <c r="U16" s="19" t="str">
        <f>CONCATENATE("{""backgroundColor"": ""{{coalesce(cell(",I16,".result, ",H16,", \""Colorization_Hex_Code\""), \""#FFFFFF\"").asString()}}"", ""borderColor"": ""#FFFFFF"", ""borderEdges"": [""left"", ""right"", ""bottom""], ""borderRadius"": 0, ""borderWidth"": 2}")</f>
        <v>{"backgroundColor": "{{coalesce(cell(BIG_TEST_9_P_005.result, 0, \"Colorization_Hex_Code\"), \"#FFFFFF\").asString()}}", "borderColor": "#FFFFFF", "borderEdges": ["left", "right", "bottom"], "borderRadius": 0, "borderWidth": 2}</v>
      </c>
      <c r="V16" s="10"/>
      <c r="W16" s="7" t="str">
        <f t="shared" si="2"/>
        <v>text_YTD_A_A_005</v>
      </c>
      <c r="X16" s="10"/>
      <c r="Y16" s="13"/>
      <c r="Z16" s="12" t="str">
        <f t="shared" ref="Z16:Z17" si="27">CONCATENATE("""",W16,""": {""parameters"": {""fontSize"": ",M16,", ""text"": """, O16, """, ""textAlignment"": """, N16, """, ""textColor"": """, L16, """","}, ""type"": ""text""},")</f>
        <v>"text_YTD_A_A_005": {"parameters": {"fontSize": 12, "text": "{{coalesce(cell(BIG_TEST_9_P_005.result, 0, \"number_YTD_A_Formatted\"), \"--\").asString()}}", "textAlignment": "center", "textColor": "{{coalesce(cell(BIG_TEST_9_P_005.result, 0, \"Text_Color_1\"), \"#FFFFFF\").asString()}}"}, "type": "text"},</v>
      </c>
      <c r="AA16" s="17" t="s">
        <v>104</v>
      </c>
      <c r="AB16" s="13" t="str">
        <f t="shared" ref="AB16:AB17" si="28">IF(Z16=AA16,"PASS","FAIL")</f>
        <v>FAIL</v>
      </c>
      <c r="AC16" s="13"/>
      <c r="AD16" s="12" t="str">
        <f t="shared" si="3"/>
        <v>{"colspan": 3, "column": 18, "name": "text_YTD_A_A_005", "row": 63, "rowspan": 2, "widgetStyle": {"backgroundColor": "{{coalesce(cell(BIG_TEST_9_P_005.result, 0, \"Colorization_Hex_Code\"), \"#FFFFFF\").asString()}}", "borderColor": "#FFFFFF", "borderEdges": ["left", "right", "bottom"], "borderRadius": 0, "borderWidth": 2}},</v>
      </c>
      <c r="AE16" s="17" t="s">
        <v>103</v>
      </c>
      <c r="AF16" s="13" t="str">
        <f t="shared" ref="AF16:AF17" si="29">IF(AD16=AE16,"PASS","FAIL")</f>
        <v>FAIL</v>
      </c>
    </row>
    <row r="17" spans="1:32" s="4" customFormat="1" ht="72.599999999999994" thickBot="1" x14ac:dyDescent="0.35">
      <c r="A17" s="28">
        <v>3</v>
      </c>
      <c r="B17" s="14" t="s">
        <v>7</v>
      </c>
      <c r="C17" s="14" t="s">
        <v>34</v>
      </c>
      <c r="D17" s="14" t="s">
        <v>9</v>
      </c>
      <c r="E17" s="11" t="str">
        <f t="shared" si="26"/>
        <v>_005</v>
      </c>
      <c r="F17" s="22">
        <f t="shared" si="24"/>
        <v>4</v>
      </c>
      <c r="G17" s="22" t="s">
        <v>94</v>
      </c>
      <c r="H17" s="22">
        <v>0</v>
      </c>
      <c r="I17" s="22" t="str">
        <f t="shared" si="0"/>
        <v>BIG_TEST_9_P_005</v>
      </c>
      <c r="J17" s="5" t="s">
        <v>37</v>
      </c>
      <c r="K17" s="5" t="s">
        <v>39</v>
      </c>
      <c r="L17" s="18" t="str">
        <f t="shared" si="1"/>
        <v>{{coalesce(cell(BIG_TEST_9_P_005.result, 0, \"Text_Color_1\"), \"#FFFFFF\").asString()}}</v>
      </c>
      <c r="M17" s="8" t="s">
        <v>41</v>
      </c>
      <c r="N17" s="8" t="s">
        <v>21</v>
      </c>
      <c r="O17" s="18" t="str">
        <f>CONCATENATE("{{coalesce(cell(",I17,".result, ", $H17,", \""number_Target_Formatted\""), \""--\"").asString()}}")</f>
        <v>{{coalesce(cell(BIG_TEST_9_P_005.result, 0, \"number_Target_Formatted\"), \"--\").asString()}}</v>
      </c>
      <c r="P17" s="9" t="s">
        <v>28</v>
      </c>
      <c r="Q17" s="9" t="s">
        <v>35</v>
      </c>
      <c r="R17" s="26">
        <f>T17+2</f>
        <v>61</v>
      </c>
      <c r="S17" s="9" t="s">
        <v>32</v>
      </c>
      <c r="T17" s="22">
        <f t="shared" si="25"/>
        <v>59</v>
      </c>
      <c r="U17" s="16" t="s">
        <v>84</v>
      </c>
      <c r="V17" s="10"/>
      <c r="W17" s="7" t="str">
        <f t="shared" si="2"/>
        <v>text_Target_A_005</v>
      </c>
      <c r="X17" s="10"/>
      <c r="Y17" s="13"/>
      <c r="Z17" s="12" t="str">
        <f t="shared" si="27"/>
        <v>"text_Target_A_005": {"parameters": {"fontSize": 12, "text": "{{coalesce(cell(BIG_TEST_9_P_005.result, 0, \"number_Target_Formatted\"), \"--\").asString()}}", "textAlignment": "center", "textColor": "{{coalesce(cell(BIG_TEST_9_P_005.result, 0, \"Text_Color_1\"), \"#FFFFFF\").asString()}}"}, "type": "text"},</v>
      </c>
      <c r="AA17" s="17" t="s">
        <v>105</v>
      </c>
      <c r="AB17" s="13" t="str">
        <f t="shared" si="28"/>
        <v>FAIL</v>
      </c>
      <c r="AC17" s="13"/>
      <c r="AD17" s="12" t="str">
        <f t="shared" si="3"/>
        <v>{"colspan": 3, "column": 18, "name": "text_Target_A_005", "row": 61, "rowspan": 2, "widgetStyle": {"backgroundColor": "#FFFFFF", "borderColor": "#FFFFFF", "borderEdges": [], "borderRadius": 0, "borderWidth": 2}},</v>
      </c>
      <c r="AE17" s="17" t="s">
        <v>95</v>
      </c>
      <c r="AF17" s="13" t="str">
        <f t="shared" si="29"/>
        <v>FAIL</v>
      </c>
    </row>
    <row r="18" spans="1:32" s="4" customFormat="1" ht="72.599999999999994" thickBot="1" x14ac:dyDescent="0.35">
      <c r="A18" s="23">
        <v>1</v>
      </c>
      <c r="B18" s="14" t="s">
        <v>7</v>
      </c>
      <c r="C18" s="14" t="s">
        <v>34</v>
      </c>
      <c r="D18" s="14" t="s">
        <v>9</v>
      </c>
      <c r="E18" s="11" t="str">
        <f>CONCATENATE("_",TEXT(F18+1,"000"))</f>
        <v>_006</v>
      </c>
      <c r="F18" s="22">
        <f t="shared" ref="F18:F20" si="30">IF($A17=3,F17+1,F17)</f>
        <v>5</v>
      </c>
      <c r="G18" s="22" t="s">
        <v>94</v>
      </c>
      <c r="H18" s="22">
        <v>0</v>
      </c>
      <c r="I18" s="22" t="str">
        <f t="shared" si="0"/>
        <v>BIG_TEST_9_P_006</v>
      </c>
      <c r="J18" s="6" t="s">
        <v>12</v>
      </c>
      <c r="K18" s="5" t="s">
        <v>13</v>
      </c>
      <c r="L18" s="18" t="str">
        <f t="shared" si="1"/>
        <v>{{coalesce(cell(BIG_TEST_9_P_006.result, 0, \"Text_Color_1\"), \"#FFFFFF\").asString()}}</v>
      </c>
      <c r="M18" s="8" t="s">
        <v>41</v>
      </c>
      <c r="N18" s="8" t="s">
        <v>21</v>
      </c>
      <c r="O18" s="18" t="str">
        <f>CONCATENATE("{{coalesce(cell(",I18,".result, ", $H18,", \""number_YTD_Formatted\""), \""--\"").asString()}}")</f>
        <v>{{coalesce(cell(BIG_TEST_9_P_006.result, 0, \"number_YTD_Formatted\"), \"--\").asString()}}</v>
      </c>
      <c r="P18" s="9" t="s">
        <v>28</v>
      </c>
      <c r="Q18" s="9" t="s">
        <v>35</v>
      </c>
      <c r="R18" s="9">
        <f>T18</f>
        <v>65</v>
      </c>
      <c r="S18" s="9" t="s">
        <v>32</v>
      </c>
      <c r="T18" s="22">
        <f t="shared" ref="T18:T20" si="31">IF($A17=3,T17+6,T17)</f>
        <v>65</v>
      </c>
      <c r="U18" s="16" t="s">
        <v>84</v>
      </c>
      <c r="V18" s="10"/>
      <c r="W18" s="7" t="str">
        <f t="shared" si="2"/>
        <v>text_YTD_A_006</v>
      </c>
      <c r="X18" s="10"/>
      <c r="Y18" s="13"/>
      <c r="Z18" s="12" t="str">
        <f>CONCATENATE("""",W18,""": {""parameters"": {""fontSize"": ",M18,", ""text"": """, O18, """, ""textAlignment"": """, N18, """, ""textColor"": """, L18, """","}, ""type"": ""text""},")</f>
        <v>"text_YTD_A_006": {"parameters": {"fontSize": 12, "text": "{{coalesce(cell(BIG_TEST_9_P_006.result, 0, \"number_YTD_Formatted\"), \"--\").asString()}}", "textAlignment": "center", "textColor": "{{coalesce(cell(BIG_TEST_9_P_006.result, 0, \"Text_Color_1\"), \"#FFFFFF\").asString()}}"}, "type": "text"},</v>
      </c>
      <c r="AA18" s="17" t="s">
        <v>106</v>
      </c>
      <c r="AB18" s="13" t="str">
        <f>IF(Z18=AA18,"PASS","FAIL")</f>
        <v>FAIL</v>
      </c>
      <c r="AC18" s="13"/>
      <c r="AD18" s="12" t="str">
        <f t="shared" si="3"/>
        <v>{"colspan": 3, "column": 18, "name": "text_YTD_A_006", "row": 65, "rowspan": 2, "widgetStyle": {"backgroundColor": "#FFFFFF", "borderColor": "#FFFFFF", "borderEdges": [], "borderRadius": 0, "borderWidth": 2}},</v>
      </c>
      <c r="AE18" s="17" t="s">
        <v>96</v>
      </c>
      <c r="AF18" s="13" t="str">
        <f>IF(AD18=AE18,"PASS","FAIL")</f>
        <v>FAIL</v>
      </c>
    </row>
    <row r="19" spans="1:32" s="4" customFormat="1" ht="115.8" thickBot="1" x14ac:dyDescent="0.35">
      <c r="A19" s="24">
        <v>2</v>
      </c>
      <c r="B19" s="14" t="s">
        <v>7</v>
      </c>
      <c r="C19" s="14" t="s">
        <v>34</v>
      </c>
      <c r="D19" s="14" t="s">
        <v>9</v>
      </c>
      <c r="E19" s="11" t="str">
        <f t="shared" ref="E19:E20" si="32">CONCATENATE("_",TEXT(F19+1,"000"))</f>
        <v>_006</v>
      </c>
      <c r="F19" s="22">
        <f t="shared" si="30"/>
        <v>5</v>
      </c>
      <c r="G19" s="22" t="s">
        <v>94</v>
      </c>
      <c r="H19" s="22">
        <v>0</v>
      </c>
      <c r="I19" s="22" t="str">
        <f t="shared" si="0"/>
        <v>BIG_TEST_9_P_006</v>
      </c>
      <c r="J19" s="5" t="s">
        <v>11</v>
      </c>
      <c r="K19" s="5" t="s">
        <v>38</v>
      </c>
      <c r="L19" s="18" t="str">
        <f t="shared" si="1"/>
        <v>{{coalesce(cell(BIG_TEST_9_P_006.result, 0, \"Text_Color_1\"), \"#FFFFFF\").asString()}}</v>
      </c>
      <c r="M19" s="8" t="s">
        <v>41</v>
      </c>
      <c r="N19" s="8" t="s">
        <v>21</v>
      </c>
      <c r="O19" s="18" t="str">
        <f>CONCATENATE("{{coalesce(cell(",I19,".result, ", $H19,", \""number_YTD_A_Formatted\""), \""--\"").asString()}}")</f>
        <v>{{coalesce(cell(BIG_TEST_9_P_006.result, 0, \"number_YTD_A_Formatted\"), \"--\").asString()}}</v>
      </c>
      <c r="P19" s="9" t="s">
        <v>28</v>
      </c>
      <c r="Q19" s="9" t="s">
        <v>35</v>
      </c>
      <c r="R19" s="26">
        <f>T19+4</f>
        <v>69</v>
      </c>
      <c r="S19" s="9" t="s">
        <v>32</v>
      </c>
      <c r="T19" s="22">
        <f t="shared" si="31"/>
        <v>65</v>
      </c>
      <c r="U19" s="19" t="str">
        <f>CONCATENATE("{""backgroundColor"": ""{{coalesce(cell(",I19,".result, ",H19,", \""Colorization_Hex_Code\""), \""#FFFFFF\"").asString()}}"", ""borderColor"": ""#FFFFFF"", ""borderEdges"": [""left"", ""right"", ""bottom""], ""borderRadius"": 0, ""borderWidth"": 2}")</f>
        <v>{"backgroundColor": "{{coalesce(cell(BIG_TEST_9_P_006.result, 0, \"Colorization_Hex_Code\"), \"#FFFFFF\").asString()}}", "borderColor": "#FFFFFF", "borderEdges": ["left", "right", "bottom"], "borderRadius": 0, "borderWidth": 2}</v>
      </c>
      <c r="V19" s="10"/>
      <c r="W19" s="7" t="str">
        <f t="shared" si="2"/>
        <v>text_YTD_A_A_006</v>
      </c>
      <c r="X19" s="10"/>
      <c r="Y19" s="13"/>
      <c r="Z19" s="12" t="str">
        <f t="shared" ref="Z19:Z20" si="33">CONCATENATE("""",W19,""": {""parameters"": {""fontSize"": ",M19,", ""text"": """, O19, """, ""textAlignment"": """, N19, """, ""textColor"": """, L19, """","}, ""type"": ""text""},")</f>
        <v>"text_YTD_A_A_006": {"parameters": {"fontSize": 12, "text": "{{coalesce(cell(BIG_TEST_9_P_006.result, 0, \"number_YTD_A_Formatted\"), \"--\").asString()}}", "textAlignment": "center", "textColor": "{{coalesce(cell(BIG_TEST_9_P_006.result, 0, \"Text_Color_1\"), \"#FFFFFF\").asString()}}"}, "type": "text"},</v>
      </c>
      <c r="AA19" s="17" t="s">
        <v>104</v>
      </c>
      <c r="AB19" s="13" t="str">
        <f t="shared" ref="AB19:AB20" si="34">IF(Z19=AA19,"PASS","FAIL")</f>
        <v>FAIL</v>
      </c>
      <c r="AC19" s="13"/>
      <c r="AD19" s="12" t="str">
        <f t="shared" si="3"/>
        <v>{"colspan": 3, "column": 18, "name": "text_YTD_A_A_006", "row": 69, "rowspan": 2, "widgetStyle": {"backgroundColor": "{{coalesce(cell(BIG_TEST_9_P_006.result, 0, \"Colorization_Hex_Code\"), \"#FFFFFF\").asString()}}", "borderColor": "#FFFFFF", "borderEdges": ["left", "right", "bottom"], "borderRadius": 0, "borderWidth": 2}},</v>
      </c>
      <c r="AE19" s="17" t="s">
        <v>103</v>
      </c>
      <c r="AF19" s="13" t="str">
        <f t="shared" ref="AF19:AF20" si="35">IF(AD19=AE19,"PASS","FAIL")</f>
        <v>FAIL</v>
      </c>
    </row>
    <row r="20" spans="1:32" s="4" customFormat="1" ht="72.599999999999994" thickBot="1" x14ac:dyDescent="0.35">
      <c r="A20" s="28">
        <v>3</v>
      </c>
      <c r="B20" s="14" t="s">
        <v>7</v>
      </c>
      <c r="C20" s="14" t="s">
        <v>34</v>
      </c>
      <c r="D20" s="14" t="s">
        <v>9</v>
      </c>
      <c r="E20" s="11" t="str">
        <f t="shared" si="32"/>
        <v>_006</v>
      </c>
      <c r="F20" s="22">
        <f t="shared" si="30"/>
        <v>5</v>
      </c>
      <c r="G20" s="22" t="s">
        <v>94</v>
      </c>
      <c r="H20" s="22">
        <v>0</v>
      </c>
      <c r="I20" s="22" t="str">
        <f t="shared" si="0"/>
        <v>BIG_TEST_9_P_006</v>
      </c>
      <c r="J20" s="5" t="s">
        <v>37</v>
      </c>
      <c r="K20" s="5" t="s">
        <v>39</v>
      </c>
      <c r="L20" s="18" t="str">
        <f t="shared" si="1"/>
        <v>{{coalesce(cell(BIG_TEST_9_P_006.result, 0, \"Text_Color_1\"), \"#FFFFFF\").asString()}}</v>
      </c>
      <c r="M20" s="8" t="s">
        <v>41</v>
      </c>
      <c r="N20" s="8" t="s">
        <v>21</v>
      </c>
      <c r="O20" s="18" t="str">
        <f>CONCATENATE("{{coalesce(cell(",I20,".result, ", $H20,", \""number_Target_Formatted\""), \""--\"").asString()}}")</f>
        <v>{{coalesce(cell(BIG_TEST_9_P_006.result, 0, \"number_Target_Formatted\"), \"--\").asString()}}</v>
      </c>
      <c r="P20" s="9" t="s">
        <v>28</v>
      </c>
      <c r="Q20" s="9" t="s">
        <v>35</v>
      </c>
      <c r="R20" s="26">
        <f>T20+2</f>
        <v>67</v>
      </c>
      <c r="S20" s="9" t="s">
        <v>32</v>
      </c>
      <c r="T20" s="22">
        <f t="shared" si="31"/>
        <v>65</v>
      </c>
      <c r="U20" s="16" t="s">
        <v>84</v>
      </c>
      <c r="V20" s="10"/>
      <c r="W20" s="7" t="str">
        <f t="shared" si="2"/>
        <v>text_Target_A_006</v>
      </c>
      <c r="X20" s="10"/>
      <c r="Y20" s="13"/>
      <c r="Z20" s="12" t="str">
        <f t="shared" si="33"/>
        <v>"text_Target_A_006": {"parameters": {"fontSize": 12, "text": "{{coalesce(cell(BIG_TEST_9_P_006.result, 0, \"number_Target_Formatted\"), \"--\").asString()}}", "textAlignment": "center", "textColor": "{{coalesce(cell(BIG_TEST_9_P_006.result, 0, \"Text_Color_1\"), \"#FFFFFF\").asString()}}"}, "type": "text"},</v>
      </c>
      <c r="AA20" s="17" t="s">
        <v>105</v>
      </c>
      <c r="AB20" s="13" t="str">
        <f t="shared" si="34"/>
        <v>FAIL</v>
      </c>
      <c r="AC20" s="13"/>
      <c r="AD20" s="12" t="str">
        <f t="shared" si="3"/>
        <v>{"colspan": 3, "column": 18, "name": "text_Target_A_006", "row": 67, "rowspan": 2, "widgetStyle": {"backgroundColor": "#FFFFFF", "borderColor": "#FFFFFF", "borderEdges": [], "borderRadius": 0, "borderWidth": 2}},</v>
      </c>
      <c r="AE20" s="17" t="s">
        <v>95</v>
      </c>
      <c r="AF20" s="13" t="str">
        <f t="shared" si="35"/>
        <v>FAIL</v>
      </c>
    </row>
    <row r="21" spans="1:32" s="4" customFormat="1" ht="72.599999999999994" thickBot="1" x14ac:dyDescent="0.35">
      <c r="A21" s="23">
        <v>1</v>
      </c>
      <c r="B21" s="14" t="s">
        <v>7</v>
      </c>
      <c r="C21" s="14" t="s">
        <v>34</v>
      </c>
      <c r="D21" s="14" t="s">
        <v>9</v>
      </c>
      <c r="E21" s="11" t="str">
        <f>CONCATENATE("_",TEXT(F21+1,"000"))</f>
        <v>_007</v>
      </c>
      <c r="F21" s="22">
        <f t="shared" ref="F21:F23" si="36">IF($A20=3,F20+1,F20)</f>
        <v>6</v>
      </c>
      <c r="G21" s="22" t="s">
        <v>94</v>
      </c>
      <c r="H21" s="22">
        <v>0</v>
      </c>
      <c r="I21" s="22" t="str">
        <f t="shared" si="0"/>
        <v>BIG_TEST_9_P_007</v>
      </c>
      <c r="J21" s="6" t="s">
        <v>12</v>
      </c>
      <c r="K21" s="5" t="s">
        <v>13</v>
      </c>
      <c r="L21" s="18" t="str">
        <f t="shared" si="1"/>
        <v>{{coalesce(cell(BIG_TEST_9_P_007.result, 0, \"Text_Color_1\"), \"#FFFFFF\").asString()}}</v>
      </c>
      <c r="M21" s="8" t="s">
        <v>41</v>
      </c>
      <c r="N21" s="8" t="s">
        <v>21</v>
      </c>
      <c r="O21" s="18" t="str">
        <f>CONCATENATE("{{coalesce(cell(",I21,".result, ", $H21,", \""number_YTD_Formatted\""), \""--\"").asString()}}")</f>
        <v>{{coalesce(cell(BIG_TEST_9_P_007.result, 0, \"number_YTD_Formatted\"), \"--\").asString()}}</v>
      </c>
      <c r="P21" s="9" t="s">
        <v>28</v>
      </c>
      <c r="Q21" s="9" t="s">
        <v>35</v>
      </c>
      <c r="R21" s="9">
        <f>T21</f>
        <v>71</v>
      </c>
      <c r="S21" s="9" t="s">
        <v>32</v>
      </c>
      <c r="T21" s="22">
        <f t="shared" ref="T21:T23" si="37">IF($A20=3,T20+6,T20)</f>
        <v>71</v>
      </c>
      <c r="U21" s="16" t="s">
        <v>84</v>
      </c>
      <c r="V21" s="10"/>
      <c r="W21" s="7" t="str">
        <f t="shared" si="2"/>
        <v>text_YTD_A_007</v>
      </c>
      <c r="X21" s="10"/>
      <c r="Y21" s="13"/>
      <c r="Z21" s="12" t="str">
        <f>CONCATENATE("""",W21,""": {""parameters"": {""fontSize"": ",M21,", ""text"": """, O21, """, ""textAlignment"": """, N21, """, ""textColor"": """, L21, """","}, ""type"": ""text""},")</f>
        <v>"text_YTD_A_007": {"parameters": {"fontSize": 12, "text": "{{coalesce(cell(BIG_TEST_9_P_007.result, 0, \"number_YTD_Formatted\"), \"--\").asString()}}", "textAlignment": "center", "textColor": "{{coalesce(cell(BIG_TEST_9_P_007.result, 0, \"Text_Color_1\"), \"#FFFFFF\").asString()}}"}, "type": "text"},</v>
      </c>
      <c r="AA21" s="17" t="s">
        <v>106</v>
      </c>
      <c r="AB21" s="13" t="str">
        <f>IF(Z21=AA21,"PASS","FAIL")</f>
        <v>FAIL</v>
      </c>
      <c r="AC21" s="13"/>
      <c r="AD21" s="12" t="str">
        <f t="shared" si="3"/>
        <v>{"colspan": 3, "column": 18, "name": "text_YTD_A_007", "row": 71, "rowspan": 2, "widgetStyle": {"backgroundColor": "#FFFFFF", "borderColor": "#FFFFFF", "borderEdges": [], "borderRadius": 0, "borderWidth": 2}},</v>
      </c>
      <c r="AE21" s="17" t="s">
        <v>96</v>
      </c>
      <c r="AF21" s="13" t="str">
        <f>IF(AD21=AE21,"PASS","FAIL")</f>
        <v>FAIL</v>
      </c>
    </row>
    <row r="22" spans="1:32" s="4" customFormat="1" ht="115.8" thickBot="1" x14ac:dyDescent="0.35">
      <c r="A22" s="24">
        <v>2</v>
      </c>
      <c r="B22" s="14" t="s">
        <v>7</v>
      </c>
      <c r="C22" s="14" t="s">
        <v>34</v>
      </c>
      <c r="D22" s="14" t="s">
        <v>9</v>
      </c>
      <c r="E22" s="11" t="str">
        <f t="shared" ref="E22:E23" si="38">CONCATENATE("_",TEXT(F22+1,"000"))</f>
        <v>_007</v>
      </c>
      <c r="F22" s="22">
        <f t="shared" si="36"/>
        <v>6</v>
      </c>
      <c r="G22" s="22" t="s">
        <v>94</v>
      </c>
      <c r="H22" s="22">
        <v>0</v>
      </c>
      <c r="I22" s="22" t="str">
        <f t="shared" si="0"/>
        <v>BIG_TEST_9_P_007</v>
      </c>
      <c r="J22" s="5" t="s">
        <v>11</v>
      </c>
      <c r="K22" s="5" t="s">
        <v>38</v>
      </c>
      <c r="L22" s="18" t="str">
        <f t="shared" si="1"/>
        <v>{{coalesce(cell(BIG_TEST_9_P_007.result, 0, \"Text_Color_1\"), \"#FFFFFF\").asString()}}</v>
      </c>
      <c r="M22" s="8" t="s">
        <v>41</v>
      </c>
      <c r="N22" s="8" t="s">
        <v>21</v>
      </c>
      <c r="O22" s="18" t="str">
        <f>CONCATENATE("{{coalesce(cell(",I22,".result, ", $H22,", \""number_YTD_A_Formatted\""), \""--\"").asString()}}")</f>
        <v>{{coalesce(cell(BIG_TEST_9_P_007.result, 0, \"number_YTD_A_Formatted\"), \"--\").asString()}}</v>
      </c>
      <c r="P22" s="9" t="s">
        <v>28</v>
      </c>
      <c r="Q22" s="9" t="s">
        <v>35</v>
      </c>
      <c r="R22" s="26">
        <f>T22+4</f>
        <v>75</v>
      </c>
      <c r="S22" s="9" t="s">
        <v>32</v>
      </c>
      <c r="T22" s="22">
        <f t="shared" si="37"/>
        <v>71</v>
      </c>
      <c r="U22" s="19" t="str">
        <f>CONCATENATE("{""backgroundColor"": ""{{coalesce(cell(",I22,".result, ",H22,", \""Colorization_Hex_Code\""), \""#FFFFFF\"").asString()}}"", ""borderColor"": ""#FFFFFF"", ""borderEdges"": [""left"", ""right"", ""bottom""], ""borderRadius"": 0, ""borderWidth"": 2}")</f>
        <v>{"backgroundColor": "{{coalesce(cell(BIG_TEST_9_P_007.result, 0, \"Colorization_Hex_Code\"), \"#FFFFFF\").asString()}}", "borderColor": "#FFFFFF", "borderEdges": ["left", "right", "bottom"], "borderRadius": 0, "borderWidth": 2}</v>
      </c>
      <c r="V22" s="10"/>
      <c r="W22" s="7" t="str">
        <f t="shared" si="2"/>
        <v>text_YTD_A_A_007</v>
      </c>
      <c r="X22" s="10"/>
      <c r="Y22" s="13"/>
      <c r="Z22" s="12" t="str">
        <f t="shared" ref="Z22:Z23" si="39">CONCATENATE("""",W22,""": {""parameters"": {""fontSize"": ",M22,", ""text"": """, O22, """, ""textAlignment"": """, N22, """, ""textColor"": """, L22, """","}, ""type"": ""text""},")</f>
        <v>"text_YTD_A_A_007": {"parameters": {"fontSize": 12, "text": "{{coalesce(cell(BIG_TEST_9_P_007.result, 0, \"number_YTD_A_Formatted\"), \"--\").asString()}}", "textAlignment": "center", "textColor": "{{coalesce(cell(BIG_TEST_9_P_007.result, 0, \"Text_Color_1\"), \"#FFFFFF\").asString()}}"}, "type": "text"},</v>
      </c>
      <c r="AA22" s="17" t="s">
        <v>104</v>
      </c>
      <c r="AB22" s="13" t="str">
        <f t="shared" ref="AB22:AB23" si="40">IF(Z22=AA22,"PASS","FAIL")</f>
        <v>FAIL</v>
      </c>
      <c r="AC22" s="13"/>
      <c r="AD22" s="12" t="str">
        <f t="shared" si="3"/>
        <v>{"colspan": 3, "column": 18, "name": "text_YTD_A_A_007", "row": 75, "rowspan": 2, "widgetStyle": {"backgroundColor": "{{coalesce(cell(BIG_TEST_9_P_007.result, 0, \"Colorization_Hex_Code\"), \"#FFFFFF\").asString()}}", "borderColor": "#FFFFFF", "borderEdges": ["left", "right", "bottom"], "borderRadius": 0, "borderWidth": 2}},</v>
      </c>
      <c r="AE22" s="17" t="s">
        <v>103</v>
      </c>
      <c r="AF22" s="13" t="str">
        <f t="shared" ref="AF22:AF23" si="41">IF(AD22=AE22,"PASS","FAIL")</f>
        <v>FAIL</v>
      </c>
    </row>
    <row r="23" spans="1:32" s="4" customFormat="1" ht="72.599999999999994" thickBot="1" x14ac:dyDescent="0.35">
      <c r="A23" s="28">
        <v>3</v>
      </c>
      <c r="B23" s="14" t="s">
        <v>7</v>
      </c>
      <c r="C23" s="14" t="s">
        <v>34</v>
      </c>
      <c r="D23" s="14" t="s">
        <v>9</v>
      </c>
      <c r="E23" s="11" t="str">
        <f t="shared" si="38"/>
        <v>_007</v>
      </c>
      <c r="F23" s="22">
        <f t="shared" si="36"/>
        <v>6</v>
      </c>
      <c r="G23" s="22" t="s">
        <v>94</v>
      </c>
      <c r="H23" s="22">
        <v>0</v>
      </c>
      <c r="I23" s="22" t="str">
        <f t="shared" si="0"/>
        <v>BIG_TEST_9_P_007</v>
      </c>
      <c r="J23" s="5" t="s">
        <v>37</v>
      </c>
      <c r="K23" s="5" t="s">
        <v>39</v>
      </c>
      <c r="L23" s="18" t="str">
        <f t="shared" si="1"/>
        <v>{{coalesce(cell(BIG_TEST_9_P_007.result, 0, \"Text_Color_1\"), \"#FFFFFF\").asString()}}</v>
      </c>
      <c r="M23" s="8" t="s">
        <v>41</v>
      </c>
      <c r="N23" s="8" t="s">
        <v>21</v>
      </c>
      <c r="O23" s="18" t="str">
        <f>CONCATENATE("{{coalesce(cell(",I23,".result, ", $H23,", \""number_Target_Formatted\""), \""--\"").asString()}}")</f>
        <v>{{coalesce(cell(BIG_TEST_9_P_007.result, 0, \"number_Target_Formatted\"), \"--\").asString()}}</v>
      </c>
      <c r="P23" s="9" t="s">
        <v>28</v>
      </c>
      <c r="Q23" s="9" t="s">
        <v>35</v>
      </c>
      <c r="R23" s="26">
        <f>T23+2</f>
        <v>73</v>
      </c>
      <c r="S23" s="9" t="s">
        <v>32</v>
      </c>
      <c r="T23" s="22">
        <f t="shared" si="37"/>
        <v>71</v>
      </c>
      <c r="U23" s="16" t="s">
        <v>84</v>
      </c>
      <c r="V23" s="10"/>
      <c r="W23" s="7" t="str">
        <f t="shared" si="2"/>
        <v>text_Target_A_007</v>
      </c>
      <c r="X23" s="10"/>
      <c r="Y23" s="13"/>
      <c r="Z23" s="12" t="str">
        <f t="shared" si="39"/>
        <v>"text_Target_A_007": {"parameters": {"fontSize": 12, "text": "{{coalesce(cell(BIG_TEST_9_P_007.result, 0, \"number_Target_Formatted\"), \"--\").asString()}}", "textAlignment": "center", "textColor": "{{coalesce(cell(BIG_TEST_9_P_007.result, 0, \"Text_Color_1\"), \"#FFFFFF\").asString()}}"}, "type": "text"},</v>
      </c>
      <c r="AA23" s="17" t="s">
        <v>105</v>
      </c>
      <c r="AB23" s="13" t="str">
        <f t="shared" si="40"/>
        <v>FAIL</v>
      </c>
      <c r="AC23" s="13"/>
      <c r="AD23" s="12" t="str">
        <f t="shared" si="3"/>
        <v>{"colspan": 3, "column": 18, "name": "text_Target_A_007", "row": 73, "rowspan": 2, "widgetStyle": {"backgroundColor": "#FFFFFF", "borderColor": "#FFFFFF", "borderEdges": [], "borderRadius": 0, "borderWidth": 2}},</v>
      </c>
      <c r="AE23" s="17" t="s">
        <v>95</v>
      </c>
      <c r="AF23" s="13" t="str">
        <f t="shared" si="41"/>
        <v>FAIL</v>
      </c>
    </row>
    <row r="24" spans="1:32" s="4" customFormat="1" ht="72.599999999999994" thickBot="1" x14ac:dyDescent="0.35">
      <c r="A24" s="23">
        <v>1</v>
      </c>
      <c r="B24" s="14" t="s">
        <v>7</v>
      </c>
      <c r="C24" s="14" t="s">
        <v>34</v>
      </c>
      <c r="D24" s="14" t="s">
        <v>9</v>
      </c>
      <c r="E24" s="11" t="str">
        <f>CONCATENATE("_",TEXT(F24+1,"000"))</f>
        <v>_008</v>
      </c>
      <c r="F24" s="22">
        <f t="shared" ref="F24:F26" si="42">IF($A23=3,F23+1,F23)</f>
        <v>7</v>
      </c>
      <c r="G24" s="22" t="s">
        <v>94</v>
      </c>
      <c r="H24" s="22">
        <v>0</v>
      </c>
      <c r="I24" s="22" t="str">
        <f t="shared" si="0"/>
        <v>BIG_TEST_9_P_008</v>
      </c>
      <c r="J24" s="6" t="s">
        <v>12</v>
      </c>
      <c r="K24" s="5" t="s">
        <v>13</v>
      </c>
      <c r="L24" s="18" t="str">
        <f t="shared" si="1"/>
        <v>{{coalesce(cell(BIG_TEST_9_P_008.result, 0, \"Text_Color_1\"), \"#FFFFFF\").asString()}}</v>
      </c>
      <c r="M24" s="8" t="s">
        <v>41</v>
      </c>
      <c r="N24" s="8" t="s">
        <v>21</v>
      </c>
      <c r="O24" s="18" t="str">
        <f>CONCATENATE("{{coalesce(cell(",I24,".result, ", $H24,", \""number_YTD_Formatted\""), \""--\"").asString()}}")</f>
        <v>{{coalesce(cell(BIG_TEST_9_P_008.result, 0, \"number_YTD_Formatted\"), \"--\").asString()}}</v>
      </c>
      <c r="P24" s="9" t="s">
        <v>28</v>
      </c>
      <c r="Q24" s="9" t="s">
        <v>35</v>
      </c>
      <c r="R24" s="9">
        <f>T24</f>
        <v>77</v>
      </c>
      <c r="S24" s="9" t="s">
        <v>32</v>
      </c>
      <c r="T24" s="22">
        <f t="shared" ref="T24:T26" si="43">IF($A23=3,T23+6,T23)</f>
        <v>77</v>
      </c>
      <c r="U24" s="16" t="s">
        <v>84</v>
      </c>
      <c r="V24" s="10"/>
      <c r="W24" s="7" t="str">
        <f t="shared" si="2"/>
        <v>text_YTD_A_008</v>
      </c>
      <c r="X24" s="10"/>
      <c r="Y24" s="13"/>
      <c r="Z24" s="12" t="str">
        <f>CONCATENATE("""",W24,""": {""parameters"": {""fontSize"": ",M24,", ""text"": """, O24, """, ""textAlignment"": """, N24, """, ""textColor"": """, L24, """","}, ""type"": ""text""},")</f>
        <v>"text_YTD_A_008": {"parameters": {"fontSize": 12, "text": "{{coalesce(cell(BIG_TEST_9_P_008.result, 0, \"number_YTD_Formatted\"), \"--\").asString()}}", "textAlignment": "center", "textColor": "{{coalesce(cell(BIG_TEST_9_P_008.result, 0, \"Text_Color_1\"), \"#FFFFFF\").asString()}}"}, "type": "text"},</v>
      </c>
      <c r="AA24" s="17" t="s">
        <v>106</v>
      </c>
      <c r="AB24" s="13" t="str">
        <f>IF(Z24=AA24,"PASS","FAIL")</f>
        <v>FAIL</v>
      </c>
      <c r="AC24" s="13"/>
      <c r="AD24" s="12" t="str">
        <f t="shared" si="3"/>
        <v>{"colspan": 3, "column": 18, "name": "text_YTD_A_008", "row": 77, "rowspan": 2, "widgetStyle": {"backgroundColor": "#FFFFFF", "borderColor": "#FFFFFF", "borderEdges": [], "borderRadius": 0, "borderWidth": 2}},</v>
      </c>
      <c r="AE24" s="17" t="s">
        <v>96</v>
      </c>
      <c r="AF24" s="13" t="str">
        <f>IF(AD24=AE24,"PASS","FAIL")</f>
        <v>FAIL</v>
      </c>
    </row>
    <row r="25" spans="1:32" s="4" customFormat="1" ht="115.8" thickBot="1" x14ac:dyDescent="0.35">
      <c r="A25" s="24">
        <v>2</v>
      </c>
      <c r="B25" s="14" t="s">
        <v>7</v>
      </c>
      <c r="C25" s="14" t="s">
        <v>34</v>
      </c>
      <c r="D25" s="14" t="s">
        <v>9</v>
      </c>
      <c r="E25" s="11" t="str">
        <f t="shared" ref="E25:E26" si="44">CONCATENATE("_",TEXT(F25+1,"000"))</f>
        <v>_008</v>
      </c>
      <c r="F25" s="22">
        <f t="shared" si="42"/>
        <v>7</v>
      </c>
      <c r="G25" s="22" t="s">
        <v>94</v>
      </c>
      <c r="H25" s="22">
        <v>0</v>
      </c>
      <c r="I25" s="22" t="str">
        <f t="shared" si="0"/>
        <v>BIG_TEST_9_P_008</v>
      </c>
      <c r="J25" s="5" t="s">
        <v>11</v>
      </c>
      <c r="K25" s="5" t="s">
        <v>38</v>
      </c>
      <c r="L25" s="18" t="str">
        <f t="shared" si="1"/>
        <v>{{coalesce(cell(BIG_TEST_9_P_008.result, 0, \"Text_Color_1\"), \"#FFFFFF\").asString()}}</v>
      </c>
      <c r="M25" s="8" t="s">
        <v>41</v>
      </c>
      <c r="N25" s="8" t="s">
        <v>21</v>
      </c>
      <c r="O25" s="18" t="str">
        <f>CONCATENATE("{{coalesce(cell(",I25,".result, ", $H25,", \""number_YTD_A_Formatted\""), \""--\"").asString()}}")</f>
        <v>{{coalesce(cell(BIG_TEST_9_P_008.result, 0, \"number_YTD_A_Formatted\"), \"--\").asString()}}</v>
      </c>
      <c r="P25" s="9" t="s">
        <v>28</v>
      </c>
      <c r="Q25" s="9" t="s">
        <v>35</v>
      </c>
      <c r="R25" s="26">
        <f>T25+4</f>
        <v>81</v>
      </c>
      <c r="S25" s="9" t="s">
        <v>32</v>
      </c>
      <c r="T25" s="22">
        <f t="shared" si="43"/>
        <v>77</v>
      </c>
      <c r="U25" s="19" t="str">
        <f>CONCATENATE("{""backgroundColor"": ""{{coalesce(cell(",I25,".result, ",H25,", \""Colorization_Hex_Code\""), \""#FFFFFF\"").asString()}}"", ""borderColor"": ""#FFFFFF"", ""borderEdges"": [""left"", ""right"", ""bottom""], ""borderRadius"": 0, ""borderWidth"": 2}")</f>
        <v>{"backgroundColor": "{{coalesce(cell(BIG_TEST_9_P_008.result, 0, \"Colorization_Hex_Code\"), \"#FFFFFF\").asString()}}", "borderColor": "#FFFFFF", "borderEdges": ["left", "right", "bottom"], "borderRadius": 0, "borderWidth": 2}</v>
      </c>
      <c r="V25" s="10"/>
      <c r="W25" s="7" t="str">
        <f t="shared" si="2"/>
        <v>text_YTD_A_A_008</v>
      </c>
      <c r="X25" s="10"/>
      <c r="Y25" s="13"/>
      <c r="Z25" s="12" t="str">
        <f t="shared" ref="Z25:Z26" si="45">CONCATENATE("""",W25,""": {""parameters"": {""fontSize"": ",M25,", ""text"": """, O25, """, ""textAlignment"": """, N25, """, ""textColor"": """, L25, """","}, ""type"": ""text""},")</f>
        <v>"text_YTD_A_A_008": {"parameters": {"fontSize": 12, "text": "{{coalesce(cell(BIG_TEST_9_P_008.result, 0, \"number_YTD_A_Formatted\"), \"--\").asString()}}", "textAlignment": "center", "textColor": "{{coalesce(cell(BIG_TEST_9_P_008.result, 0, \"Text_Color_1\"), \"#FFFFFF\").asString()}}"}, "type": "text"},</v>
      </c>
      <c r="AA25" s="17" t="s">
        <v>104</v>
      </c>
      <c r="AB25" s="13" t="str">
        <f t="shared" ref="AB25:AB26" si="46">IF(Z25=AA25,"PASS","FAIL")</f>
        <v>FAIL</v>
      </c>
      <c r="AC25" s="13"/>
      <c r="AD25" s="12" t="str">
        <f t="shared" si="3"/>
        <v>{"colspan": 3, "column": 18, "name": "text_YTD_A_A_008", "row": 81, "rowspan": 2, "widgetStyle": {"backgroundColor": "{{coalesce(cell(BIG_TEST_9_P_008.result, 0, \"Colorization_Hex_Code\"), \"#FFFFFF\").asString()}}", "borderColor": "#FFFFFF", "borderEdges": ["left", "right", "bottom"], "borderRadius": 0, "borderWidth": 2}},</v>
      </c>
      <c r="AE25" s="17" t="s">
        <v>103</v>
      </c>
      <c r="AF25" s="13" t="str">
        <f t="shared" ref="AF25:AF26" si="47">IF(AD25=AE25,"PASS","FAIL")</f>
        <v>FAIL</v>
      </c>
    </row>
    <row r="26" spans="1:32" s="4" customFormat="1" ht="72.599999999999994" thickBot="1" x14ac:dyDescent="0.35">
      <c r="A26" s="28">
        <v>3</v>
      </c>
      <c r="B26" s="14" t="s">
        <v>7</v>
      </c>
      <c r="C26" s="14" t="s">
        <v>34</v>
      </c>
      <c r="D26" s="14" t="s">
        <v>9</v>
      </c>
      <c r="E26" s="11" t="str">
        <f t="shared" si="44"/>
        <v>_008</v>
      </c>
      <c r="F26" s="22">
        <f t="shared" si="42"/>
        <v>7</v>
      </c>
      <c r="G26" s="22" t="s">
        <v>94</v>
      </c>
      <c r="H26" s="22">
        <v>0</v>
      </c>
      <c r="I26" s="22" t="str">
        <f t="shared" si="0"/>
        <v>BIG_TEST_9_P_008</v>
      </c>
      <c r="J26" s="5" t="s">
        <v>37</v>
      </c>
      <c r="K26" s="5" t="s">
        <v>39</v>
      </c>
      <c r="L26" s="18" t="str">
        <f t="shared" si="1"/>
        <v>{{coalesce(cell(BIG_TEST_9_P_008.result, 0, \"Text_Color_1\"), \"#FFFFFF\").asString()}}</v>
      </c>
      <c r="M26" s="8" t="s">
        <v>41</v>
      </c>
      <c r="N26" s="8" t="s">
        <v>21</v>
      </c>
      <c r="O26" s="18" t="str">
        <f>CONCATENATE("{{coalesce(cell(",I26,".result, ", $H26,", \""number_Target_Formatted\""), \""--\"").asString()}}")</f>
        <v>{{coalesce(cell(BIG_TEST_9_P_008.result, 0, \"number_Target_Formatted\"), \"--\").asString()}}</v>
      </c>
      <c r="P26" s="9" t="s">
        <v>28</v>
      </c>
      <c r="Q26" s="9" t="s">
        <v>35</v>
      </c>
      <c r="R26" s="26">
        <f>T26+2</f>
        <v>79</v>
      </c>
      <c r="S26" s="9" t="s">
        <v>32</v>
      </c>
      <c r="T26" s="22">
        <f t="shared" si="43"/>
        <v>77</v>
      </c>
      <c r="U26" s="16" t="s">
        <v>84</v>
      </c>
      <c r="V26" s="10"/>
      <c r="W26" s="7" t="str">
        <f t="shared" si="2"/>
        <v>text_Target_A_008</v>
      </c>
      <c r="X26" s="10"/>
      <c r="Y26" s="13"/>
      <c r="Z26" s="12" t="str">
        <f t="shared" si="45"/>
        <v>"text_Target_A_008": {"parameters": {"fontSize": 12, "text": "{{coalesce(cell(BIG_TEST_9_P_008.result, 0, \"number_Target_Formatted\"), \"--\").asString()}}", "textAlignment": "center", "textColor": "{{coalesce(cell(BIG_TEST_9_P_008.result, 0, \"Text_Color_1\"), \"#FFFFFF\").asString()}}"}, "type": "text"},</v>
      </c>
      <c r="AA26" s="17" t="s">
        <v>105</v>
      </c>
      <c r="AB26" s="13" t="str">
        <f t="shared" si="46"/>
        <v>FAIL</v>
      </c>
      <c r="AC26" s="13"/>
      <c r="AD26" s="12" t="str">
        <f t="shared" si="3"/>
        <v>{"colspan": 3, "column": 18, "name": "text_Target_A_008", "row": 79, "rowspan": 2, "widgetStyle": {"backgroundColor": "#FFFFFF", "borderColor": "#FFFFFF", "borderEdges": [], "borderRadius": 0, "borderWidth": 2}},</v>
      </c>
      <c r="AE26" s="17" t="s">
        <v>95</v>
      </c>
      <c r="AF26" s="13" t="str">
        <f t="shared" si="47"/>
        <v>FAIL</v>
      </c>
    </row>
    <row r="27" spans="1:32" s="4" customFormat="1" ht="72.599999999999994" thickBot="1" x14ac:dyDescent="0.35">
      <c r="A27" s="23">
        <v>1</v>
      </c>
      <c r="B27" s="14" t="s">
        <v>7</v>
      </c>
      <c r="C27" s="14" t="s">
        <v>34</v>
      </c>
      <c r="D27" s="14" t="s">
        <v>9</v>
      </c>
      <c r="E27" s="11" t="str">
        <f>CONCATENATE("_",TEXT(F27+1,"000"))</f>
        <v>_009</v>
      </c>
      <c r="F27" s="22">
        <f t="shared" ref="F27:F29" si="48">IF($A26=3,F26+1,F26)</f>
        <v>8</v>
      </c>
      <c r="G27" s="22" t="s">
        <v>94</v>
      </c>
      <c r="H27" s="22">
        <v>0</v>
      </c>
      <c r="I27" s="22" t="str">
        <f t="shared" si="0"/>
        <v>BIG_TEST_9_P_009</v>
      </c>
      <c r="J27" s="6" t="s">
        <v>12</v>
      </c>
      <c r="K27" s="5" t="s">
        <v>13</v>
      </c>
      <c r="L27" s="18" t="str">
        <f t="shared" si="1"/>
        <v>{{coalesce(cell(BIG_TEST_9_P_009.result, 0, \"Text_Color_1\"), \"#FFFFFF\").asString()}}</v>
      </c>
      <c r="M27" s="8" t="s">
        <v>41</v>
      </c>
      <c r="N27" s="8" t="s">
        <v>21</v>
      </c>
      <c r="O27" s="18" t="str">
        <f>CONCATENATE("{{coalesce(cell(",I27,".result, ", $H27,", \""number_YTD_Formatted\""), \""--\"").asString()}}")</f>
        <v>{{coalesce(cell(BIG_TEST_9_P_009.result, 0, \"number_YTD_Formatted\"), \"--\").asString()}}</v>
      </c>
      <c r="P27" s="9" t="s">
        <v>28</v>
      </c>
      <c r="Q27" s="9" t="s">
        <v>35</v>
      </c>
      <c r="R27" s="9">
        <f>T27</f>
        <v>83</v>
      </c>
      <c r="S27" s="9" t="s">
        <v>32</v>
      </c>
      <c r="T27" s="22">
        <f t="shared" ref="T27:T29" si="49">IF($A26=3,T26+6,T26)</f>
        <v>83</v>
      </c>
      <c r="U27" s="16" t="s">
        <v>84</v>
      </c>
      <c r="V27" s="10"/>
      <c r="W27" s="7" t="str">
        <f t="shared" si="2"/>
        <v>text_YTD_A_009</v>
      </c>
      <c r="X27" s="10"/>
      <c r="Y27" s="13"/>
      <c r="Z27" s="12" t="str">
        <f>CONCATENATE("""",W27,""": {""parameters"": {""fontSize"": ",M27,", ""text"": """, O27, """, ""textAlignment"": """, N27, """, ""textColor"": """, L27, """","}, ""type"": ""text""},")</f>
        <v>"text_YTD_A_009": {"parameters": {"fontSize": 12, "text": "{{coalesce(cell(BIG_TEST_9_P_009.result, 0, \"number_YTD_Formatted\"), \"--\").asString()}}", "textAlignment": "center", "textColor": "{{coalesce(cell(BIG_TEST_9_P_009.result, 0, \"Text_Color_1\"), \"#FFFFFF\").asString()}}"}, "type": "text"},</v>
      </c>
      <c r="AA27" s="17" t="s">
        <v>106</v>
      </c>
      <c r="AB27" s="13" t="str">
        <f>IF(Z27=AA27,"PASS","FAIL")</f>
        <v>FAIL</v>
      </c>
      <c r="AC27" s="13"/>
      <c r="AD27" s="12" t="str">
        <f t="shared" si="3"/>
        <v>{"colspan": 3, "column": 18, "name": "text_YTD_A_009", "row": 83, "rowspan": 2, "widgetStyle": {"backgroundColor": "#FFFFFF", "borderColor": "#FFFFFF", "borderEdges": [], "borderRadius": 0, "borderWidth": 2}},</v>
      </c>
      <c r="AE27" s="17" t="s">
        <v>96</v>
      </c>
      <c r="AF27" s="13" t="str">
        <f>IF(AD27=AE27,"PASS","FAIL")</f>
        <v>FAIL</v>
      </c>
    </row>
    <row r="28" spans="1:32" s="4" customFormat="1" ht="115.8" thickBot="1" x14ac:dyDescent="0.35">
      <c r="A28" s="24">
        <v>2</v>
      </c>
      <c r="B28" s="14" t="s">
        <v>7</v>
      </c>
      <c r="C28" s="14" t="s">
        <v>34</v>
      </c>
      <c r="D28" s="14" t="s">
        <v>9</v>
      </c>
      <c r="E28" s="11" t="str">
        <f t="shared" ref="E28:E29" si="50">CONCATENATE("_",TEXT(F28+1,"000"))</f>
        <v>_009</v>
      </c>
      <c r="F28" s="22">
        <f t="shared" si="48"/>
        <v>8</v>
      </c>
      <c r="G28" s="22" t="s">
        <v>94</v>
      </c>
      <c r="H28" s="22">
        <v>0</v>
      </c>
      <c r="I28" s="22" t="str">
        <f t="shared" si="0"/>
        <v>BIG_TEST_9_P_009</v>
      </c>
      <c r="J28" s="5" t="s">
        <v>11</v>
      </c>
      <c r="K28" s="5" t="s">
        <v>38</v>
      </c>
      <c r="L28" s="18" t="str">
        <f t="shared" si="1"/>
        <v>{{coalesce(cell(BIG_TEST_9_P_009.result, 0, \"Text_Color_1\"), \"#FFFFFF\").asString()}}</v>
      </c>
      <c r="M28" s="8" t="s">
        <v>41</v>
      </c>
      <c r="N28" s="8" t="s">
        <v>21</v>
      </c>
      <c r="O28" s="18" t="str">
        <f>CONCATENATE("{{coalesce(cell(",I28,".result, ", $H28,", \""number_YTD_A_Formatted\""), \""--\"").asString()}}")</f>
        <v>{{coalesce(cell(BIG_TEST_9_P_009.result, 0, \"number_YTD_A_Formatted\"), \"--\").asString()}}</v>
      </c>
      <c r="P28" s="9" t="s">
        <v>28</v>
      </c>
      <c r="Q28" s="9" t="s">
        <v>35</v>
      </c>
      <c r="R28" s="26">
        <f>T28+4</f>
        <v>87</v>
      </c>
      <c r="S28" s="9" t="s">
        <v>32</v>
      </c>
      <c r="T28" s="22">
        <f t="shared" si="49"/>
        <v>83</v>
      </c>
      <c r="U28" s="19" t="str">
        <f>CONCATENATE("{""backgroundColor"": ""{{coalesce(cell(",I28,".result, ",H28,", \""Colorization_Hex_Code\""), \""#FFFFFF\"").asString()}}"", ""borderColor"": ""#FFFFFF"", ""borderEdges"": [""left"", ""right"", ""bottom""], ""borderRadius"": 0, ""borderWidth"": 2}")</f>
        <v>{"backgroundColor": "{{coalesce(cell(BIG_TEST_9_P_009.result, 0, \"Colorization_Hex_Code\"), \"#FFFFFF\").asString()}}", "borderColor": "#FFFFFF", "borderEdges": ["left", "right", "bottom"], "borderRadius": 0, "borderWidth": 2}</v>
      </c>
      <c r="V28" s="10"/>
      <c r="W28" s="7" t="str">
        <f t="shared" si="2"/>
        <v>text_YTD_A_A_009</v>
      </c>
      <c r="X28" s="10"/>
      <c r="Y28" s="13"/>
      <c r="Z28" s="12" t="str">
        <f t="shared" ref="Z28:Z29" si="51">CONCATENATE("""",W28,""": {""parameters"": {""fontSize"": ",M28,", ""text"": """, O28, """, ""textAlignment"": """, N28, """, ""textColor"": """, L28, """","}, ""type"": ""text""},")</f>
        <v>"text_YTD_A_A_009": {"parameters": {"fontSize": 12, "text": "{{coalesce(cell(BIG_TEST_9_P_009.result, 0, \"number_YTD_A_Formatted\"), \"--\").asString()}}", "textAlignment": "center", "textColor": "{{coalesce(cell(BIG_TEST_9_P_009.result, 0, \"Text_Color_1\"), \"#FFFFFF\").asString()}}"}, "type": "text"},</v>
      </c>
      <c r="AA28" s="17" t="s">
        <v>104</v>
      </c>
      <c r="AB28" s="13" t="str">
        <f t="shared" ref="AB28:AB29" si="52">IF(Z28=AA28,"PASS","FAIL")</f>
        <v>FAIL</v>
      </c>
      <c r="AC28" s="13"/>
      <c r="AD28" s="12" t="str">
        <f t="shared" si="3"/>
        <v>{"colspan": 3, "column": 18, "name": "text_YTD_A_A_009", "row": 87, "rowspan": 2, "widgetStyle": {"backgroundColor": "{{coalesce(cell(BIG_TEST_9_P_009.result, 0, \"Colorization_Hex_Code\"), \"#FFFFFF\").asString()}}", "borderColor": "#FFFFFF", "borderEdges": ["left", "right", "bottom"], "borderRadius": 0, "borderWidth": 2}},</v>
      </c>
      <c r="AE28" s="17" t="s">
        <v>103</v>
      </c>
      <c r="AF28" s="13" t="str">
        <f t="shared" ref="AF28:AF29" si="53">IF(AD28=AE28,"PASS","FAIL")</f>
        <v>FAIL</v>
      </c>
    </row>
    <row r="29" spans="1:32" s="4" customFormat="1" ht="72.599999999999994" thickBot="1" x14ac:dyDescent="0.35">
      <c r="A29" s="28">
        <v>3</v>
      </c>
      <c r="B29" s="14" t="s">
        <v>7</v>
      </c>
      <c r="C29" s="14" t="s">
        <v>34</v>
      </c>
      <c r="D29" s="14" t="s">
        <v>9</v>
      </c>
      <c r="E29" s="11" t="str">
        <f t="shared" si="50"/>
        <v>_009</v>
      </c>
      <c r="F29" s="22">
        <f t="shared" si="48"/>
        <v>8</v>
      </c>
      <c r="G29" s="22" t="s">
        <v>94</v>
      </c>
      <c r="H29" s="22">
        <v>0</v>
      </c>
      <c r="I29" s="22" t="str">
        <f t="shared" si="0"/>
        <v>BIG_TEST_9_P_009</v>
      </c>
      <c r="J29" s="5" t="s">
        <v>37</v>
      </c>
      <c r="K29" s="5" t="s">
        <v>39</v>
      </c>
      <c r="L29" s="18" t="str">
        <f t="shared" si="1"/>
        <v>{{coalesce(cell(BIG_TEST_9_P_009.result, 0, \"Text_Color_1\"), \"#FFFFFF\").asString()}}</v>
      </c>
      <c r="M29" s="8" t="s">
        <v>41</v>
      </c>
      <c r="N29" s="8" t="s">
        <v>21</v>
      </c>
      <c r="O29" s="18" t="str">
        <f>CONCATENATE("{{coalesce(cell(",I29,".result, ", $H29,", \""number_Target_Formatted\""), \""--\"").asString()}}")</f>
        <v>{{coalesce(cell(BIG_TEST_9_P_009.result, 0, \"number_Target_Formatted\"), \"--\").asString()}}</v>
      </c>
      <c r="P29" s="9" t="s">
        <v>28</v>
      </c>
      <c r="Q29" s="9" t="s">
        <v>35</v>
      </c>
      <c r="R29" s="26">
        <f>T29+2</f>
        <v>85</v>
      </c>
      <c r="S29" s="9" t="s">
        <v>32</v>
      </c>
      <c r="T29" s="22">
        <f t="shared" si="49"/>
        <v>83</v>
      </c>
      <c r="U29" s="16" t="s">
        <v>84</v>
      </c>
      <c r="V29" s="10"/>
      <c r="W29" s="7" t="str">
        <f t="shared" si="2"/>
        <v>text_Target_A_009</v>
      </c>
      <c r="X29" s="10"/>
      <c r="Y29" s="13"/>
      <c r="Z29" s="12" t="str">
        <f t="shared" si="51"/>
        <v>"text_Target_A_009": {"parameters": {"fontSize": 12, "text": "{{coalesce(cell(BIG_TEST_9_P_009.result, 0, \"number_Target_Formatted\"), \"--\").asString()}}", "textAlignment": "center", "textColor": "{{coalesce(cell(BIG_TEST_9_P_009.result, 0, \"Text_Color_1\"), \"#FFFFFF\").asString()}}"}, "type": "text"},</v>
      </c>
      <c r="AA29" s="17" t="s">
        <v>105</v>
      </c>
      <c r="AB29" s="13" t="str">
        <f t="shared" si="52"/>
        <v>FAIL</v>
      </c>
      <c r="AC29" s="13"/>
      <c r="AD29" s="12" t="str">
        <f t="shared" si="3"/>
        <v>{"colspan": 3, "column": 18, "name": "text_Target_A_009", "row": 85, "rowspan": 2, "widgetStyle": {"backgroundColor": "#FFFFFF", "borderColor": "#FFFFFF", "borderEdges": [], "borderRadius": 0, "borderWidth": 2}},</v>
      </c>
      <c r="AE29" s="17" t="s">
        <v>95</v>
      </c>
      <c r="AF29" s="13" t="str">
        <f t="shared" si="53"/>
        <v>FAIL</v>
      </c>
    </row>
    <row r="30" spans="1:32" s="4" customFormat="1" ht="72.599999999999994" thickBot="1" x14ac:dyDescent="0.35">
      <c r="A30" s="23">
        <v>1</v>
      </c>
      <c r="B30" s="14" t="s">
        <v>7</v>
      </c>
      <c r="C30" s="14" t="s">
        <v>34</v>
      </c>
      <c r="D30" s="14" t="s">
        <v>9</v>
      </c>
      <c r="E30" s="11" t="str">
        <f>CONCATENATE("_",TEXT(F30+1,"000"))</f>
        <v>_010</v>
      </c>
      <c r="F30" s="22">
        <f t="shared" ref="F30:F62" si="54">IF($A29=3,F29+1,F29)</f>
        <v>9</v>
      </c>
      <c r="G30" s="22" t="s">
        <v>94</v>
      </c>
      <c r="H30" s="22">
        <v>0</v>
      </c>
      <c r="I30" s="22" t="str">
        <f t="shared" si="0"/>
        <v>BIG_TEST_9_P_010</v>
      </c>
      <c r="J30" s="6" t="s">
        <v>12</v>
      </c>
      <c r="K30" s="5" t="s">
        <v>13</v>
      </c>
      <c r="L30" s="18" t="str">
        <f t="shared" si="1"/>
        <v>{{coalesce(cell(BIG_TEST_9_P_010.result, 0, \"Text_Color_1\"), \"#FFFFFF\").asString()}}</v>
      </c>
      <c r="M30" s="8" t="s">
        <v>41</v>
      </c>
      <c r="N30" s="8" t="s">
        <v>21</v>
      </c>
      <c r="O30" s="18" t="str">
        <f>CONCATENATE("{{coalesce(cell(",I30,".result, ", $H30,", \""number_YTD_Formatted\""), \""--\"").asString()}}")</f>
        <v>{{coalesce(cell(BIG_TEST_9_P_010.result, 0, \"number_YTD_Formatted\"), \"--\").asString()}}</v>
      </c>
      <c r="P30" s="9" t="s">
        <v>28</v>
      </c>
      <c r="Q30" s="9" t="s">
        <v>35</v>
      </c>
      <c r="R30" s="9">
        <f>T30</f>
        <v>89</v>
      </c>
      <c r="S30" s="9" t="s">
        <v>32</v>
      </c>
      <c r="T30" s="22">
        <f t="shared" ref="T30:T62" si="55">IF($A29=3,T29+6,T29)</f>
        <v>89</v>
      </c>
      <c r="U30" s="16" t="s">
        <v>84</v>
      </c>
      <c r="V30" s="10"/>
      <c r="W30" s="7" t="str">
        <f t="shared" si="2"/>
        <v>text_YTD_A_010</v>
      </c>
      <c r="X30" s="10"/>
      <c r="Y30" s="13"/>
      <c r="Z30" s="12" t="str">
        <f>CONCATENATE("""",W30,""": {""parameters"": {""fontSize"": ",M30,", ""text"": """, O30, """, ""textAlignment"": """, N30, """, ""textColor"": """, L30, """","}, ""type"": ""text""},")</f>
        <v>"text_YTD_A_010": {"parameters": {"fontSize": 12, "text": "{{coalesce(cell(BIG_TEST_9_P_010.result, 0, \"number_YTD_Formatted\"), \"--\").asString()}}", "textAlignment": "center", "textColor": "{{coalesce(cell(BIG_TEST_9_P_010.result, 0, \"Text_Color_1\"), \"#FFFFFF\").asString()}}"}, "type": "text"},</v>
      </c>
      <c r="AA30" s="17" t="s">
        <v>106</v>
      </c>
      <c r="AB30" s="13" t="str">
        <f>IF(Z30=AA30,"PASS","FAIL")</f>
        <v>FAIL</v>
      </c>
      <c r="AC30" s="13"/>
      <c r="AD30" s="12" t="str">
        <f t="shared" si="3"/>
        <v>{"colspan": 3, "column": 18, "name": "text_YTD_A_010", "row": 89, "rowspan": 2, "widgetStyle": {"backgroundColor": "#FFFFFF", "borderColor": "#FFFFFF", "borderEdges": [], "borderRadius": 0, "borderWidth": 2}},</v>
      </c>
      <c r="AE30" s="17" t="s">
        <v>96</v>
      </c>
      <c r="AF30" s="13" t="str">
        <f>IF(AD30=AE30,"PASS","FAIL")</f>
        <v>FAIL</v>
      </c>
    </row>
    <row r="31" spans="1:32" s="4" customFormat="1" ht="115.8" thickBot="1" x14ac:dyDescent="0.35">
      <c r="A31" s="24">
        <v>2</v>
      </c>
      <c r="B31" s="14" t="s">
        <v>7</v>
      </c>
      <c r="C31" s="14" t="s">
        <v>34</v>
      </c>
      <c r="D31" s="14" t="s">
        <v>9</v>
      </c>
      <c r="E31" s="11" t="str">
        <f t="shared" ref="E31:E32" si="56">CONCATENATE("_",TEXT(F31+1,"000"))</f>
        <v>_010</v>
      </c>
      <c r="F31" s="22">
        <f t="shared" si="54"/>
        <v>9</v>
      </c>
      <c r="G31" s="22" t="s">
        <v>94</v>
      </c>
      <c r="H31" s="22">
        <v>0</v>
      </c>
      <c r="I31" s="22" t="str">
        <f t="shared" si="0"/>
        <v>BIG_TEST_9_P_010</v>
      </c>
      <c r="J31" s="5" t="s">
        <v>11</v>
      </c>
      <c r="K31" s="5" t="s">
        <v>38</v>
      </c>
      <c r="L31" s="18" t="str">
        <f t="shared" si="1"/>
        <v>{{coalesce(cell(BIG_TEST_9_P_010.result, 0, \"Text_Color_1\"), \"#FFFFFF\").asString()}}</v>
      </c>
      <c r="M31" s="8" t="s">
        <v>41</v>
      </c>
      <c r="N31" s="8" t="s">
        <v>21</v>
      </c>
      <c r="O31" s="18" t="str">
        <f>CONCATENATE("{{coalesce(cell(",I31,".result, ", $H31,", \""number_YTD_A_Formatted\""), \""--\"").asString()}}")</f>
        <v>{{coalesce(cell(BIG_TEST_9_P_010.result, 0, \"number_YTD_A_Formatted\"), \"--\").asString()}}</v>
      </c>
      <c r="P31" s="9" t="s">
        <v>28</v>
      </c>
      <c r="Q31" s="9" t="s">
        <v>35</v>
      </c>
      <c r="R31" s="26">
        <f>T31+4</f>
        <v>93</v>
      </c>
      <c r="S31" s="9" t="s">
        <v>32</v>
      </c>
      <c r="T31" s="22">
        <f t="shared" si="55"/>
        <v>89</v>
      </c>
      <c r="U31" s="19" t="str">
        <f>CONCATENATE("{""backgroundColor"": ""{{coalesce(cell(",I31,".result, ",H31,", \""Colorization_Hex_Code\""), \""#FFFFFF\"").asString()}}"", ""borderColor"": ""#FFFFFF"", ""borderEdges"": [""left"", ""right"", ""bottom""], ""borderRadius"": 0, ""borderWidth"": 2}")</f>
        <v>{"backgroundColor": "{{coalesce(cell(BIG_TEST_9_P_010.result, 0, \"Colorization_Hex_Code\"), \"#FFFFFF\").asString()}}", "borderColor": "#FFFFFF", "borderEdges": ["left", "right", "bottom"], "borderRadius": 0, "borderWidth": 2}</v>
      </c>
      <c r="V31" s="10"/>
      <c r="W31" s="7" t="str">
        <f t="shared" si="2"/>
        <v>text_YTD_A_A_010</v>
      </c>
      <c r="X31" s="10"/>
      <c r="Y31" s="13"/>
      <c r="Z31" s="12" t="str">
        <f t="shared" ref="Z31:Z32" si="57">CONCATENATE("""",W31,""": {""parameters"": {""fontSize"": ",M31,", ""text"": """, O31, """, ""textAlignment"": """, N31, """, ""textColor"": """, L31, """","}, ""type"": ""text""},")</f>
        <v>"text_YTD_A_A_010": {"parameters": {"fontSize": 12, "text": "{{coalesce(cell(BIG_TEST_9_P_010.result, 0, \"number_YTD_A_Formatted\"), \"--\").asString()}}", "textAlignment": "center", "textColor": "{{coalesce(cell(BIG_TEST_9_P_010.result, 0, \"Text_Color_1\"), \"#FFFFFF\").asString()}}"}, "type": "text"},</v>
      </c>
      <c r="AA31" s="17" t="s">
        <v>104</v>
      </c>
      <c r="AB31" s="13" t="str">
        <f t="shared" ref="AB31:AB32" si="58">IF(Z31=AA31,"PASS","FAIL")</f>
        <v>FAIL</v>
      </c>
      <c r="AC31" s="13"/>
      <c r="AD31" s="12" t="str">
        <f t="shared" si="3"/>
        <v>{"colspan": 3, "column": 18, "name": "text_YTD_A_A_010", "row": 93, "rowspan": 2, "widgetStyle": {"backgroundColor": "{{coalesce(cell(BIG_TEST_9_P_010.result, 0, \"Colorization_Hex_Code\"), \"#FFFFFF\").asString()}}", "borderColor": "#FFFFFF", "borderEdges": ["left", "right", "bottom"], "borderRadius": 0, "borderWidth": 2}},</v>
      </c>
      <c r="AE31" s="17" t="s">
        <v>103</v>
      </c>
      <c r="AF31" s="13" t="str">
        <f t="shared" ref="AF31:AF32" si="59">IF(AD31=AE31,"PASS","FAIL")</f>
        <v>FAIL</v>
      </c>
    </row>
    <row r="32" spans="1:32" s="4" customFormat="1" ht="72.599999999999994" thickBot="1" x14ac:dyDescent="0.35">
      <c r="A32" s="28">
        <v>3</v>
      </c>
      <c r="B32" s="14" t="s">
        <v>7</v>
      </c>
      <c r="C32" s="14" t="s">
        <v>34</v>
      </c>
      <c r="D32" s="14" t="s">
        <v>9</v>
      </c>
      <c r="E32" s="11" t="str">
        <f t="shared" si="56"/>
        <v>_010</v>
      </c>
      <c r="F32" s="22">
        <f t="shared" si="54"/>
        <v>9</v>
      </c>
      <c r="G32" s="22" t="s">
        <v>94</v>
      </c>
      <c r="H32" s="22">
        <v>0</v>
      </c>
      <c r="I32" s="22" t="str">
        <f t="shared" si="0"/>
        <v>BIG_TEST_9_P_010</v>
      </c>
      <c r="J32" s="5" t="s">
        <v>37</v>
      </c>
      <c r="K32" s="5" t="s">
        <v>39</v>
      </c>
      <c r="L32" s="18" t="str">
        <f t="shared" si="1"/>
        <v>{{coalesce(cell(BIG_TEST_9_P_010.result, 0, \"Text_Color_1\"), \"#FFFFFF\").asString()}}</v>
      </c>
      <c r="M32" s="8" t="s">
        <v>41</v>
      </c>
      <c r="N32" s="8" t="s">
        <v>21</v>
      </c>
      <c r="O32" s="18" t="str">
        <f>CONCATENATE("{{coalesce(cell(",I32,".result, ", $H32,", \""number_Target_Formatted\""), \""--\"").asString()}}")</f>
        <v>{{coalesce(cell(BIG_TEST_9_P_010.result, 0, \"number_Target_Formatted\"), \"--\").asString()}}</v>
      </c>
      <c r="P32" s="9" t="s">
        <v>28</v>
      </c>
      <c r="Q32" s="9" t="s">
        <v>35</v>
      </c>
      <c r="R32" s="26">
        <f>T32+2</f>
        <v>91</v>
      </c>
      <c r="S32" s="9" t="s">
        <v>32</v>
      </c>
      <c r="T32" s="22">
        <f t="shared" si="55"/>
        <v>89</v>
      </c>
      <c r="U32" s="16" t="s">
        <v>84</v>
      </c>
      <c r="V32" s="10"/>
      <c r="W32" s="7" t="str">
        <f t="shared" si="2"/>
        <v>text_Target_A_010</v>
      </c>
      <c r="X32" s="10"/>
      <c r="Y32" s="13"/>
      <c r="Z32" s="12" t="str">
        <f t="shared" si="57"/>
        <v>"text_Target_A_010": {"parameters": {"fontSize": 12, "text": "{{coalesce(cell(BIG_TEST_9_P_010.result, 0, \"number_Target_Formatted\"), \"--\").asString()}}", "textAlignment": "center", "textColor": "{{coalesce(cell(BIG_TEST_9_P_010.result, 0, \"Text_Color_1\"), \"#FFFFFF\").asString()}}"}, "type": "text"},</v>
      </c>
      <c r="AA32" s="17" t="s">
        <v>105</v>
      </c>
      <c r="AB32" s="13" t="str">
        <f t="shared" si="58"/>
        <v>FAIL</v>
      </c>
      <c r="AC32" s="13"/>
      <c r="AD32" s="12" t="str">
        <f t="shared" si="3"/>
        <v>{"colspan": 3, "column": 18, "name": "text_Target_A_010", "row": 91, "rowspan": 2, "widgetStyle": {"backgroundColor": "#FFFFFF", "borderColor": "#FFFFFF", "borderEdges": [], "borderRadius": 0, "borderWidth": 2}},</v>
      </c>
      <c r="AE32" s="17" t="s">
        <v>95</v>
      </c>
      <c r="AF32" s="13" t="str">
        <f t="shared" si="59"/>
        <v>FAIL</v>
      </c>
    </row>
    <row r="33" spans="1:32" s="4" customFormat="1" ht="72.599999999999994" thickBot="1" x14ac:dyDescent="0.35">
      <c r="A33" s="23">
        <v>1</v>
      </c>
      <c r="B33" s="14" t="s">
        <v>7</v>
      </c>
      <c r="C33" s="14" t="s">
        <v>34</v>
      </c>
      <c r="D33" s="14" t="s">
        <v>9</v>
      </c>
      <c r="E33" s="11" t="str">
        <f>CONCATENATE("_",TEXT(F33+1,"000"))</f>
        <v>_011</v>
      </c>
      <c r="F33" s="22">
        <f t="shared" si="54"/>
        <v>10</v>
      </c>
      <c r="G33" s="22" t="s">
        <v>94</v>
      </c>
      <c r="H33" s="22">
        <v>0</v>
      </c>
      <c r="I33" s="22" t="str">
        <f t="shared" ref="I33:I62" si="60">CONCATENATE("BIG_TEST_9_P",E33)</f>
        <v>BIG_TEST_9_P_011</v>
      </c>
      <c r="J33" s="6" t="s">
        <v>12</v>
      </c>
      <c r="K33" s="5" t="s">
        <v>13</v>
      </c>
      <c r="L33" s="18" t="str">
        <f t="shared" ref="L33:L62" si="61">CONCATENATE("{{coalesce(cell(",I33,".result, ", $H33,", \""Text_Color_1\""), \""#FFFFFF\"").asString()}}")</f>
        <v>{{coalesce(cell(BIG_TEST_9_P_011.result, 0, \"Text_Color_1\"), \"#FFFFFF\").asString()}}</v>
      </c>
      <c r="M33" s="8" t="s">
        <v>41</v>
      </c>
      <c r="N33" s="8" t="s">
        <v>21</v>
      </c>
      <c r="O33" s="18" t="str">
        <f>CONCATENATE("{{coalesce(cell(",I33,".result, ", $H33,", \""number_YTD_Formatted\""), \""--\"").asString()}}")</f>
        <v>{{coalesce(cell(BIG_TEST_9_P_011.result, 0, \"number_YTD_Formatted\"), \"--\").asString()}}</v>
      </c>
      <c r="P33" s="9" t="s">
        <v>28</v>
      </c>
      <c r="Q33" s="9" t="s">
        <v>35</v>
      </c>
      <c r="R33" s="9">
        <f>T33</f>
        <v>95</v>
      </c>
      <c r="S33" s="9" t="s">
        <v>32</v>
      </c>
      <c r="T33" s="22">
        <f t="shared" si="55"/>
        <v>95</v>
      </c>
      <c r="U33" s="16" t="s">
        <v>84</v>
      </c>
      <c r="V33" s="10"/>
      <c r="W33" s="7" t="str">
        <f t="shared" ref="W33:W62" si="62">CONCATENATE("text_",K33,"_",G33,E33)</f>
        <v>text_YTD_A_011</v>
      </c>
      <c r="X33" s="10"/>
      <c r="Y33" s="13"/>
      <c r="Z33" s="12" t="str">
        <f>CONCATENATE("""",W33,""": {""parameters"": {""fontSize"": ",M33,", ""text"": """, O33, """, ""textAlignment"": """, N33, """, ""textColor"": """, L33, """","}, ""type"": ""text""},")</f>
        <v>"text_YTD_A_011": {"parameters": {"fontSize": 12, "text": "{{coalesce(cell(BIG_TEST_9_P_011.result, 0, \"number_YTD_Formatted\"), \"--\").asString()}}", "textAlignment": "center", "textColor": "{{coalesce(cell(BIG_TEST_9_P_011.result, 0, \"Text_Color_1\"), \"#FFFFFF\").asString()}}"}, "type": "text"},</v>
      </c>
      <c r="AA33" s="17" t="s">
        <v>106</v>
      </c>
      <c r="AB33" s="13" t="str">
        <f>IF(Z33=AA33,"PASS","FAIL")</f>
        <v>FAIL</v>
      </c>
      <c r="AC33" s="13"/>
      <c r="AD33" s="12" t="str">
        <f t="shared" ref="AD33:AD62" si="63">CONCATENATE("{""colspan"": ",P33,", ""column"": ",Q33,", ""name"": """,W33,""", ""row"": ",R33,", ""rowspan"": ",S33,", ""widgetStyle"": ",U33,"},")</f>
        <v>{"colspan": 3, "column": 18, "name": "text_YTD_A_011", "row": 95, "rowspan": 2, "widgetStyle": {"backgroundColor": "#FFFFFF", "borderColor": "#FFFFFF", "borderEdges": [], "borderRadius": 0, "borderWidth": 2}},</v>
      </c>
      <c r="AE33" s="17" t="s">
        <v>96</v>
      </c>
      <c r="AF33" s="13" t="str">
        <f>IF(AD33=AE33,"PASS","FAIL")</f>
        <v>FAIL</v>
      </c>
    </row>
    <row r="34" spans="1:32" s="4" customFormat="1" ht="115.8" thickBot="1" x14ac:dyDescent="0.35">
      <c r="A34" s="24">
        <v>2</v>
      </c>
      <c r="B34" s="14" t="s">
        <v>7</v>
      </c>
      <c r="C34" s="14" t="s">
        <v>34</v>
      </c>
      <c r="D34" s="14" t="s">
        <v>9</v>
      </c>
      <c r="E34" s="11" t="str">
        <f t="shared" ref="E34:E35" si="64">CONCATENATE("_",TEXT(F34+1,"000"))</f>
        <v>_011</v>
      </c>
      <c r="F34" s="22">
        <f t="shared" si="54"/>
        <v>10</v>
      </c>
      <c r="G34" s="22" t="s">
        <v>94</v>
      </c>
      <c r="H34" s="22">
        <v>0</v>
      </c>
      <c r="I34" s="22" t="str">
        <f t="shared" si="60"/>
        <v>BIG_TEST_9_P_011</v>
      </c>
      <c r="J34" s="5" t="s">
        <v>11</v>
      </c>
      <c r="K34" s="5" t="s">
        <v>38</v>
      </c>
      <c r="L34" s="18" t="str">
        <f t="shared" si="61"/>
        <v>{{coalesce(cell(BIG_TEST_9_P_011.result, 0, \"Text_Color_1\"), \"#FFFFFF\").asString()}}</v>
      </c>
      <c r="M34" s="8" t="s">
        <v>41</v>
      </c>
      <c r="N34" s="8" t="s">
        <v>21</v>
      </c>
      <c r="O34" s="18" t="str">
        <f>CONCATENATE("{{coalesce(cell(",I34,".result, ", $H34,", \""number_YTD_A_Formatted\""), \""--\"").asString()}}")</f>
        <v>{{coalesce(cell(BIG_TEST_9_P_011.result, 0, \"number_YTD_A_Formatted\"), \"--\").asString()}}</v>
      </c>
      <c r="P34" s="9" t="s">
        <v>28</v>
      </c>
      <c r="Q34" s="9" t="s">
        <v>35</v>
      </c>
      <c r="R34" s="26">
        <f>T34+4</f>
        <v>99</v>
      </c>
      <c r="S34" s="9" t="s">
        <v>32</v>
      </c>
      <c r="T34" s="22">
        <f t="shared" si="55"/>
        <v>95</v>
      </c>
      <c r="U34" s="19" t="str">
        <f>CONCATENATE("{""backgroundColor"": ""{{coalesce(cell(",I34,".result, ",H34,", \""Colorization_Hex_Code\""), \""#FFFFFF\"").asString()}}"", ""borderColor"": ""#FFFFFF"", ""borderEdges"": [""left"", ""right"", ""bottom""], ""borderRadius"": 0, ""borderWidth"": 2}")</f>
        <v>{"backgroundColor": "{{coalesce(cell(BIG_TEST_9_P_011.result, 0, \"Colorization_Hex_Code\"), \"#FFFFFF\").asString()}}", "borderColor": "#FFFFFF", "borderEdges": ["left", "right", "bottom"], "borderRadius": 0, "borderWidth": 2}</v>
      </c>
      <c r="V34" s="10"/>
      <c r="W34" s="7" t="str">
        <f t="shared" si="62"/>
        <v>text_YTD_A_A_011</v>
      </c>
      <c r="X34" s="10"/>
      <c r="Y34" s="13"/>
      <c r="Z34" s="12" t="str">
        <f t="shared" ref="Z34:Z35" si="65">CONCATENATE("""",W34,""": {""parameters"": {""fontSize"": ",M34,", ""text"": """, O34, """, ""textAlignment"": """, N34, """, ""textColor"": """, L34, """","}, ""type"": ""text""},")</f>
        <v>"text_YTD_A_A_011": {"parameters": {"fontSize": 12, "text": "{{coalesce(cell(BIG_TEST_9_P_011.result, 0, \"number_YTD_A_Formatted\"), \"--\").asString()}}", "textAlignment": "center", "textColor": "{{coalesce(cell(BIG_TEST_9_P_011.result, 0, \"Text_Color_1\"), \"#FFFFFF\").asString()}}"}, "type": "text"},</v>
      </c>
      <c r="AA34" s="17" t="s">
        <v>104</v>
      </c>
      <c r="AB34" s="13" t="str">
        <f t="shared" ref="AB34:AB35" si="66">IF(Z34=AA34,"PASS","FAIL")</f>
        <v>FAIL</v>
      </c>
      <c r="AC34" s="13"/>
      <c r="AD34" s="12" t="str">
        <f t="shared" si="63"/>
        <v>{"colspan": 3, "column": 18, "name": "text_YTD_A_A_011", "row": 99, "rowspan": 2, "widgetStyle": {"backgroundColor": "{{coalesce(cell(BIG_TEST_9_P_011.result, 0, \"Colorization_Hex_Code\"), \"#FFFFFF\").asString()}}", "borderColor": "#FFFFFF", "borderEdges": ["left", "right", "bottom"], "borderRadius": 0, "borderWidth": 2}},</v>
      </c>
      <c r="AE34" s="17" t="s">
        <v>103</v>
      </c>
      <c r="AF34" s="13" t="str">
        <f t="shared" ref="AF34:AF35" si="67">IF(AD34=AE34,"PASS","FAIL")</f>
        <v>FAIL</v>
      </c>
    </row>
    <row r="35" spans="1:32" s="4" customFormat="1" ht="72.599999999999994" thickBot="1" x14ac:dyDescent="0.35">
      <c r="A35" s="28">
        <v>3</v>
      </c>
      <c r="B35" s="14" t="s">
        <v>7</v>
      </c>
      <c r="C35" s="14" t="s">
        <v>34</v>
      </c>
      <c r="D35" s="14" t="s">
        <v>9</v>
      </c>
      <c r="E35" s="11" t="str">
        <f t="shared" si="64"/>
        <v>_011</v>
      </c>
      <c r="F35" s="22">
        <f t="shared" si="54"/>
        <v>10</v>
      </c>
      <c r="G35" s="22" t="s">
        <v>94</v>
      </c>
      <c r="H35" s="22">
        <v>0</v>
      </c>
      <c r="I35" s="22" t="str">
        <f t="shared" si="60"/>
        <v>BIG_TEST_9_P_011</v>
      </c>
      <c r="J35" s="5" t="s">
        <v>37</v>
      </c>
      <c r="K35" s="5" t="s">
        <v>39</v>
      </c>
      <c r="L35" s="18" t="str">
        <f t="shared" si="61"/>
        <v>{{coalesce(cell(BIG_TEST_9_P_011.result, 0, \"Text_Color_1\"), \"#FFFFFF\").asString()}}</v>
      </c>
      <c r="M35" s="8" t="s">
        <v>41</v>
      </c>
      <c r="N35" s="8" t="s">
        <v>21</v>
      </c>
      <c r="O35" s="18" t="str">
        <f>CONCATENATE("{{coalesce(cell(",I35,".result, ", $H35,", \""number_Target_Formatted\""), \""--\"").asString()}}")</f>
        <v>{{coalesce(cell(BIG_TEST_9_P_011.result, 0, \"number_Target_Formatted\"), \"--\").asString()}}</v>
      </c>
      <c r="P35" s="9" t="s">
        <v>28</v>
      </c>
      <c r="Q35" s="9" t="s">
        <v>35</v>
      </c>
      <c r="R35" s="26">
        <f>T35+2</f>
        <v>97</v>
      </c>
      <c r="S35" s="9" t="s">
        <v>32</v>
      </c>
      <c r="T35" s="22">
        <f t="shared" si="55"/>
        <v>95</v>
      </c>
      <c r="U35" s="16" t="s">
        <v>84</v>
      </c>
      <c r="V35" s="10"/>
      <c r="W35" s="7" t="str">
        <f t="shared" si="62"/>
        <v>text_Target_A_011</v>
      </c>
      <c r="X35" s="10"/>
      <c r="Y35" s="13"/>
      <c r="Z35" s="12" t="str">
        <f t="shared" si="65"/>
        <v>"text_Target_A_011": {"parameters": {"fontSize": 12, "text": "{{coalesce(cell(BIG_TEST_9_P_011.result, 0, \"number_Target_Formatted\"), \"--\").asString()}}", "textAlignment": "center", "textColor": "{{coalesce(cell(BIG_TEST_9_P_011.result, 0, \"Text_Color_1\"), \"#FFFFFF\").asString()}}"}, "type": "text"},</v>
      </c>
      <c r="AA35" s="17" t="s">
        <v>105</v>
      </c>
      <c r="AB35" s="13" t="str">
        <f t="shared" si="66"/>
        <v>FAIL</v>
      </c>
      <c r="AC35" s="13"/>
      <c r="AD35" s="12" t="str">
        <f t="shared" si="63"/>
        <v>{"colspan": 3, "column": 18, "name": "text_Target_A_011", "row": 97, "rowspan": 2, "widgetStyle": {"backgroundColor": "#FFFFFF", "borderColor": "#FFFFFF", "borderEdges": [], "borderRadius": 0, "borderWidth": 2}},</v>
      </c>
      <c r="AE35" s="17" t="s">
        <v>95</v>
      </c>
      <c r="AF35" s="13" t="str">
        <f t="shared" si="67"/>
        <v>FAIL</v>
      </c>
    </row>
    <row r="36" spans="1:32" s="4" customFormat="1" ht="72.599999999999994" thickBot="1" x14ac:dyDescent="0.35">
      <c r="A36" s="23">
        <v>1</v>
      </c>
      <c r="B36" s="14" t="s">
        <v>7</v>
      </c>
      <c r="C36" s="14" t="s">
        <v>34</v>
      </c>
      <c r="D36" s="14" t="s">
        <v>9</v>
      </c>
      <c r="E36" s="11" t="str">
        <f>CONCATENATE("_",TEXT(F36+1,"000"))</f>
        <v>_012</v>
      </c>
      <c r="F36" s="22">
        <f t="shared" si="54"/>
        <v>11</v>
      </c>
      <c r="G36" s="22" t="s">
        <v>94</v>
      </c>
      <c r="H36" s="22">
        <v>0</v>
      </c>
      <c r="I36" s="22" t="str">
        <f t="shared" si="60"/>
        <v>BIG_TEST_9_P_012</v>
      </c>
      <c r="J36" s="6" t="s">
        <v>12</v>
      </c>
      <c r="K36" s="5" t="s">
        <v>13</v>
      </c>
      <c r="L36" s="18" t="str">
        <f t="shared" si="61"/>
        <v>{{coalesce(cell(BIG_TEST_9_P_012.result, 0, \"Text_Color_1\"), \"#FFFFFF\").asString()}}</v>
      </c>
      <c r="M36" s="8" t="s">
        <v>41</v>
      </c>
      <c r="N36" s="8" t="s">
        <v>21</v>
      </c>
      <c r="O36" s="18" t="str">
        <f>CONCATENATE("{{coalesce(cell(",I36,".result, ", $H36,", \""number_YTD_Formatted\""), \""--\"").asString()}}")</f>
        <v>{{coalesce(cell(BIG_TEST_9_P_012.result, 0, \"number_YTD_Formatted\"), \"--\").asString()}}</v>
      </c>
      <c r="P36" s="9" t="s">
        <v>28</v>
      </c>
      <c r="Q36" s="9" t="s">
        <v>35</v>
      </c>
      <c r="R36" s="9">
        <f>T36</f>
        <v>101</v>
      </c>
      <c r="S36" s="9" t="s">
        <v>32</v>
      </c>
      <c r="T36" s="22">
        <f t="shared" si="55"/>
        <v>101</v>
      </c>
      <c r="U36" s="16" t="s">
        <v>84</v>
      </c>
      <c r="V36" s="10"/>
      <c r="W36" s="7" t="str">
        <f t="shared" si="62"/>
        <v>text_YTD_A_012</v>
      </c>
      <c r="X36" s="10"/>
      <c r="Y36" s="13"/>
      <c r="Z36" s="12" t="str">
        <f>CONCATENATE("""",W36,""": {""parameters"": {""fontSize"": ",M36,", ""text"": """, O36, """, ""textAlignment"": """, N36, """, ""textColor"": """, L36, """","}, ""type"": ""text""},")</f>
        <v>"text_YTD_A_012": {"parameters": {"fontSize": 12, "text": "{{coalesce(cell(BIG_TEST_9_P_012.result, 0, \"number_YTD_Formatted\"), \"--\").asString()}}", "textAlignment": "center", "textColor": "{{coalesce(cell(BIG_TEST_9_P_012.result, 0, \"Text_Color_1\"), \"#FFFFFF\").asString()}}"}, "type": "text"},</v>
      </c>
      <c r="AA36" s="17" t="s">
        <v>106</v>
      </c>
      <c r="AB36" s="13" t="str">
        <f>IF(Z36=AA36,"PASS","FAIL")</f>
        <v>FAIL</v>
      </c>
      <c r="AC36" s="13"/>
      <c r="AD36" s="12" t="str">
        <f t="shared" si="63"/>
        <v>{"colspan": 3, "column": 18, "name": "text_YTD_A_012", "row": 101, "rowspan": 2, "widgetStyle": {"backgroundColor": "#FFFFFF", "borderColor": "#FFFFFF", "borderEdges": [], "borderRadius": 0, "borderWidth": 2}},</v>
      </c>
      <c r="AE36" s="17" t="s">
        <v>96</v>
      </c>
      <c r="AF36" s="13" t="str">
        <f>IF(AD36=AE36,"PASS","FAIL")</f>
        <v>FAIL</v>
      </c>
    </row>
    <row r="37" spans="1:32" s="4" customFormat="1" ht="115.8" thickBot="1" x14ac:dyDescent="0.35">
      <c r="A37" s="24">
        <v>2</v>
      </c>
      <c r="B37" s="14" t="s">
        <v>7</v>
      </c>
      <c r="C37" s="14" t="s">
        <v>34</v>
      </c>
      <c r="D37" s="14" t="s">
        <v>9</v>
      </c>
      <c r="E37" s="11" t="str">
        <f t="shared" ref="E37:E38" si="68">CONCATENATE("_",TEXT(F37+1,"000"))</f>
        <v>_012</v>
      </c>
      <c r="F37" s="22">
        <f t="shared" si="54"/>
        <v>11</v>
      </c>
      <c r="G37" s="22" t="s">
        <v>94</v>
      </c>
      <c r="H37" s="22">
        <v>0</v>
      </c>
      <c r="I37" s="22" t="str">
        <f t="shared" si="60"/>
        <v>BIG_TEST_9_P_012</v>
      </c>
      <c r="J37" s="5" t="s">
        <v>11</v>
      </c>
      <c r="K37" s="5" t="s">
        <v>38</v>
      </c>
      <c r="L37" s="18" t="str">
        <f t="shared" si="61"/>
        <v>{{coalesce(cell(BIG_TEST_9_P_012.result, 0, \"Text_Color_1\"), \"#FFFFFF\").asString()}}</v>
      </c>
      <c r="M37" s="8" t="s">
        <v>41</v>
      </c>
      <c r="N37" s="8" t="s">
        <v>21</v>
      </c>
      <c r="O37" s="18" t="str">
        <f>CONCATENATE("{{coalesce(cell(",I37,".result, ", $H37,", \""number_YTD_A_Formatted\""), \""--\"").asString()}}")</f>
        <v>{{coalesce(cell(BIG_TEST_9_P_012.result, 0, \"number_YTD_A_Formatted\"), \"--\").asString()}}</v>
      </c>
      <c r="P37" s="9" t="s">
        <v>28</v>
      </c>
      <c r="Q37" s="9" t="s">
        <v>35</v>
      </c>
      <c r="R37" s="26">
        <f>T37+4</f>
        <v>105</v>
      </c>
      <c r="S37" s="9" t="s">
        <v>32</v>
      </c>
      <c r="T37" s="22">
        <f t="shared" si="55"/>
        <v>101</v>
      </c>
      <c r="U37" s="19" t="str">
        <f>CONCATENATE("{""backgroundColor"": ""{{coalesce(cell(",I37,".result, ",H37,", \""Colorization_Hex_Code\""), \""#FFFFFF\"").asString()}}"", ""borderColor"": ""#FFFFFF"", ""borderEdges"": [""left"", ""right"", ""bottom""], ""borderRadius"": 0, ""borderWidth"": 2}")</f>
        <v>{"backgroundColor": "{{coalesce(cell(BIG_TEST_9_P_012.result, 0, \"Colorization_Hex_Code\"), \"#FFFFFF\").asString()}}", "borderColor": "#FFFFFF", "borderEdges": ["left", "right", "bottom"], "borderRadius": 0, "borderWidth": 2}</v>
      </c>
      <c r="V37" s="10"/>
      <c r="W37" s="7" t="str">
        <f t="shared" si="62"/>
        <v>text_YTD_A_A_012</v>
      </c>
      <c r="X37" s="10"/>
      <c r="Y37" s="13"/>
      <c r="Z37" s="12" t="str">
        <f t="shared" ref="Z37:Z38" si="69">CONCATENATE("""",W37,""": {""parameters"": {""fontSize"": ",M37,", ""text"": """, O37, """, ""textAlignment"": """, N37, """, ""textColor"": """, L37, """","}, ""type"": ""text""},")</f>
        <v>"text_YTD_A_A_012": {"parameters": {"fontSize": 12, "text": "{{coalesce(cell(BIG_TEST_9_P_012.result, 0, \"number_YTD_A_Formatted\"), \"--\").asString()}}", "textAlignment": "center", "textColor": "{{coalesce(cell(BIG_TEST_9_P_012.result, 0, \"Text_Color_1\"), \"#FFFFFF\").asString()}}"}, "type": "text"},</v>
      </c>
      <c r="AA37" s="17" t="s">
        <v>104</v>
      </c>
      <c r="AB37" s="13" t="str">
        <f t="shared" ref="AB37:AB38" si="70">IF(Z37=AA37,"PASS","FAIL")</f>
        <v>FAIL</v>
      </c>
      <c r="AC37" s="13"/>
      <c r="AD37" s="12" t="str">
        <f t="shared" si="63"/>
        <v>{"colspan": 3, "column": 18, "name": "text_YTD_A_A_012", "row": 105, "rowspan": 2, "widgetStyle": {"backgroundColor": "{{coalesce(cell(BIG_TEST_9_P_012.result, 0, \"Colorization_Hex_Code\"), \"#FFFFFF\").asString()}}", "borderColor": "#FFFFFF", "borderEdges": ["left", "right", "bottom"], "borderRadius": 0, "borderWidth": 2}},</v>
      </c>
      <c r="AE37" s="17" t="s">
        <v>103</v>
      </c>
      <c r="AF37" s="13" t="str">
        <f t="shared" ref="AF37:AF38" si="71">IF(AD37=AE37,"PASS","FAIL")</f>
        <v>FAIL</v>
      </c>
    </row>
    <row r="38" spans="1:32" s="4" customFormat="1" ht="72.599999999999994" thickBot="1" x14ac:dyDescent="0.35">
      <c r="A38" s="28">
        <v>3</v>
      </c>
      <c r="B38" s="14" t="s">
        <v>7</v>
      </c>
      <c r="C38" s="14" t="s">
        <v>34</v>
      </c>
      <c r="D38" s="14" t="s">
        <v>9</v>
      </c>
      <c r="E38" s="11" t="str">
        <f t="shared" si="68"/>
        <v>_012</v>
      </c>
      <c r="F38" s="22">
        <f t="shared" si="54"/>
        <v>11</v>
      </c>
      <c r="G38" s="22" t="s">
        <v>94</v>
      </c>
      <c r="H38" s="22">
        <v>0</v>
      </c>
      <c r="I38" s="22" t="str">
        <f t="shared" si="60"/>
        <v>BIG_TEST_9_P_012</v>
      </c>
      <c r="J38" s="5" t="s">
        <v>37</v>
      </c>
      <c r="K38" s="5" t="s">
        <v>39</v>
      </c>
      <c r="L38" s="18" t="str">
        <f t="shared" si="61"/>
        <v>{{coalesce(cell(BIG_TEST_9_P_012.result, 0, \"Text_Color_1\"), \"#FFFFFF\").asString()}}</v>
      </c>
      <c r="M38" s="8" t="s">
        <v>41</v>
      </c>
      <c r="N38" s="8" t="s">
        <v>21</v>
      </c>
      <c r="O38" s="18" t="str">
        <f>CONCATENATE("{{coalesce(cell(",I38,".result, ", $H38,", \""number_Target_Formatted\""), \""--\"").asString()}}")</f>
        <v>{{coalesce(cell(BIG_TEST_9_P_012.result, 0, \"number_Target_Formatted\"), \"--\").asString()}}</v>
      </c>
      <c r="P38" s="9" t="s">
        <v>28</v>
      </c>
      <c r="Q38" s="9" t="s">
        <v>35</v>
      </c>
      <c r="R38" s="26">
        <f>T38+2</f>
        <v>103</v>
      </c>
      <c r="S38" s="9" t="s">
        <v>32</v>
      </c>
      <c r="T38" s="22">
        <f t="shared" si="55"/>
        <v>101</v>
      </c>
      <c r="U38" s="16" t="s">
        <v>84</v>
      </c>
      <c r="V38" s="10"/>
      <c r="W38" s="7" t="str">
        <f t="shared" si="62"/>
        <v>text_Target_A_012</v>
      </c>
      <c r="X38" s="10"/>
      <c r="Y38" s="13"/>
      <c r="Z38" s="12" t="str">
        <f t="shared" si="69"/>
        <v>"text_Target_A_012": {"parameters": {"fontSize": 12, "text": "{{coalesce(cell(BIG_TEST_9_P_012.result, 0, \"number_Target_Formatted\"), \"--\").asString()}}", "textAlignment": "center", "textColor": "{{coalesce(cell(BIG_TEST_9_P_012.result, 0, \"Text_Color_1\"), \"#FFFFFF\").asString()}}"}, "type": "text"},</v>
      </c>
      <c r="AA38" s="17" t="s">
        <v>105</v>
      </c>
      <c r="AB38" s="13" t="str">
        <f t="shared" si="70"/>
        <v>FAIL</v>
      </c>
      <c r="AC38" s="13"/>
      <c r="AD38" s="12" t="str">
        <f t="shared" si="63"/>
        <v>{"colspan": 3, "column": 18, "name": "text_Target_A_012", "row": 103, "rowspan": 2, "widgetStyle": {"backgroundColor": "#FFFFFF", "borderColor": "#FFFFFF", "borderEdges": [], "borderRadius": 0, "borderWidth": 2}},</v>
      </c>
      <c r="AE38" s="17" t="s">
        <v>95</v>
      </c>
      <c r="AF38" s="13" t="str">
        <f t="shared" si="71"/>
        <v>FAIL</v>
      </c>
    </row>
    <row r="39" spans="1:32" s="4" customFormat="1" ht="72.599999999999994" thickBot="1" x14ac:dyDescent="0.35">
      <c r="A39" s="23">
        <v>1</v>
      </c>
      <c r="B39" s="14" t="s">
        <v>7</v>
      </c>
      <c r="C39" s="14" t="s">
        <v>34</v>
      </c>
      <c r="D39" s="14" t="s">
        <v>9</v>
      </c>
      <c r="E39" s="11" t="str">
        <f>CONCATENATE("_",TEXT(F39+1,"000"))</f>
        <v>_013</v>
      </c>
      <c r="F39" s="22">
        <f t="shared" si="54"/>
        <v>12</v>
      </c>
      <c r="G39" s="22" t="s">
        <v>94</v>
      </c>
      <c r="H39" s="22">
        <v>0</v>
      </c>
      <c r="I39" s="22" t="str">
        <f t="shared" si="60"/>
        <v>BIG_TEST_9_P_013</v>
      </c>
      <c r="J39" s="6" t="s">
        <v>12</v>
      </c>
      <c r="K39" s="5" t="s">
        <v>13</v>
      </c>
      <c r="L39" s="18" t="str">
        <f t="shared" si="61"/>
        <v>{{coalesce(cell(BIG_TEST_9_P_013.result, 0, \"Text_Color_1\"), \"#FFFFFF\").asString()}}</v>
      </c>
      <c r="M39" s="8" t="s">
        <v>41</v>
      </c>
      <c r="N39" s="8" t="s">
        <v>21</v>
      </c>
      <c r="O39" s="18" t="str">
        <f>CONCATENATE("{{coalesce(cell(",I39,".result, ", $H39,", \""number_YTD_Formatted\""), \""--\"").asString()}}")</f>
        <v>{{coalesce(cell(BIG_TEST_9_P_013.result, 0, \"number_YTD_Formatted\"), \"--\").asString()}}</v>
      </c>
      <c r="P39" s="9" t="s">
        <v>28</v>
      </c>
      <c r="Q39" s="9" t="s">
        <v>35</v>
      </c>
      <c r="R39" s="9">
        <f>T39</f>
        <v>107</v>
      </c>
      <c r="S39" s="9" t="s">
        <v>32</v>
      </c>
      <c r="T39" s="22">
        <f t="shared" si="55"/>
        <v>107</v>
      </c>
      <c r="U39" s="16" t="s">
        <v>84</v>
      </c>
      <c r="V39" s="10"/>
      <c r="W39" s="7" t="str">
        <f t="shared" si="62"/>
        <v>text_YTD_A_013</v>
      </c>
      <c r="X39" s="10"/>
      <c r="Y39" s="13"/>
      <c r="Z39" s="12" t="str">
        <f>CONCATENATE("""",W39,""": {""parameters"": {""fontSize"": ",M39,", ""text"": """, O39, """, ""textAlignment"": """, N39, """, ""textColor"": """, L39, """","}, ""type"": ""text""},")</f>
        <v>"text_YTD_A_013": {"parameters": {"fontSize": 12, "text": "{{coalesce(cell(BIG_TEST_9_P_013.result, 0, \"number_YTD_Formatted\"), \"--\").asString()}}", "textAlignment": "center", "textColor": "{{coalesce(cell(BIG_TEST_9_P_013.result, 0, \"Text_Color_1\"), \"#FFFFFF\").asString()}}"}, "type": "text"},</v>
      </c>
      <c r="AA39" s="17" t="s">
        <v>106</v>
      </c>
      <c r="AB39" s="13" t="str">
        <f>IF(Z39=AA39,"PASS","FAIL")</f>
        <v>FAIL</v>
      </c>
      <c r="AC39" s="13"/>
      <c r="AD39" s="12" t="str">
        <f t="shared" si="63"/>
        <v>{"colspan": 3, "column": 18, "name": "text_YTD_A_013", "row": 107, "rowspan": 2, "widgetStyle": {"backgroundColor": "#FFFFFF", "borderColor": "#FFFFFF", "borderEdges": [], "borderRadius": 0, "borderWidth": 2}},</v>
      </c>
      <c r="AE39" s="17" t="s">
        <v>96</v>
      </c>
      <c r="AF39" s="13" t="str">
        <f>IF(AD39=AE39,"PASS","FAIL")</f>
        <v>FAIL</v>
      </c>
    </row>
    <row r="40" spans="1:32" s="4" customFormat="1" ht="115.8" thickBot="1" x14ac:dyDescent="0.35">
      <c r="A40" s="24">
        <v>2</v>
      </c>
      <c r="B40" s="14" t="s">
        <v>7</v>
      </c>
      <c r="C40" s="14" t="s">
        <v>34</v>
      </c>
      <c r="D40" s="14" t="s">
        <v>9</v>
      </c>
      <c r="E40" s="11" t="str">
        <f t="shared" ref="E40:E41" si="72">CONCATENATE("_",TEXT(F40+1,"000"))</f>
        <v>_013</v>
      </c>
      <c r="F40" s="22">
        <f t="shared" si="54"/>
        <v>12</v>
      </c>
      <c r="G40" s="22" t="s">
        <v>94</v>
      </c>
      <c r="H40" s="22">
        <v>0</v>
      </c>
      <c r="I40" s="22" t="str">
        <f t="shared" si="60"/>
        <v>BIG_TEST_9_P_013</v>
      </c>
      <c r="J40" s="5" t="s">
        <v>11</v>
      </c>
      <c r="K40" s="5" t="s">
        <v>38</v>
      </c>
      <c r="L40" s="18" t="str">
        <f t="shared" si="61"/>
        <v>{{coalesce(cell(BIG_TEST_9_P_013.result, 0, \"Text_Color_1\"), \"#FFFFFF\").asString()}}</v>
      </c>
      <c r="M40" s="8" t="s">
        <v>41</v>
      </c>
      <c r="N40" s="8" t="s">
        <v>21</v>
      </c>
      <c r="O40" s="18" t="str">
        <f>CONCATENATE("{{coalesce(cell(",I40,".result, ", $H40,", \""number_YTD_A_Formatted\""), \""--\"").asString()}}")</f>
        <v>{{coalesce(cell(BIG_TEST_9_P_013.result, 0, \"number_YTD_A_Formatted\"), \"--\").asString()}}</v>
      </c>
      <c r="P40" s="9" t="s">
        <v>28</v>
      </c>
      <c r="Q40" s="9" t="s">
        <v>35</v>
      </c>
      <c r="R40" s="26">
        <f>T40+4</f>
        <v>111</v>
      </c>
      <c r="S40" s="9" t="s">
        <v>32</v>
      </c>
      <c r="T40" s="22">
        <f t="shared" si="55"/>
        <v>107</v>
      </c>
      <c r="U40" s="19" t="str">
        <f>CONCATENATE("{""backgroundColor"": ""{{coalesce(cell(",I40,".result, ",H40,", \""Colorization_Hex_Code\""), \""#FFFFFF\"").asString()}}"", ""borderColor"": ""#FFFFFF"", ""borderEdges"": [""left"", ""right"", ""bottom""], ""borderRadius"": 0, ""borderWidth"": 2}")</f>
        <v>{"backgroundColor": "{{coalesce(cell(BIG_TEST_9_P_013.result, 0, \"Colorization_Hex_Code\"), \"#FFFFFF\").asString()}}", "borderColor": "#FFFFFF", "borderEdges": ["left", "right", "bottom"], "borderRadius": 0, "borderWidth": 2}</v>
      </c>
      <c r="V40" s="10"/>
      <c r="W40" s="7" t="str">
        <f t="shared" si="62"/>
        <v>text_YTD_A_A_013</v>
      </c>
      <c r="X40" s="10"/>
      <c r="Y40" s="13"/>
      <c r="Z40" s="12" t="str">
        <f t="shared" ref="Z40:Z41" si="73">CONCATENATE("""",W40,""": {""parameters"": {""fontSize"": ",M40,", ""text"": """, O40, """, ""textAlignment"": """, N40, """, ""textColor"": """, L40, """","}, ""type"": ""text""},")</f>
        <v>"text_YTD_A_A_013": {"parameters": {"fontSize": 12, "text": "{{coalesce(cell(BIG_TEST_9_P_013.result, 0, \"number_YTD_A_Formatted\"), \"--\").asString()}}", "textAlignment": "center", "textColor": "{{coalesce(cell(BIG_TEST_9_P_013.result, 0, \"Text_Color_1\"), \"#FFFFFF\").asString()}}"}, "type": "text"},</v>
      </c>
      <c r="AA40" s="17" t="s">
        <v>104</v>
      </c>
      <c r="AB40" s="13" t="str">
        <f t="shared" ref="AB40:AB41" si="74">IF(Z40=AA40,"PASS","FAIL")</f>
        <v>FAIL</v>
      </c>
      <c r="AC40" s="13"/>
      <c r="AD40" s="12" t="str">
        <f t="shared" si="63"/>
        <v>{"colspan": 3, "column": 18, "name": "text_YTD_A_A_013", "row": 111, "rowspan": 2, "widgetStyle": {"backgroundColor": "{{coalesce(cell(BIG_TEST_9_P_013.result, 0, \"Colorization_Hex_Code\"), \"#FFFFFF\").asString()}}", "borderColor": "#FFFFFF", "borderEdges": ["left", "right", "bottom"], "borderRadius": 0, "borderWidth": 2}},</v>
      </c>
      <c r="AE40" s="17" t="s">
        <v>103</v>
      </c>
      <c r="AF40" s="13" t="str">
        <f t="shared" ref="AF40:AF41" si="75">IF(AD40=AE40,"PASS","FAIL")</f>
        <v>FAIL</v>
      </c>
    </row>
    <row r="41" spans="1:32" s="4" customFormat="1" ht="72.599999999999994" thickBot="1" x14ac:dyDescent="0.35">
      <c r="A41" s="28">
        <v>3</v>
      </c>
      <c r="B41" s="14" t="s">
        <v>7</v>
      </c>
      <c r="C41" s="14" t="s">
        <v>34</v>
      </c>
      <c r="D41" s="14" t="s">
        <v>9</v>
      </c>
      <c r="E41" s="11" t="str">
        <f t="shared" si="72"/>
        <v>_013</v>
      </c>
      <c r="F41" s="22">
        <f t="shared" si="54"/>
        <v>12</v>
      </c>
      <c r="G41" s="22" t="s">
        <v>94</v>
      </c>
      <c r="H41" s="22">
        <v>0</v>
      </c>
      <c r="I41" s="22" t="str">
        <f t="shared" si="60"/>
        <v>BIG_TEST_9_P_013</v>
      </c>
      <c r="J41" s="5" t="s">
        <v>37</v>
      </c>
      <c r="K41" s="5" t="s">
        <v>39</v>
      </c>
      <c r="L41" s="18" t="str">
        <f t="shared" si="61"/>
        <v>{{coalesce(cell(BIG_TEST_9_P_013.result, 0, \"Text_Color_1\"), \"#FFFFFF\").asString()}}</v>
      </c>
      <c r="M41" s="8" t="s">
        <v>41</v>
      </c>
      <c r="N41" s="8" t="s">
        <v>21</v>
      </c>
      <c r="O41" s="18" t="str">
        <f>CONCATENATE("{{coalesce(cell(",I41,".result, ", $H41,", \""number_Target_Formatted\""), \""--\"").asString()}}")</f>
        <v>{{coalesce(cell(BIG_TEST_9_P_013.result, 0, \"number_Target_Formatted\"), \"--\").asString()}}</v>
      </c>
      <c r="P41" s="9" t="s">
        <v>28</v>
      </c>
      <c r="Q41" s="9" t="s">
        <v>35</v>
      </c>
      <c r="R41" s="26">
        <f>T41+2</f>
        <v>109</v>
      </c>
      <c r="S41" s="9" t="s">
        <v>32</v>
      </c>
      <c r="T41" s="22">
        <f t="shared" si="55"/>
        <v>107</v>
      </c>
      <c r="U41" s="16" t="s">
        <v>84</v>
      </c>
      <c r="V41" s="10"/>
      <c r="W41" s="7" t="str">
        <f t="shared" si="62"/>
        <v>text_Target_A_013</v>
      </c>
      <c r="X41" s="10"/>
      <c r="Y41" s="13"/>
      <c r="Z41" s="12" t="str">
        <f t="shared" si="73"/>
        <v>"text_Target_A_013": {"parameters": {"fontSize": 12, "text": "{{coalesce(cell(BIG_TEST_9_P_013.result, 0, \"number_Target_Formatted\"), \"--\").asString()}}", "textAlignment": "center", "textColor": "{{coalesce(cell(BIG_TEST_9_P_013.result, 0, \"Text_Color_1\"), \"#FFFFFF\").asString()}}"}, "type": "text"},</v>
      </c>
      <c r="AA41" s="17" t="s">
        <v>105</v>
      </c>
      <c r="AB41" s="13" t="str">
        <f t="shared" si="74"/>
        <v>FAIL</v>
      </c>
      <c r="AC41" s="13"/>
      <c r="AD41" s="12" t="str">
        <f t="shared" si="63"/>
        <v>{"colspan": 3, "column": 18, "name": "text_Target_A_013", "row": 109, "rowspan": 2, "widgetStyle": {"backgroundColor": "#FFFFFF", "borderColor": "#FFFFFF", "borderEdges": [], "borderRadius": 0, "borderWidth": 2}},</v>
      </c>
      <c r="AE41" s="17" t="s">
        <v>95</v>
      </c>
      <c r="AF41" s="13" t="str">
        <f t="shared" si="75"/>
        <v>FAIL</v>
      </c>
    </row>
    <row r="42" spans="1:32" s="4" customFormat="1" ht="72.599999999999994" thickBot="1" x14ac:dyDescent="0.35">
      <c r="A42" s="23">
        <v>1</v>
      </c>
      <c r="B42" s="14" t="s">
        <v>7</v>
      </c>
      <c r="C42" s="14" t="s">
        <v>34</v>
      </c>
      <c r="D42" s="14" t="s">
        <v>9</v>
      </c>
      <c r="E42" s="11" t="str">
        <f>CONCATENATE("_",TEXT(F42+1,"000"))</f>
        <v>_014</v>
      </c>
      <c r="F42" s="22">
        <f t="shared" si="54"/>
        <v>13</v>
      </c>
      <c r="G42" s="22" t="s">
        <v>94</v>
      </c>
      <c r="H42" s="22">
        <v>0</v>
      </c>
      <c r="I42" s="22" t="str">
        <f t="shared" si="60"/>
        <v>BIG_TEST_9_P_014</v>
      </c>
      <c r="J42" s="6" t="s">
        <v>12</v>
      </c>
      <c r="K42" s="5" t="s">
        <v>13</v>
      </c>
      <c r="L42" s="18" t="str">
        <f t="shared" si="61"/>
        <v>{{coalesce(cell(BIG_TEST_9_P_014.result, 0, \"Text_Color_1\"), \"#FFFFFF\").asString()}}</v>
      </c>
      <c r="M42" s="8" t="s">
        <v>41</v>
      </c>
      <c r="N42" s="8" t="s">
        <v>21</v>
      </c>
      <c r="O42" s="18" t="str">
        <f>CONCATENATE("{{coalesce(cell(",I42,".result, ", $H42,", \""number_YTD_Formatted\""), \""--\"").asString()}}")</f>
        <v>{{coalesce(cell(BIG_TEST_9_P_014.result, 0, \"number_YTD_Formatted\"), \"--\").asString()}}</v>
      </c>
      <c r="P42" s="9" t="s">
        <v>28</v>
      </c>
      <c r="Q42" s="9" t="s">
        <v>35</v>
      </c>
      <c r="R42" s="9">
        <f>T42</f>
        <v>113</v>
      </c>
      <c r="S42" s="9" t="s">
        <v>32</v>
      </c>
      <c r="T42" s="22">
        <f t="shared" si="55"/>
        <v>113</v>
      </c>
      <c r="U42" s="16" t="s">
        <v>84</v>
      </c>
      <c r="V42" s="10"/>
      <c r="W42" s="7" t="str">
        <f t="shared" si="62"/>
        <v>text_YTD_A_014</v>
      </c>
      <c r="X42" s="10"/>
      <c r="Y42" s="13"/>
      <c r="Z42" s="12" t="str">
        <f>CONCATENATE("""",W42,""": {""parameters"": {""fontSize"": ",M42,", ""text"": """, O42, """, ""textAlignment"": """, N42, """, ""textColor"": """, L42, """","}, ""type"": ""text""},")</f>
        <v>"text_YTD_A_014": {"parameters": {"fontSize": 12, "text": "{{coalesce(cell(BIG_TEST_9_P_014.result, 0, \"number_YTD_Formatted\"), \"--\").asString()}}", "textAlignment": "center", "textColor": "{{coalesce(cell(BIG_TEST_9_P_014.result, 0, \"Text_Color_1\"), \"#FFFFFF\").asString()}}"}, "type": "text"},</v>
      </c>
      <c r="AA42" s="17" t="s">
        <v>106</v>
      </c>
      <c r="AB42" s="13" t="str">
        <f>IF(Z42=AA42,"PASS","FAIL")</f>
        <v>FAIL</v>
      </c>
      <c r="AC42" s="13"/>
      <c r="AD42" s="12" t="str">
        <f t="shared" si="63"/>
        <v>{"colspan": 3, "column": 18, "name": "text_YTD_A_014", "row": 113, "rowspan": 2, "widgetStyle": {"backgroundColor": "#FFFFFF", "borderColor": "#FFFFFF", "borderEdges": [], "borderRadius": 0, "borderWidth": 2}},</v>
      </c>
      <c r="AE42" s="17" t="s">
        <v>96</v>
      </c>
      <c r="AF42" s="13" t="str">
        <f>IF(AD42=AE42,"PASS","FAIL")</f>
        <v>FAIL</v>
      </c>
    </row>
    <row r="43" spans="1:32" s="4" customFormat="1" ht="115.8" thickBot="1" x14ac:dyDescent="0.35">
      <c r="A43" s="24">
        <v>2</v>
      </c>
      <c r="B43" s="14" t="s">
        <v>7</v>
      </c>
      <c r="C43" s="14" t="s">
        <v>34</v>
      </c>
      <c r="D43" s="14" t="s">
        <v>9</v>
      </c>
      <c r="E43" s="11" t="str">
        <f t="shared" ref="E43:E44" si="76">CONCATENATE("_",TEXT(F43+1,"000"))</f>
        <v>_014</v>
      </c>
      <c r="F43" s="22">
        <f t="shared" si="54"/>
        <v>13</v>
      </c>
      <c r="G43" s="22" t="s">
        <v>94</v>
      </c>
      <c r="H43" s="22">
        <v>0</v>
      </c>
      <c r="I43" s="22" t="str">
        <f t="shared" si="60"/>
        <v>BIG_TEST_9_P_014</v>
      </c>
      <c r="J43" s="5" t="s">
        <v>11</v>
      </c>
      <c r="K43" s="5" t="s">
        <v>38</v>
      </c>
      <c r="L43" s="18" t="str">
        <f t="shared" si="61"/>
        <v>{{coalesce(cell(BIG_TEST_9_P_014.result, 0, \"Text_Color_1\"), \"#FFFFFF\").asString()}}</v>
      </c>
      <c r="M43" s="8" t="s">
        <v>41</v>
      </c>
      <c r="N43" s="8" t="s">
        <v>21</v>
      </c>
      <c r="O43" s="18" t="str">
        <f>CONCATENATE("{{coalesce(cell(",I43,".result, ", $H43,", \""number_YTD_A_Formatted\""), \""--\"").asString()}}")</f>
        <v>{{coalesce(cell(BIG_TEST_9_P_014.result, 0, \"number_YTD_A_Formatted\"), \"--\").asString()}}</v>
      </c>
      <c r="P43" s="9" t="s">
        <v>28</v>
      </c>
      <c r="Q43" s="9" t="s">
        <v>35</v>
      </c>
      <c r="R43" s="26">
        <f>T43+4</f>
        <v>117</v>
      </c>
      <c r="S43" s="9" t="s">
        <v>32</v>
      </c>
      <c r="T43" s="22">
        <f t="shared" si="55"/>
        <v>113</v>
      </c>
      <c r="U43" s="19" t="str">
        <f>CONCATENATE("{""backgroundColor"": ""{{coalesce(cell(",I43,".result, ",H43,", \""Colorization_Hex_Code\""), \""#FFFFFF\"").asString()}}"", ""borderColor"": ""#FFFFFF"", ""borderEdges"": [""left"", ""right"", ""bottom""], ""borderRadius"": 0, ""borderWidth"": 2}")</f>
        <v>{"backgroundColor": "{{coalesce(cell(BIG_TEST_9_P_014.result, 0, \"Colorization_Hex_Code\"), \"#FFFFFF\").asString()}}", "borderColor": "#FFFFFF", "borderEdges": ["left", "right", "bottom"], "borderRadius": 0, "borderWidth": 2}</v>
      </c>
      <c r="V43" s="10"/>
      <c r="W43" s="7" t="str">
        <f t="shared" si="62"/>
        <v>text_YTD_A_A_014</v>
      </c>
      <c r="X43" s="10"/>
      <c r="Y43" s="13"/>
      <c r="Z43" s="12" t="str">
        <f t="shared" ref="Z43:Z44" si="77">CONCATENATE("""",W43,""": {""parameters"": {""fontSize"": ",M43,", ""text"": """, O43, """, ""textAlignment"": """, N43, """, ""textColor"": """, L43, """","}, ""type"": ""text""},")</f>
        <v>"text_YTD_A_A_014": {"parameters": {"fontSize": 12, "text": "{{coalesce(cell(BIG_TEST_9_P_014.result, 0, \"number_YTD_A_Formatted\"), \"--\").asString()}}", "textAlignment": "center", "textColor": "{{coalesce(cell(BIG_TEST_9_P_014.result, 0, \"Text_Color_1\"), \"#FFFFFF\").asString()}}"}, "type": "text"},</v>
      </c>
      <c r="AA43" s="17" t="s">
        <v>104</v>
      </c>
      <c r="AB43" s="13" t="str">
        <f t="shared" ref="AB43:AB44" si="78">IF(Z43=AA43,"PASS","FAIL")</f>
        <v>FAIL</v>
      </c>
      <c r="AC43" s="13"/>
      <c r="AD43" s="12" t="str">
        <f t="shared" si="63"/>
        <v>{"colspan": 3, "column": 18, "name": "text_YTD_A_A_014", "row": 117, "rowspan": 2, "widgetStyle": {"backgroundColor": "{{coalesce(cell(BIG_TEST_9_P_014.result, 0, \"Colorization_Hex_Code\"), \"#FFFFFF\").asString()}}", "borderColor": "#FFFFFF", "borderEdges": ["left", "right", "bottom"], "borderRadius": 0, "borderWidth": 2}},</v>
      </c>
      <c r="AE43" s="17" t="s">
        <v>103</v>
      </c>
      <c r="AF43" s="13" t="str">
        <f t="shared" ref="AF43:AF44" si="79">IF(AD43=AE43,"PASS","FAIL")</f>
        <v>FAIL</v>
      </c>
    </row>
    <row r="44" spans="1:32" s="4" customFormat="1" ht="72.599999999999994" thickBot="1" x14ac:dyDescent="0.35">
      <c r="A44" s="28">
        <v>3</v>
      </c>
      <c r="B44" s="14" t="s">
        <v>7</v>
      </c>
      <c r="C44" s="14" t="s">
        <v>34</v>
      </c>
      <c r="D44" s="14" t="s">
        <v>9</v>
      </c>
      <c r="E44" s="11" t="str">
        <f t="shared" si="76"/>
        <v>_014</v>
      </c>
      <c r="F44" s="22">
        <f t="shared" si="54"/>
        <v>13</v>
      </c>
      <c r="G44" s="22" t="s">
        <v>94</v>
      </c>
      <c r="H44" s="22">
        <v>0</v>
      </c>
      <c r="I44" s="22" t="str">
        <f t="shared" si="60"/>
        <v>BIG_TEST_9_P_014</v>
      </c>
      <c r="J44" s="5" t="s">
        <v>37</v>
      </c>
      <c r="K44" s="5" t="s">
        <v>39</v>
      </c>
      <c r="L44" s="18" t="str">
        <f t="shared" si="61"/>
        <v>{{coalesce(cell(BIG_TEST_9_P_014.result, 0, \"Text_Color_1\"), \"#FFFFFF\").asString()}}</v>
      </c>
      <c r="M44" s="8" t="s">
        <v>41</v>
      </c>
      <c r="N44" s="8" t="s">
        <v>21</v>
      </c>
      <c r="O44" s="18" t="str">
        <f>CONCATENATE("{{coalesce(cell(",I44,".result, ", $H44,", \""number_Target_Formatted\""), \""--\"").asString()}}")</f>
        <v>{{coalesce(cell(BIG_TEST_9_P_014.result, 0, \"number_Target_Formatted\"), \"--\").asString()}}</v>
      </c>
      <c r="P44" s="9" t="s">
        <v>28</v>
      </c>
      <c r="Q44" s="9" t="s">
        <v>35</v>
      </c>
      <c r="R44" s="26">
        <f>T44+2</f>
        <v>115</v>
      </c>
      <c r="S44" s="9" t="s">
        <v>32</v>
      </c>
      <c r="T44" s="22">
        <f t="shared" si="55"/>
        <v>113</v>
      </c>
      <c r="U44" s="16" t="s">
        <v>84</v>
      </c>
      <c r="V44" s="10"/>
      <c r="W44" s="7" t="str">
        <f t="shared" si="62"/>
        <v>text_Target_A_014</v>
      </c>
      <c r="X44" s="10"/>
      <c r="Y44" s="13"/>
      <c r="Z44" s="12" t="str">
        <f t="shared" si="77"/>
        <v>"text_Target_A_014": {"parameters": {"fontSize": 12, "text": "{{coalesce(cell(BIG_TEST_9_P_014.result, 0, \"number_Target_Formatted\"), \"--\").asString()}}", "textAlignment": "center", "textColor": "{{coalesce(cell(BIG_TEST_9_P_014.result, 0, \"Text_Color_1\"), \"#FFFFFF\").asString()}}"}, "type": "text"},</v>
      </c>
      <c r="AA44" s="17" t="s">
        <v>105</v>
      </c>
      <c r="AB44" s="13" t="str">
        <f t="shared" si="78"/>
        <v>FAIL</v>
      </c>
      <c r="AC44" s="13"/>
      <c r="AD44" s="12" t="str">
        <f t="shared" si="63"/>
        <v>{"colspan": 3, "column": 18, "name": "text_Target_A_014", "row": 115, "rowspan": 2, "widgetStyle": {"backgroundColor": "#FFFFFF", "borderColor": "#FFFFFF", "borderEdges": [], "borderRadius": 0, "borderWidth": 2}},</v>
      </c>
      <c r="AE44" s="17" t="s">
        <v>95</v>
      </c>
      <c r="AF44" s="13" t="str">
        <f t="shared" si="79"/>
        <v>FAIL</v>
      </c>
    </row>
    <row r="45" spans="1:32" s="4" customFormat="1" ht="72.599999999999994" thickBot="1" x14ac:dyDescent="0.35">
      <c r="A45" s="23">
        <v>1</v>
      </c>
      <c r="B45" s="14" t="s">
        <v>7</v>
      </c>
      <c r="C45" s="14" t="s">
        <v>34</v>
      </c>
      <c r="D45" s="14" t="s">
        <v>9</v>
      </c>
      <c r="E45" s="11" t="str">
        <f>CONCATENATE("_",TEXT(F45+1,"000"))</f>
        <v>_015</v>
      </c>
      <c r="F45" s="22">
        <f t="shared" si="54"/>
        <v>14</v>
      </c>
      <c r="G45" s="22" t="s">
        <v>94</v>
      </c>
      <c r="H45" s="22">
        <v>0</v>
      </c>
      <c r="I45" s="22" t="str">
        <f t="shared" si="60"/>
        <v>BIG_TEST_9_P_015</v>
      </c>
      <c r="J45" s="6" t="s">
        <v>12</v>
      </c>
      <c r="K45" s="5" t="s">
        <v>13</v>
      </c>
      <c r="L45" s="18" t="str">
        <f t="shared" si="61"/>
        <v>{{coalesce(cell(BIG_TEST_9_P_015.result, 0, \"Text_Color_1\"), \"#FFFFFF\").asString()}}</v>
      </c>
      <c r="M45" s="8" t="s">
        <v>41</v>
      </c>
      <c r="N45" s="8" t="s">
        <v>21</v>
      </c>
      <c r="O45" s="18" t="str">
        <f>CONCATENATE("{{coalesce(cell(",I45,".result, ", $H45,", \""number_YTD_Formatted\""), \""--\"").asString()}}")</f>
        <v>{{coalesce(cell(BIG_TEST_9_P_015.result, 0, \"number_YTD_Formatted\"), \"--\").asString()}}</v>
      </c>
      <c r="P45" s="9" t="s">
        <v>28</v>
      </c>
      <c r="Q45" s="9" t="s">
        <v>35</v>
      </c>
      <c r="R45" s="9">
        <f>T45</f>
        <v>119</v>
      </c>
      <c r="S45" s="9" t="s">
        <v>32</v>
      </c>
      <c r="T45" s="22">
        <f t="shared" si="55"/>
        <v>119</v>
      </c>
      <c r="U45" s="16" t="s">
        <v>84</v>
      </c>
      <c r="V45" s="10"/>
      <c r="W45" s="7" t="str">
        <f t="shared" si="62"/>
        <v>text_YTD_A_015</v>
      </c>
      <c r="X45" s="10"/>
      <c r="Y45" s="13"/>
      <c r="Z45" s="12" t="str">
        <f>CONCATENATE("""",W45,""": {""parameters"": {""fontSize"": ",M45,", ""text"": """, O45, """, ""textAlignment"": """, N45, """, ""textColor"": """, L45, """","}, ""type"": ""text""},")</f>
        <v>"text_YTD_A_015": {"parameters": {"fontSize": 12, "text": "{{coalesce(cell(BIG_TEST_9_P_015.result, 0, \"number_YTD_Formatted\"), \"--\").asString()}}", "textAlignment": "center", "textColor": "{{coalesce(cell(BIG_TEST_9_P_015.result, 0, \"Text_Color_1\"), \"#FFFFFF\").asString()}}"}, "type": "text"},</v>
      </c>
      <c r="AA45" s="17" t="s">
        <v>106</v>
      </c>
      <c r="AB45" s="13" t="str">
        <f>IF(Z45=AA45,"PASS","FAIL")</f>
        <v>FAIL</v>
      </c>
      <c r="AC45" s="13"/>
      <c r="AD45" s="12" t="str">
        <f t="shared" si="63"/>
        <v>{"colspan": 3, "column": 18, "name": "text_YTD_A_015", "row": 119, "rowspan": 2, "widgetStyle": {"backgroundColor": "#FFFFFF", "borderColor": "#FFFFFF", "borderEdges": [], "borderRadius": 0, "borderWidth": 2}},</v>
      </c>
      <c r="AE45" s="17" t="s">
        <v>96</v>
      </c>
      <c r="AF45" s="13" t="str">
        <f>IF(AD45=AE45,"PASS","FAIL")</f>
        <v>FAIL</v>
      </c>
    </row>
    <row r="46" spans="1:32" s="4" customFormat="1" ht="115.8" thickBot="1" x14ac:dyDescent="0.35">
      <c r="A46" s="24">
        <v>2</v>
      </c>
      <c r="B46" s="14" t="s">
        <v>7</v>
      </c>
      <c r="C46" s="14" t="s">
        <v>34</v>
      </c>
      <c r="D46" s="14" t="s">
        <v>9</v>
      </c>
      <c r="E46" s="11" t="str">
        <f t="shared" ref="E46:E47" si="80">CONCATENATE("_",TEXT(F46+1,"000"))</f>
        <v>_015</v>
      </c>
      <c r="F46" s="22">
        <f t="shared" si="54"/>
        <v>14</v>
      </c>
      <c r="G46" s="22" t="s">
        <v>94</v>
      </c>
      <c r="H46" s="22">
        <v>0</v>
      </c>
      <c r="I46" s="22" t="str">
        <f t="shared" si="60"/>
        <v>BIG_TEST_9_P_015</v>
      </c>
      <c r="J46" s="5" t="s">
        <v>11</v>
      </c>
      <c r="K46" s="5" t="s">
        <v>38</v>
      </c>
      <c r="L46" s="18" t="str">
        <f t="shared" si="61"/>
        <v>{{coalesce(cell(BIG_TEST_9_P_015.result, 0, \"Text_Color_1\"), \"#FFFFFF\").asString()}}</v>
      </c>
      <c r="M46" s="8" t="s">
        <v>41</v>
      </c>
      <c r="N46" s="8" t="s">
        <v>21</v>
      </c>
      <c r="O46" s="18" t="str">
        <f>CONCATENATE("{{coalesce(cell(",I46,".result, ", $H46,", \""number_YTD_A_Formatted\""), \""--\"").asString()}}")</f>
        <v>{{coalesce(cell(BIG_TEST_9_P_015.result, 0, \"number_YTD_A_Formatted\"), \"--\").asString()}}</v>
      </c>
      <c r="P46" s="9" t="s">
        <v>28</v>
      </c>
      <c r="Q46" s="9" t="s">
        <v>35</v>
      </c>
      <c r="R46" s="26">
        <f>T46+4</f>
        <v>123</v>
      </c>
      <c r="S46" s="9" t="s">
        <v>32</v>
      </c>
      <c r="T46" s="22">
        <f t="shared" si="55"/>
        <v>119</v>
      </c>
      <c r="U46" s="19" t="str">
        <f>CONCATENATE("{""backgroundColor"": ""{{coalesce(cell(",I46,".result, ",H46,", \""Colorization_Hex_Code\""), \""#FFFFFF\"").asString()}}"", ""borderColor"": ""#FFFFFF"", ""borderEdges"": [""left"", ""right"", ""bottom""], ""borderRadius"": 0, ""borderWidth"": 2}")</f>
        <v>{"backgroundColor": "{{coalesce(cell(BIG_TEST_9_P_015.result, 0, \"Colorization_Hex_Code\"), \"#FFFFFF\").asString()}}", "borderColor": "#FFFFFF", "borderEdges": ["left", "right", "bottom"], "borderRadius": 0, "borderWidth": 2}</v>
      </c>
      <c r="V46" s="10"/>
      <c r="W46" s="7" t="str">
        <f t="shared" si="62"/>
        <v>text_YTD_A_A_015</v>
      </c>
      <c r="X46" s="10"/>
      <c r="Y46" s="13"/>
      <c r="Z46" s="12" t="str">
        <f t="shared" ref="Z46:Z47" si="81">CONCATENATE("""",W46,""": {""parameters"": {""fontSize"": ",M46,", ""text"": """, O46, """, ""textAlignment"": """, N46, """, ""textColor"": """, L46, """","}, ""type"": ""text""},")</f>
        <v>"text_YTD_A_A_015": {"parameters": {"fontSize": 12, "text": "{{coalesce(cell(BIG_TEST_9_P_015.result, 0, \"number_YTD_A_Formatted\"), \"--\").asString()}}", "textAlignment": "center", "textColor": "{{coalesce(cell(BIG_TEST_9_P_015.result, 0, \"Text_Color_1\"), \"#FFFFFF\").asString()}}"}, "type": "text"},</v>
      </c>
      <c r="AA46" s="17" t="s">
        <v>104</v>
      </c>
      <c r="AB46" s="13" t="str">
        <f t="shared" ref="AB46:AB47" si="82">IF(Z46=AA46,"PASS","FAIL")</f>
        <v>FAIL</v>
      </c>
      <c r="AC46" s="13"/>
      <c r="AD46" s="12" t="str">
        <f t="shared" si="63"/>
        <v>{"colspan": 3, "column": 18, "name": "text_YTD_A_A_015", "row": 123, "rowspan": 2, "widgetStyle": {"backgroundColor": "{{coalesce(cell(BIG_TEST_9_P_015.result, 0, \"Colorization_Hex_Code\"), \"#FFFFFF\").asString()}}", "borderColor": "#FFFFFF", "borderEdges": ["left", "right", "bottom"], "borderRadius": 0, "borderWidth": 2}},</v>
      </c>
      <c r="AE46" s="17" t="s">
        <v>103</v>
      </c>
      <c r="AF46" s="13" t="str">
        <f t="shared" ref="AF46:AF47" si="83">IF(AD46=AE46,"PASS","FAIL")</f>
        <v>FAIL</v>
      </c>
    </row>
    <row r="47" spans="1:32" s="4" customFormat="1" ht="72.599999999999994" thickBot="1" x14ac:dyDescent="0.35">
      <c r="A47" s="28">
        <v>3</v>
      </c>
      <c r="B47" s="14" t="s">
        <v>7</v>
      </c>
      <c r="C47" s="14" t="s">
        <v>34</v>
      </c>
      <c r="D47" s="14" t="s">
        <v>9</v>
      </c>
      <c r="E47" s="11" t="str">
        <f t="shared" si="80"/>
        <v>_015</v>
      </c>
      <c r="F47" s="22">
        <f t="shared" si="54"/>
        <v>14</v>
      </c>
      <c r="G47" s="22" t="s">
        <v>94</v>
      </c>
      <c r="H47" s="22">
        <v>0</v>
      </c>
      <c r="I47" s="22" t="str">
        <f t="shared" si="60"/>
        <v>BIG_TEST_9_P_015</v>
      </c>
      <c r="J47" s="5" t="s">
        <v>37</v>
      </c>
      <c r="K47" s="5" t="s">
        <v>39</v>
      </c>
      <c r="L47" s="18" t="str">
        <f t="shared" si="61"/>
        <v>{{coalesce(cell(BIG_TEST_9_P_015.result, 0, \"Text_Color_1\"), \"#FFFFFF\").asString()}}</v>
      </c>
      <c r="M47" s="8" t="s">
        <v>41</v>
      </c>
      <c r="N47" s="8" t="s">
        <v>21</v>
      </c>
      <c r="O47" s="18" t="str">
        <f>CONCATENATE("{{coalesce(cell(",I47,".result, ", $H47,", \""number_Target_Formatted\""), \""--\"").asString()}}")</f>
        <v>{{coalesce(cell(BIG_TEST_9_P_015.result, 0, \"number_Target_Formatted\"), \"--\").asString()}}</v>
      </c>
      <c r="P47" s="9" t="s">
        <v>28</v>
      </c>
      <c r="Q47" s="9" t="s">
        <v>35</v>
      </c>
      <c r="R47" s="26">
        <f>T47+2</f>
        <v>121</v>
      </c>
      <c r="S47" s="9" t="s">
        <v>32</v>
      </c>
      <c r="T47" s="22">
        <f t="shared" si="55"/>
        <v>119</v>
      </c>
      <c r="U47" s="16" t="s">
        <v>84</v>
      </c>
      <c r="V47" s="10"/>
      <c r="W47" s="7" t="str">
        <f t="shared" si="62"/>
        <v>text_Target_A_015</v>
      </c>
      <c r="X47" s="10"/>
      <c r="Y47" s="13"/>
      <c r="Z47" s="12" t="str">
        <f t="shared" si="81"/>
        <v>"text_Target_A_015": {"parameters": {"fontSize": 12, "text": "{{coalesce(cell(BIG_TEST_9_P_015.result, 0, \"number_Target_Formatted\"), \"--\").asString()}}", "textAlignment": "center", "textColor": "{{coalesce(cell(BIG_TEST_9_P_015.result, 0, \"Text_Color_1\"), \"#FFFFFF\").asString()}}"}, "type": "text"},</v>
      </c>
      <c r="AA47" s="17" t="s">
        <v>105</v>
      </c>
      <c r="AB47" s="13" t="str">
        <f t="shared" si="82"/>
        <v>FAIL</v>
      </c>
      <c r="AC47" s="13"/>
      <c r="AD47" s="12" t="str">
        <f t="shared" si="63"/>
        <v>{"colspan": 3, "column": 18, "name": "text_Target_A_015", "row": 121, "rowspan": 2, "widgetStyle": {"backgroundColor": "#FFFFFF", "borderColor": "#FFFFFF", "borderEdges": [], "borderRadius": 0, "borderWidth": 2}},</v>
      </c>
      <c r="AE47" s="17" t="s">
        <v>95</v>
      </c>
      <c r="AF47" s="13" t="str">
        <f t="shared" si="83"/>
        <v>FAIL</v>
      </c>
    </row>
    <row r="48" spans="1:32" s="4" customFormat="1" ht="72.599999999999994" thickBot="1" x14ac:dyDescent="0.35">
      <c r="A48" s="23">
        <v>1</v>
      </c>
      <c r="B48" s="14" t="s">
        <v>7</v>
      </c>
      <c r="C48" s="14" t="s">
        <v>34</v>
      </c>
      <c r="D48" s="14" t="s">
        <v>9</v>
      </c>
      <c r="E48" s="11" t="str">
        <f>CONCATENATE("_",TEXT(F48+1,"000"))</f>
        <v>_016</v>
      </c>
      <c r="F48" s="22">
        <f t="shared" si="54"/>
        <v>15</v>
      </c>
      <c r="G48" s="22" t="s">
        <v>94</v>
      </c>
      <c r="H48" s="22">
        <v>0</v>
      </c>
      <c r="I48" s="22" t="str">
        <f t="shared" si="60"/>
        <v>BIG_TEST_9_P_016</v>
      </c>
      <c r="J48" s="6" t="s">
        <v>12</v>
      </c>
      <c r="K48" s="5" t="s">
        <v>13</v>
      </c>
      <c r="L48" s="18" t="str">
        <f t="shared" si="61"/>
        <v>{{coalesce(cell(BIG_TEST_9_P_016.result, 0, \"Text_Color_1\"), \"#FFFFFF\").asString()}}</v>
      </c>
      <c r="M48" s="8" t="s">
        <v>41</v>
      </c>
      <c r="N48" s="8" t="s">
        <v>21</v>
      </c>
      <c r="O48" s="18" t="str">
        <f>CONCATENATE("{{coalesce(cell(",I48,".result, ", $H48,", \""number_YTD_Formatted\""), \""--\"").asString()}}")</f>
        <v>{{coalesce(cell(BIG_TEST_9_P_016.result, 0, \"number_YTD_Formatted\"), \"--\").asString()}}</v>
      </c>
      <c r="P48" s="9" t="s">
        <v>28</v>
      </c>
      <c r="Q48" s="9" t="s">
        <v>35</v>
      </c>
      <c r="R48" s="9">
        <f>T48</f>
        <v>125</v>
      </c>
      <c r="S48" s="9" t="s">
        <v>32</v>
      </c>
      <c r="T48" s="22">
        <f t="shared" si="55"/>
        <v>125</v>
      </c>
      <c r="U48" s="16" t="s">
        <v>84</v>
      </c>
      <c r="V48" s="10"/>
      <c r="W48" s="7" t="str">
        <f t="shared" si="62"/>
        <v>text_YTD_A_016</v>
      </c>
      <c r="X48" s="10"/>
      <c r="Y48" s="13"/>
      <c r="Z48" s="12" t="str">
        <f>CONCATENATE("""",W48,""": {""parameters"": {""fontSize"": ",M48,", ""text"": """, O48, """, ""textAlignment"": """, N48, """, ""textColor"": """, L48, """","}, ""type"": ""text""},")</f>
        <v>"text_YTD_A_016": {"parameters": {"fontSize": 12, "text": "{{coalesce(cell(BIG_TEST_9_P_016.result, 0, \"number_YTD_Formatted\"), \"--\").asString()}}", "textAlignment": "center", "textColor": "{{coalesce(cell(BIG_TEST_9_P_016.result, 0, \"Text_Color_1\"), \"#FFFFFF\").asString()}}"}, "type": "text"},</v>
      </c>
      <c r="AA48" s="17" t="s">
        <v>106</v>
      </c>
      <c r="AB48" s="13" t="str">
        <f>IF(Z48=AA48,"PASS","FAIL")</f>
        <v>FAIL</v>
      </c>
      <c r="AC48" s="13"/>
      <c r="AD48" s="12" t="str">
        <f t="shared" si="63"/>
        <v>{"colspan": 3, "column": 18, "name": "text_YTD_A_016", "row": 125, "rowspan": 2, "widgetStyle": {"backgroundColor": "#FFFFFF", "borderColor": "#FFFFFF", "borderEdges": [], "borderRadius": 0, "borderWidth": 2}},</v>
      </c>
      <c r="AE48" s="17" t="s">
        <v>96</v>
      </c>
      <c r="AF48" s="13" t="str">
        <f>IF(AD48=AE48,"PASS","FAIL")</f>
        <v>FAIL</v>
      </c>
    </row>
    <row r="49" spans="1:32" s="4" customFormat="1" ht="115.8" thickBot="1" x14ac:dyDescent="0.35">
      <c r="A49" s="24">
        <v>2</v>
      </c>
      <c r="B49" s="14" t="s">
        <v>7</v>
      </c>
      <c r="C49" s="14" t="s">
        <v>34</v>
      </c>
      <c r="D49" s="14" t="s">
        <v>9</v>
      </c>
      <c r="E49" s="11" t="str">
        <f t="shared" ref="E49:E50" si="84">CONCATENATE("_",TEXT(F49+1,"000"))</f>
        <v>_016</v>
      </c>
      <c r="F49" s="22">
        <f t="shared" si="54"/>
        <v>15</v>
      </c>
      <c r="G49" s="22" t="s">
        <v>94</v>
      </c>
      <c r="H49" s="22">
        <v>0</v>
      </c>
      <c r="I49" s="22" t="str">
        <f t="shared" si="60"/>
        <v>BIG_TEST_9_P_016</v>
      </c>
      <c r="J49" s="5" t="s">
        <v>11</v>
      </c>
      <c r="K49" s="5" t="s">
        <v>38</v>
      </c>
      <c r="L49" s="18" t="str">
        <f t="shared" si="61"/>
        <v>{{coalesce(cell(BIG_TEST_9_P_016.result, 0, \"Text_Color_1\"), \"#FFFFFF\").asString()}}</v>
      </c>
      <c r="M49" s="8" t="s">
        <v>41</v>
      </c>
      <c r="N49" s="8" t="s">
        <v>21</v>
      </c>
      <c r="O49" s="18" t="str">
        <f>CONCATENATE("{{coalesce(cell(",I49,".result, ", $H49,", \""number_YTD_A_Formatted\""), \""--\"").asString()}}")</f>
        <v>{{coalesce(cell(BIG_TEST_9_P_016.result, 0, \"number_YTD_A_Formatted\"), \"--\").asString()}}</v>
      </c>
      <c r="P49" s="9" t="s">
        <v>28</v>
      </c>
      <c r="Q49" s="9" t="s">
        <v>35</v>
      </c>
      <c r="R49" s="26">
        <f>T49+4</f>
        <v>129</v>
      </c>
      <c r="S49" s="9" t="s">
        <v>32</v>
      </c>
      <c r="T49" s="22">
        <f t="shared" si="55"/>
        <v>125</v>
      </c>
      <c r="U49" s="19" t="str">
        <f>CONCATENATE("{""backgroundColor"": ""{{coalesce(cell(",I49,".result, ",H49,", \""Colorization_Hex_Code\""), \""#FFFFFF\"").asString()}}"", ""borderColor"": ""#FFFFFF"", ""borderEdges"": [""left"", ""right"", ""bottom""], ""borderRadius"": 0, ""borderWidth"": 2}")</f>
        <v>{"backgroundColor": "{{coalesce(cell(BIG_TEST_9_P_016.result, 0, \"Colorization_Hex_Code\"), \"#FFFFFF\").asString()}}", "borderColor": "#FFFFFF", "borderEdges": ["left", "right", "bottom"], "borderRadius": 0, "borderWidth": 2}</v>
      </c>
      <c r="V49" s="10"/>
      <c r="W49" s="7" t="str">
        <f t="shared" si="62"/>
        <v>text_YTD_A_A_016</v>
      </c>
      <c r="X49" s="10"/>
      <c r="Y49" s="13"/>
      <c r="Z49" s="12" t="str">
        <f t="shared" ref="Z49:Z50" si="85">CONCATENATE("""",W49,""": {""parameters"": {""fontSize"": ",M49,", ""text"": """, O49, """, ""textAlignment"": """, N49, """, ""textColor"": """, L49, """","}, ""type"": ""text""},")</f>
        <v>"text_YTD_A_A_016": {"parameters": {"fontSize": 12, "text": "{{coalesce(cell(BIG_TEST_9_P_016.result, 0, \"number_YTD_A_Formatted\"), \"--\").asString()}}", "textAlignment": "center", "textColor": "{{coalesce(cell(BIG_TEST_9_P_016.result, 0, \"Text_Color_1\"), \"#FFFFFF\").asString()}}"}, "type": "text"},</v>
      </c>
      <c r="AA49" s="17" t="s">
        <v>104</v>
      </c>
      <c r="AB49" s="13" t="str">
        <f t="shared" ref="AB49:AB50" si="86">IF(Z49=AA49,"PASS","FAIL")</f>
        <v>FAIL</v>
      </c>
      <c r="AC49" s="13"/>
      <c r="AD49" s="12" t="str">
        <f t="shared" si="63"/>
        <v>{"colspan": 3, "column": 18, "name": "text_YTD_A_A_016", "row": 129, "rowspan": 2, "widgetStyle": {"backgroundColor": "{{coalesce(cell(BIG_TEST_9_P_016.result, 0, \"Colorization_Hex_Code\"), \"#FFFFFF\").asString()}}", "borderColor": "#FFFFFF", "borderEdges": ["left", "right", "bottom"], "borderRadius": 0, "borderWidth": 2}},</v>
      </c>
      <c r="AE49" s="17" t="s">
        <v>103</v>
      </c>
      <c r="AF49" s="13" t="str">
        <f t="shared" ref="AF49:AF50" si="87">IF(AD49=AE49,"PASS","FAIL")</f>
        <v>FAIL</v>
      </c>
    </row>
    <row r="50" spans="1:32" s="4" customFormat="1" ht="72.599999999999994" thickBot="1" x14ac:dyDescent="0.35">
      <c r="A50" s="28">
        <v>3</v>
      </c>
      <c r="B50" s="14" t="s">
        <v>7</v>
      </c>
      <c r="C50" s="14" t="s">
        <v>34</v>
      </c>
      <c r="D50" s="14" t="s">
        <v>9</v>
      </c>
      <c r="E50" s="11" t="str">
        <f t="shared" si="84"/>
        <v>_016</v>
      </c>
      <c r="F50" s="22">
        <f t="shared" si="54"/>
        <v>15</v>
      </c>
      <c r="G50" s="22" t="s">
        <v>94</v>
      </c>
      <c r="H50" s="22">
        <v>0</v>
      </c>
      <c r="I50" s="22" t="str">
        <f t="shared" si="60"/>
        <v>BIG_TEST_9_P_016</v>
      </c>
      <c r="J50" s="5" t="s">
        <v>37</v>
      </c>
      <c r="K50" s="5" t="s">
        <v>39</v>
      </c>
      <c r="L50" s="18" t="str">
        <f t="shared" si="61"/>
        <v>{{coalesce(cell(BIG_TEST_9_P_016.result, 0, \"Text_Color_1\"), \"#FFFFFF\").asString()}}</v>
      </c>
      <c r="M50" s="8" t="s">
        <v>41</v>
      </c>
      <c r="N50" s="8" t="s">
        <v>21</v>
      </c>
      <c r="O50" s="18" t="str">
        <f>CONCATENATE("{{coalesce(cell(",I50,".result, ", $H50,", \""number_Target_Formatted\""), \""--\"").asString()}}")</f>
        <v>{{coalesce(cell(BIG_TEST_9_P_016.result, 0, \"number_Target_Formatted\"), \"--\").asString()}}</v>
      </c>
      <c r="P50" s="9" t="s">
        <v>28</v>
      </c>
      <c r="Q50" s="9" t="s">
        <v>35</v>
      </c>
      <c r="R50" s="26">
        <f>T50+2</f>
        <v>127</v>
      </c>
      <c r="S50" s="9" t="s">
        <v>32</v>
      </c>
      <c r="T50" s="22">
        <f t="shared" si="55"/>
        <v>125</v>
      </c>
      <c r="U50" s="16" t="s">
        <v>84</v>
      </c>
      <c r="V50" s="10"/>
      <c r="W50" s="7" t="str">
        <f t="shared" si="62"/>
        <v>text_Target_A_016</v>
      </c>
      <c r="X50" s="10"/>
      <c r="Y50" s="13"/>
      <c r="Z50" s="12" t="str">
        <f t="shared" si="85"/>
        <v>"text_Target_A_016": {"parameters": {"fontSize": 12, "text": "{{coalesce(cell(BIG_TEST_9_P_016.result, 0, \"number_Target_Formatted\"), \"--\").asString()}}", "textAlignment": "center", "textColor": "{{coalesce(cell(BIG_TEST_9_P_016.result, 0, \"Text_Color_1\"), \"#FFFFFF\").asString()}}"}, "type": "text"},</v>
      </c>
      <c r="AA50" s="17" t="s">
        <v>105</v>
      </c>
      <c r="AB50" s="13" t="str">
        <f t="shared" si="86"/>
        <v>FAIL</v>
      </c>
      <c r="AC50" s="13"/>
      <c r="AD50" s="12" t="str">
        <f t="shared" si="63"/>
        <v>{"colspan": 3, "column": 18, "name": "text_Target_A_016", "row": 127, "rowspan": 2, "widgetStyle": {"backgroundColor": "#FFFFFF", "borderColor": "#FFFFFF", "borderEdges": [], "borderRadius": 0, "borderWidth": 2}},</v>
      </c>
      <c r="AE50" s="17" t="s">
        <v>95</v>
      </c>
      <c r="AF50" s="13" t="str">
        <f t="shared" si="87"/>
        <v>FAIL</v>
      </c>
    </row>
    <row r="51" spans="1:32" s="4" customFormat="1" ht="72.599999999999994" thickBot="1" x14ac:dyDescent="0.35">
      <c r="A51" s="23">
        <v>1</v>
      </c>
      <c r="B51" s="14" t="s">
        <v>7</v>
      </c>
      <c r="C51" s="14" t="s">
        <v>34</v>
      </c>
      <c r="D51" s="14" t="s">
        <v>9</v>
      </c>
      <c r="E51" s="11" t="str">
        <f>CONCATENATE("_",TEXT(F51+1,"000"))</f>
        <v>_017</v>
      </c>
      <c r="F51" s="22">
        <f t="shared" si="54"/>
        <v>16</v>
      </c>
      <c r="G51" s="22" t="s">
        <v>94</v>
      </c>
      <c r="H51" s="22">
        <v>0</v>
      </c>
      <c r="I51" s="22" t="str">
        <f t="shared" si="60"/>
        <v>BIG_TEST_9_P_017</v>
      </c>
      <c r="J51" s="6" t="s">
        <v>12</v>
      </c>
      <c r="K51" s="5" t="s">
        <v>13</v>
      </c>
      <c r="L51" s="18" t="str">
        <f t="shared" si="61"/>
        <v>{{coalesce(cell(BIG_TEST_9_P_017.result, 0, \"Text_Color_1\"), \"#FFFFFF\").asString()}}</v>
      </c>
      <c r="M51" s="8" t="s">
        <v>41</v>
      </c>
      <c r="N51" s="8" t="s">
        <v>21</v>
      </c>
      <c r="O51" s="18" t="str">
        <f>CONCATENATE("{{coalesce(cell(",I51,".result, ", $H51,", \""number_YTD_Formatted\""), \""--\"").asString()}}")</f>
        <v>{{coalesce(cell(BIG_TEST_9_P_017.result, 0, \"number_YTD_Formatted\"), \"--\").asString()}}</v>
      </c>
      <c r="P51" s="9" t="s">
        <v>28</v>
      </c>
      <c r="Q51" s="9" t="s">
        <v>35</v>
      </c>
      <c r="R51" s="9">
        <f>T51</f>
        <v>131</v>
      </c>
      <c r="S51" s="9" t="s">
        <v>32</v>
      </c>
      <c r="T51" s="22">
        <f t="shared" si="55"/>
        <v>131</v>
      </c>
      <c r="U51" s="16" t="s">
        <v>84</v>
      </c>
      <c r="V51" s="10"/>
      <c r="W51" s="7" t="str">
        <f t="shared" si="62"/>
        <v>text_YTD_A_017</v>
      </c>
      <c r="X51" s="10"/>
      <c r="Y51" s="13"/>
      <c r="Z51" s="12" t="str">
        <f>CONCATENATE("""",W51,""": {""parameters"": {""fontSize"": ",M51,", ""text"": """, O51, """, ""textAlignment"": """, N51, """, ""textColor"": """, L51, """","}, ""type"": ""text""},")</f>
        <v>"text_YTD_A_017": {"parameters": {"fontSize": 12, "text": "{{coalesce(cell(BIG_TEST_9_P_017.result, 0, \"number_YTD_Formatted\"), \"--\").asString()}}", "textAlignment": "center", "textColor": "{{coalesce(cell(BIG_TEST_9_P_017.result, 0, \"Text_Color_1\"), \"#FFFFFF\").asString()}}"}, "type": "text"},</v>
      </c>
      <c r="AA51" s="17" t="s">
        <v>106</v>
      </c>
      <c r="AB51" s="13" t="str">
        <f>IF(Z51=AA51,"PASS","FAIL")</f>
        <v>FAIL</v>
      </c>
      <c r="AC51" s="13"/>
      <c r="AD51" s="12" t="str">
        <f t="shared" si="63"/>
        <v>{"colspan": 3, "column": 18, "name": "text_YTD_A_017", "row": 131, "rowspan": 2, "widgetStyle": {"backgroundColor": "#FFFFFF", "borderColor": "#FFFFFF", "borderEdges": [], "borderRadius": 0, "borderWidth": 2}},</v>
      </c>
      <c r="AE51" s="17" t="s">
        <v>96</v>
      </c>
      <c r="AF51" s="13" t="str">
        <f>IF(AD51=AE51,"PASS","FAIL")</f>
        <v>FAIL</v>
      </c>
    </row>
    <row r="52" spans="1:32" s="4" customFormat="1" ht="115.8" thickBot="1" x14ac:dyDescent="0.35">
      <c r="A52" s="24">
        <v>2</v>
      </c>
      <c r="B52" s="14" t="s">
        <v>7</v>
      </c>
      <c r="C52" s="14" t="s">
        <v>34</v>
      </c>
      <c r="D52" s="14" t="s">
        <v>9</v>
      </c>
      <c r="E52" s="11" t="str">
        <f t="shared" ref="E52:E53" si="88">CONCATENATE("_",TEXT(F52+1,"000"))</f>
        <v>_017</v>
      </c>
      <c r="F52" s="22">
        <f t="shared" si="54"/>
        <v>16</v>
      </c>
      <c r="G52" s="22" t="s">
        <v>94</v>
      </c>
      <c r="H52" s="22">
        <v>0</v>
      </c>
      <c r="I52" s="22" t="str">
        <f t="shared" si="60"/>
        <v>BIG_TEST_9_P_017</v>
      </c>
      <c r="J52" s="5" t="s">
        <v>11</v>
      </c>
      <c r="K52" s="5" t="s">
        <v>38</v>
      </c>
      <c r="L52" s="18" t="str">
        <f t="shared" si="61"/>
        <v>{{coalesce(cell(BIG_TEST_9_P_017.result, 0, \"Text_Color_1\"), \"#FFFFFF\").asString()}}</v>
      </c>
      <c r="M52" s="8" t="s">
        <v>41</v>
      </c>
      <c r="N52" s="8" t="s">
        <v>21</v>
      </c>
      <c r="O52" s="18" t="str">
        <f>CONCATENATE("{{coalesce(cell(",I52,".result, ", $H52,", \""number_YTD_A_Formatted\""), \""--\"").asString()}}")</f>
        <v>{{coalesce(cell(BIG_TEST_9_P_017.result, 0, \"number_YTD_A_Formatted\"), \"--\").asString()}}</v>
      </c>
      <c r="P52" s="9" t="s">
        <v>28</v>
      </c>
      <c r="Q52" s="9" t="s">
        <v>35</v>
      </c>
      <c r="R52" s="26">
        <f>T52+4</f>
        <v>135</v>
      </c>
      <c r="S52" s="9" t="s">
        <v>32</v>
      </c>
      <c r="T52" s="22">
        <f t="shared" si="55"/>
        <v>131</v>
      </c>
      <c r="U52" s="19" t="str">
        <f>CONCATENATE("{""backgroundColor"": ""{{coalesce(cell(",I52,".result, ",H52,", \""Colorization_Hex_Code\""), \""#FFFFFF\"").asString()}}"", ""borderColor"": ""#FFFFFF"", ""borderEdges"": [""left"", ""right"", ""bottom""], ""borderRadius"": 0, ""borderWidth"": 2}")</f>
        <v>{"backgroundColor": "{{coalesce(cell(BIG_TEST_9_P_017.result, 0, \"Colorization_Hex_Code\"), \"#FFFFFF\").asString()}}", "borderColor": "#FFFFFF", "borderEdges": ["left", "right", "bottom"], "borderRadius": 0, "borderWidth": 2}</v>
      </c>
      <c r="V52" s="10"/>
      <c r="W52" s="7" t="str">
        <f t="shared" si="62"/>
        <v>text_YTD_A_A_017</v>
      </c>
      <c r="X52" s="10"/>
      <c r="Y52" s="13"/>
      <c r="Z52" s="12" t="str">
        <f t="shared" ref="Z52:Z53" si="89">CONCATENATE("""",W52,""": {""parameters"": {""fontSize"": ",M52,", ""text"": """, O52, """, ""textAlignment"": """, N52, """, ""textColor"": """, L52, """","}, ""type"": ""text""},")</f>
        <v>"text_YTD_A_A_017": {"parameters": {"fontSize": 12, "text": "{{coalesce(cell(BIG_TEST_9_P_017.result, 0, \"number_YTD_A_Formatted\"), \"--\").asString()}}", "textAlignment": "center", "textColor": "{{coalesce(cell(BIG_TEST_9_P_017.result, 0, \"Text_Color_1\"), \"#FFFFFF\").asString()}}"}, "type": "text"},</v>
      </c>
      <c r="AA52" s="17" t="s">
        <v>104</v>
      </c>
      <c r="AB52" s="13" t="str">
        <f t="shared" ref="AB52:AB53" si="90">IF(Z52=AA52,"PASS","FAIL")</f>
        <v>FAIL</v>
      </c>
      <c r="AC52" s="13"/>
      <c r="AD52" s="12" t="str">
        <f t="shared" si="63"/>
        <v>{"colspan": 3, "column": 18, "name": "text_YTD_A_A_017", "row": 135, "rowspan": 2, "widgetStyle": {"backgroundColor": "{{coalesce(cell(BIG_TEST_9_P_017.result, 0, \"Colorization_Hex_Code\"), \"#FFFFFF\").asString()}}", "borderColor": "#FFFFFF", "borderEdges": ["left", "right", "bottom"], "borderRadius": 0, "borderWidth": 2}},</v>
      </c>
      <c r="AE52" s="17" t="s">
        <v>103</v>
      </c>
      <c r="AF52" s="13" t="str">
        <f t="shared" ref="AF52:AF53" si="91">IF(AD52=AE52,"PASS","FAIL")</f>
        <v>FAIL</v>
      </c>
    </row>
    <row r="53" spans="1:32" s="4" customFormat="1" ht="72.599999999999994" thickBot="1" x14ac:dyDescent="0.35">
      <c r="A53" s="28">
        <v>3</v>
      </c>
      <c r="B53" s="14" t="s">
        <v>7</v>
      </c>
      <c r="C53" s="14" t="s">
        <v>34</v>
      </c>
      <c r="D53" s="14" t="s">
        <v>9</v>
      </c>
      <c r="E53" s="11" t="str">
        <f t="shared" si="88"/>
        <v>_017</v>
      </c>
      <c r="F53" s="22">
        <f t="shared" si="54"/>
        <v>16</v>
      </c>
      <c r="G53" s="22" t="s">
        <v>94</v>
      </c>
      <c r="H53" s="22">
        <v>0</v>
      </c>
      <c r="I53" s="22" t="str">
        <f t="shared" si="60"/>
        <v>BIG_TEST_9_P_017</v>
      </c>
      <c r="J53" s="5" t="s">
        <v>37</v>
      </c>
      <c r="K53" s="5" t="s">
        <v>39</v>
      </c>
      <c r="L53" s="18" t="str">
        <f t="shared" si="61"/>
        <v>{{coalesce(cell(BIG_TEST_9_P_017.result, 0, \"Text_Color_1\"), \"#FFFFFF\").asString()}}</v>
      </c>
      <c r="M53" s="8" t="s">
        <v>41</v>
      </c>
      <c r="N53" s="8" t="s">
        <v>21</v>
      </c>
      <c r="O53" s="18" t="str">
        <f>CONCATENATE("{{coalesce(cell(",I53,".result, ", $H53,", \""number_Target_Formatted\""), \""--\"").asString()}}")</f>
        <v>{{coalesce(cell(BIG_TEST_9_P_017.result, 0, \"number_Target_Formatted\"), \"--\").asString()}}</v>
      </c>
      <c r="P53" s="9" t="s">
        <v>28</v>
      </c>
      <c r="Q53" s="9" t="s">
        <v>35</v>
      </c>
      <c r="R53" s="26">
        <f>T53+2</f>
        <v>133</v>
      </c>
      <c r="S53" s="9" t="s">
        <v>32</v>
      </c>
      <c r="T53" s="22">
        <f t="shared" si="55"/>
        <v>131</v>
      </c>
      <c r="U53" s="16" t="s">
        <v>84</v>
      </c>
      <c r="V53" s="10"/>
      <c r="W53" s="7" t="str">
        <f t="shared" si="62"/>
        <v>text_Target_A_017</v>
      </c>
      <c r="X53" s="10"/>
      <c r="Y53" s="13"/>
      <c r="Z53" s="12" t="str">
        <f t="shared" si="89"/>
        <v>"text_Target_A_017": {"parameters": {"fontSize": 12, "text": "{{coalesce(cell(BIG_TEST_9_P_017.result, 0, \"number_Target_Formatted\"), \"--\").asString()}}", "textAlignment": "center", "textColor": "{{coalesce(cell(BIG_TEST_9_P_017.result, 0, \"Text_Color_1\"), \"#FFFFFF\").asString()}}"}, "type": "text"},</v>
      </c>
      <c r="AA53" s="17" t="s">
        <v>105</v>
      </c>
      <c r="AB53" s="13" t="str">
        <f t="shared" si="90"/>
        <v>FAIL</v>
      </c>
      <c r="AC53" s="13"/>
      <c r="AD53" s="12" t="str">
        <f t="shared" si="63"/>
        <v>{"colspan": 3, "column": 18, "name": "text_Target_A_017", "row": 133, "rowspan": 2, "widgetStyle": {"backgroundColor": "#FFFFFF", "borderColor": "#FFFFFF", "borderEdges": [], "borderRadius": 0, "borderWidth": 2}},</v>
      </c>
      <c r="AE53" s="17" t="s">
        <v>95</v>
      </c>
      <c r="AF53" s="13" t="str">
        <f t="shared" si="91"/>
        <v>FAIL</v>
      </c>
    </row>
    <row r="54" spans="1:32" s="4" customFormat="1" ht="72.599999999999994" thickBot="1" x14ac:dyDescent="0.35">
      <c r="A54" s="23">
        <v>1</v>
      </c>
      <c r="B54" s="14" t="s">
        <v>7</v>
      </c>
      <c r="C54" s="14" t="s">
        <v>34</v>
      </c>
      <c r="D54" s="14" t="s">
        <v>9</v>
      </c>
      <c r="E54" s="11" t="str">
        <f>CONCATENATE("_",TEXT(F54+1,"000"))</f>
        <v>_018</v>
      </c>
      <c r="F54" s="22">
        <f t="shared" si="54"/>
        <v>17</v>
      </c>
      <c r="G54" s="22" t="s">
        <v>94</v>
      </c>
      <c r="H54" s="22">
        <v>0</v>
      </c>
      <c r="I54" s="22" t="str">
        <f t="shared" si="60"/>
        <v>BIG_TEST_9_P_018</v>
      </c>
      <c r="J54" s="6" t="s">
        <v>12</v>
      </c>
      <c r="K54" s="5" t="s">
        <v>13</v>
      </c>
      <c r="L54" s="18" t="str">
        <f t="shared" si="61"/>
        <v>{{coalesce(cell(BIG_TEST_9_P_018.result, 0, \"Text_Color_1\"), \"#FFFFFF\").asString()}}</v>
      </c>
      <c r="M54" s="8" t="s">
        <v>41</v>
      </c>
      <c r="N54" s="8" t="s">
        <v>21</v>
      </c>
      <c r="O54" s="18" t="str">
        <f>CONCATENATE("{{coalesce(cell(",I54,".result, ", $H54,", \""number_YTD_Formatted\""), \""--\"").asString()}}")</f>
        <v>{{coalesce(cell(BIG_TEST_9_P_018.result, 0, \"number_YTD_Formatted\"), \"--\").asString()}}</v>
      </c>
      <c r="P54" s="9" t="s">
        <v>28</v>
      </c>
      <c r="Q54" s="9" t="s">
        <v>35</v>
      </c>
      <c r="R54" s="9">
        <f>T54</f>
        <v>137</v>
      </c>
      <c r="S54" s="9" t="s">
        <v>32</v>
      </c>
      <c r="T54" s="22">
        <f t="shared" si="55"/>
        <v>137</v>
      </c>
      <c r="U54" s="16" t="s">
        <v>84</v>
      </c>
      <c r="V54" s="10"/>
      <c r="W54" s="7" t="str">
        <f t="shared" si="62"/>
        <v>text_YTD_A_018</v>
      </c>
      <c r="X54" s="10"/>
      <c r="Y54" s="13"/>
      <c r="Z54" s="12" t="str">
        <f>CONCATENATE("""",W54,""": {""parameters"": {""fontSize"": ",M54,", ""text"": """, O54, """, ""textAlignment"": """, N54, """, ""textColor"": """, L54, """","}, ""type"": ""text""},")</f>
        <v>"text_YTD_A_018": {"parameters": {"fontSize": 12, "text": "{{coalesce(cell(BIG_TEST_9_P_018.result, 0, \"number_YTD_Formatted\"), \"--\").asString()}}", "textAlignment": "center", "textColor": "{{coalesce(cell(BIG_TEST_9_P_018.result, 0, \"Text_Color_1\"), \"#FFFFFF\").asString()}}"}, "type": "text"},</v>
      </c>
      <c r="AA54" s="17" t="s">
        <v>106</v>
      </c>
      <c r="AB54" s="13" t="str">
        <f>IF(Z54=AA54,"PASS","FAIL")</f>
        <v>FAIL</v>
      </c>
      <c r="AC54" s="13"/>
      <c r="AD54" s="12" t="str">
        <f t="shared" si="63"/>
        <v>{"colspan": 3, "column": 18, "name": "text_YTD_A_018", "row": 137, "rowspan": 2, "widgetStyle": {"backgroundColor": "#FFFFFF", "borderColor": "#FFFFFF", "borderEdges": [], "borderRadius": 0, "borderWidth": 2}},</v>
      </c>
      <c r="AE54" s="17" t="s">
        <v>96</v>
      </c>
      <c r="AF54" s="13" t="str">
        <f>IF(AD54=AE54,"PASS","FAIL")</f>
        <v>FAIL</v>
      </c>
    </row>
    <row r="55" spans="1:32" s="4" customFormat="1" ht="115.8" thickBot="1" x14ac:dyDescent="0.35">
      <c r="A55" s="24">
        <v>2</v>
      </c>
      <c r="B55" s="14" t="s">
        <v>7</v>
      </c>
      <c r="C55" s="14" t="s">
        <v>34</v>
      </c>
      <c r="D55" s="14" t="s">
        <v>9</v>
      </c>
      <c r="E55" s="11" t="str">
        <f t="shared" ref="E55:E56" si="92">CONCATENATE("_",TEXT(F55+1,"000"))</f>
        <v>_018</v>
      </c>
      <c r="F55" s="22">
        <f t="shared" si="54"/>
        <v>17</v>
      </c>
      <c r="G55" s="22" t="s">
        <v>94</v>
      </c>
      <c r="H55" s="22">
        <v>0</v>
      </c>
      <c r="I55" s="22" t="str">
        <f t="shared" si="60"/>
        <v>BIG_TEST_9_P_018</v>
      </c>
      <c r="J55" s="5" t="s">
        <v>11</v>
      </c>
      <c r="K55" s="5" t="s">
        <v>38</v>
      </c>
      <c r="L55" s="18" t="str">
        <f t="shared" si="61"/>
        <v>{{coalesce(cell(BIG_TEST_9_P_018.result, 0, \"Text_Color_1\"), \"#FFFFFF\").asString()}}</v>
      </c>
      <c r="M55" s="8" t="s">
        <v>41</v>
      </c>
      <c r="N55" s="8" t="s">
        <v>21</v>
      </c>
      <c r="O55" s="18" t="str">
        <f>CONCATENATE("{{coalesce(cell(",I55,".result, ", $H55,", \""number_YTD_A_Formatted\""), \""--\"").asString()}}")</f>
        <v>{{coalesce(cell(BIG_TEST_9_P_018.result, 0, \"number_YTD_A_Formatted\"), \"--\").asString()}}</v>
      </c>
      <c r="P55" s="9" t="s">
        <v>28</v>
      </c>
      <c r="Q55" s="9" t="s">
        <v>35</v>
      </c>
      <c r="R55" s="26">
        <f>T55+4</f>
        <v>141</v>
      </c>
      <c r="S55" s="9" t="s">
        <v>32</v>
      </c>
      <c r="T55" s="22">
        <f t="shared" si="55"/>
        <v>137</v>
      </c>
      <c r="U55" s="19" t="str">
        <f>CONCATENATE("{""backgroundColor"": ""{{coalesce(cell(",I55,".result, ",H55,", \""Colorization_Hex_Code\""), \""#FFFFFF\"").asString()}}"", ""borderColor"": ""#FFFFFF"", ""borderEdges"": [""left"", ""right"", ""bottom""], ""borderRadius"": 0, ""borderWidth"": 2}")</f>
        <v>{"backgroundColor": "{{coalesce(cell(BIG_TEST_9_P_018.result, 0, \"Colorization_Hex_Code\"), \"#FFFFFF\").asString()}}", "borderColor": "#FFFFFF", "borderEdges": ["left", "right", "bottom"], "borderRadius": 0, "borderWidth": 2}</v>
      </c>
      <c r="V55" s="10"/>
      <c r="W55" s="7" t="str">
        <f t="shared" si="62"/>
        <v>text_YTD_A_A_018</v>
      </c>
      <c r="X55" s="10"/>
      <c r="Y55" s="13"/>
      <c r="Z55" s="12" t="str">
        <f t="shared" ref="Z55:Z56" si="93">CONCATENATE("""",W55,""": {""parameters"": {""fontSize"": ",M55,", ""text"": """, O55, """, ""textAlignment"": """, N55, """, ""textColor"": """, L55, """","}, ""type"": ""text""},")</f>
        <v>"text_YTD_A_A_018": {"parameters": {"fontSize": 12, "text": "{{coalesce(cell(BIG_TEST_9_P_018.result, 0, \"number_YTD_A_Formatted\"), \"--\").asString()}}", "textAlignment": "center", "textColor": "{{coalesce(cell(BIG_TEST_9_P_018.result, 0, \"Text_Color_1\"), \"#FFFFFF\").asString()}}"}, "type": "text"},</v>
      </c>
      <c r="AA55" s="17" t="s">
        <v>104</v>
      </c>
      <c r="AB55" s="13" t="str">
        <f t="shared" ref="AB55:AB56" si="94">IF(Z55=AA55,"PASS","FAIL")</f>
        <v>FAIL</v>
      </c>
      <c r="AC55" s="13"/>
      <c r="AD55" s="12" t="str">
        <f t="shared" si="63"/>
        <v>{"colspan": 3, "column": 18, "name": "text_YTD_A_A_018", "row": 141, "rowspan": 2, "widgetStyle": {"backgroundColor": "{{coalesce(cell(BIG_TEST_9_P_018.result, 0, \"Colorization_Hex_Code\"), \"#FFFFFF\").asString()}}", "borderColor": "#FFFFFF", "borderEdges": ["left", "right", "bottom"], "borderRadius": 0, "borderWidth": 2}},</v>
      </c>
      <c r="AE55" s="17" t="s">
        <v>103</v>
      </c>
      <c r="AF55" s="13" t="str">
        <f t="shared" ref="AF55:AF56" si="95">IF(AD55=AE55,"PASS","FAIL")</f>
        <v>FAIL</v>
      </c>
    </row>
    <row r="56" spans="1:32" s="4" customFormat="1" ht="72.599999999999994" thickBot="1" x14ac:dyDescent="0.35">
      <c r="A56" s="28">
        <v>3</v>
      </c>
      <c r="B56" s="14" t="s">
        <v>7</v>
      </c>
      <c r="C56" s="14" t="s">
        <v>34</v>
      </c>
      <c r="D56" s="14" t="s">
        <v>9</v>
      </c>
      <c r="E56" s="11" t="str">
        <f t="shared" si="92"/>
        <v>_018</v>
      </c>
      <c r="F56" s="22">
        <f t="shared" si="54"/>
        <v>17</v>
      </c>
      <c r="G56" s="22" t="s">
        <v>94</v>
      </c>
      <c r="H56" s="22">
        <v>0</v>
      </c>
      <c r="I56" s="22" t="str">
        <f t="shared" si="60"/>
        <v>BIG_TEST_9_P_018</v>
      </c>
      <c r="J56" s="5" t="s">
        <v>37</v>
      </c>
      <c r="K56" s="5" t="s">
        <v>39</v>
      </c>
      <c r="L56" s="18" t="str">
        <f t="shared" si="61"/>
        <v>{{coalesce(cell(BIG_TEST_9_P_018.result, 0, \"Text_Color_1\"), \"#FFFFFF\").asString()}}</v>
      </c>
      <c r="M56" s="8" t="s">
        <v>41</v>
      </c>
      <c r="N56" s="8" t="s">
        <v>21</v>
      </c>
      <c r="O56" s="18" t="str">
        <f>CONCATENATE("{{coalesce(cell(",I56,".result, ", $H56,", \""number_Target_Formatted\""), \""--\"").asString()}}")</f>
        <v>{{coalesce(cell(BIG_TEST_9_P_018.result, 0, \"number_Target_Formatted\"), \"--\").asString()}}</v>
      </c>
      <c r="P56" s="9" t="s">
        <v>28</v>
      </c>
      <c r="Q56" s="9" t="s">
        <v>35</v>
      </c>
      <c r="R56" s="26">
        <f>T56+2</f>
        <v>139</v>
      </c>
      <c r="S56" s="9" t="s">
        <v>32</v>
      </c>
      <c r="T56" s="22">
        <f t="shared" si="55"/>
        <v>137</v>
      </c>
      <c r="U56" s="16" t="s">
        <v>84</v>
      </c>
      <c r="V56" s="10"/>
      <c r="W56" s="7" t="str">
        <f t="shared" si="62"/>
        <v>text_Target_A_018</v>
      </c>
      <c r="X56" s="10"/>
      <c r="Y56" s="13"/>
      <c r="Z56" s="12" t="str">
        <f t="shared" si="93"/>
        <v>"text_Target_A_018": {"parameters": {"fontSize": 12, "text": "{{coalesce(cell(BIG_TEST_9_P_018.result, 0, \"number_Target_Formatted\"), \"--\").asString()}}", "textAlignment": "center", "textColor": "{{coalesce(cell(BIG_TEST_9_P_018.result, 0, \"Text_Color_1\"), \"#FFFFFF\").asString()}}"}, "type": "text"},</v>
      </c>
      <c r="AA56" s="17" t="s">
        <v>105</v>
      </c>
      <c r="AB56" s="13" t="str">
        <f t="shared" si="94"/>
        <v>FAIL</v>
      </c>
      <c r="AC56" s="13"/>
      <c r="AD56" s="12" t="str">
        <f t="shared" si="63"/>
        <v>{"colspan": 3, "column": 18, "name": "text_Target_A_018", "row": 139, "rowspan": 2, "widgetStyle": {"backgroundColor": "#FFFFFF", "borderColor": "#FFFFFF", "borderEdges": [], "borderRadius": 0, "borderWidth": 2}},</v>
      </c>
      <c r="AE56" s="17" t="s">
        <v>95</v>
      </c>
      <c r="AF56" s="13" t="str">
        <f t="shared" si="95"/>
        <v>FAIL</v>
      </c>
    </row>
    <row r="57" spans="1:32" s="4" customFormat="1" ht="72.599999999999994" thickBot="1" x14ac:dyDescent="0.35">
      <c r="A57" s="23">
        <v>1</v>
      </c>
      <c r="B57" s="14" t="s">
        <v>7</v>
      </c>
      <c r="C57" s="14" t="s">
        <v>34</v>
      </c>
      <c r="D57" s="14" t="s">
        <v>9</v>
      </c>
      <c r="E57" s="11" t="str">
        <f>CONCATENATE("_",TEXT(F57+1,"000"))</f>
        <v>_019</v>
      </c>
      <c r="F57" s="22">
        <f t="shared" si="54"/>
        <v>18</v>
      </c>
      <c r="G57" s="22" t="s">
        <v>94</v>
      </c>
      <c r="H57" s="22">
        <v>0</v>
      </c>
      <c r="I57" s="22" t="str">
        <f t="shared" si="60"/>
        <v>BIG_TEST_9_P_019</v>
      </c>
      <c r="J57" s="6" t="s">
        <v>12</v>
      </c>
      <c r="K57" s="5" t="s">
        <v>13</v>
      </c>
      <c r="L57" s="18" t="str">
        <f t="shared" si="61"/>
        <v>{{coalesce(cell(BIG_TEST_9_P_019.result, 0, \"Text_Color_1\"), \"#FFFFFF\").asString()}}</v>
      </c>
      <c r="M57" s="8" t="s">
        <v>41</v>
      </c>
      <c r="N57" s="8" t="s">
        <v>21</v>
      </c>
      <c r="O57" s="18" t="str">
        <f>CONCATENATE("{{coalesce(cell(",I57,".result, ", $H57,", \""number_YTD_Formatted\""), \""--\"").asString()}}")</f>
        <v>{{coalesce(cell(BIG_TEST_9_P_019.result, 0, \"number_YTD_Formatted\"), \"--\").asString()}}</v>
      </c>
      <c r="P57" s="9" t="s">
        <v>28</v>
      </c>
      <c r="Q57" s="9" t="s">
        <v>35</v>
      </c>
      <c r="R57" s="9">
        <f>T57</f>
        <v>143</v>
      </c>
      <c r="S57" s="9" t="s">
        <v>32</v>
      </c>
      <c r="T57" s="22">
        <f t="shared" si="55"/>
        <v>143</v>
      </c>
      <c r="U57" s="16" t="s">
        <v>84</v>
      </c>
      <c r="V57" s="10"/>
      <c r="W57" s="7" t="str">
        <f t="shared" si="62"/>
        <v>text_YTD_A_019</v>
      </c>
      <c r="X57" s="10"/>
      <c r="Y57" s="13"/>
      <c r="Z57" s="12" t="str">
        <f>CONCATENATE("""",W57,""": {""parameters"": {""fontSize"": ",M57,", ""text"": """, O57, """, ""textAlignment"": """, N57, """, ""textColor"": """, L57, """","}, ""type"": ""text""},")</f>
        <v>"text_YTD_A_019": {"parameters": {"fontSize": 12, "text": "{{coalesce(cell(BIG_TEST_9_P_019.result, 0, \"number_YTD_Formatted\"), \"--\").asString()}}", "textAlignment": "center", "textColor": "{{coalesce(cell(BIG_TEST_9_P_019.result, 0, \"Text_Color_1\"), \"#FFFFFF\").asString()}}"}, "type": "text"},</v>
      </c>
      <c r="AA57" s="17" t="s">
        <v>106</v>
      </c>
      <c r="AB57" s="13" t="str">
        <f>IF(Z57=AA57,"PASS","FAIL")</f>
        <v>FAIL</v>
      </c>
      <c r="AC57" s="13"/>
      <c r="AD57" s="12" t="str">
        <f t="shared" si="63"/>
        <v>{"colspan": 3, "column": 18, "name": "text_YTD_A_019", "row": 143, "rowspan": 2, "widgetStyle": {"backgroundColor": "#FFFFFF", "borderColor": "#FFFFFF", "borderEdges": [], "borderRadius": 0, "borderWidth": 2}},</v>
      </c>
      <c r="AE57" s="17" t="s">
        <v>96</v>
      </c>
      <c r="AF57" s="13" t="str">
        <f>IF(AD57=AE57,"PASS","FAIL")</f>
        <v>FAIL</v>
      </c>
    </row>
    <row r="58" spans="1:32" s="4" customFormat="1" ht="115.8" thickBot="1" x14ac:dyDescent="0.35">
      <c r="A58" s="24">
        <v>2</v>
      </c>
      <c r="B58" s="14" t="s">
        <v>7</v>
      </c>
      <c r="C58" s="14" t="s">
        <v>34</v>
      </c>
      <c r="D58" s="14" t="s">
        <v>9</v>
      </c>
      <c r="E58" s="11" t="str">
        <f t="shared" ref="E58:E59" si="96">CONCATENATE("_",TEXT(F58+1,"000"))</f>
        <v>_019</v>
      </c>
      <c r="F58" s="22">
        <f t="shared" si="54"/>
        <v>18</v>
      </c>
      <c r="G58" s="22" t="s">
        <v>94</v>
      </c>
      <c r="H58" s="22">
        <v>0</v>
      </c>
      <c r="I58" s="22" t="str">
        <f t="shared" si="60"/>
        <v>BIG_TEST_9_P_019</v>
      </c>
      <c r="J58" s="5" t="s">
        <v>11</v>
      </c>
      <c r="K58" s="5" t="s">
        <v>38</v>
      </c>
      <c r="L58" s="18" t="str">
        <f t="shared" si="61"/>
        <v>{{coalesce(cell(BIG_TEST_9_P_019.result, 0, \"Text_Color_1\"), \"#FFFFFF\").asString()}}</v>
      </c>
      <c r="M58" s="8" t="s">
        <v>41</v>
      </c>
      <c r="N58" s="8" t="s">
        <v>21</v>
      </c>
      <c r="O58" s="18" t="str">
        <f>CONCATENATE("{{coalesce(cell(",I58,".result, ", $H58,", \""number_YTD_A_Formatted\""), \""--\"").asString()}}")</f>
        <v>{{coalesce(cell(BIG_TEST_9_P_019.result, 0, \"number_YTD_A_Formatted\"), \"--\").asString()}}</v>
      </c>
      <c r="P58" s="9" t="s">
        <v>28</v>
      </c>
      <c r="Q58" s="9" t="s">
        <v>35</v>
      </c>
      <c r="R58" s="26">
        <f>T58+4</f>
        <v>147</v>
      </c>
      <c r="S58" s="9" t="s">
        <v>32</v>
      </c>
      <c r="T58" s="22">
        <f t="shared" si="55"/>
        <v>143</v>
      </c>
      <c r="U58" s="19" t="str">
        <f>CONCATENATE("{""backgroundColor"": ""{{coalesce(cell(",I58,".result, ",H58,", \""Colorization_Hex_Code\""), \""#FFFFFF\"").asString()}}"", ""borderColor"": ""#FFFFFF"", ""borderEdges"": [""left"", ""right"", ""bottom""], ""borderRadius"": 0, ""borderWidth"": 2}")</f>
        <v>{"backgroundColor": "{{coalesce(cell(BIG_TEST_9_P_019.result, 0, \"Colorization_Hex_Code\"), \"#FFFFFF\").asString()}}", "borderColor": "#FFFFFF", "borderEdges": ["left", "right", "bottom"], "borderRadius": 0, "borderWidth": 2}</v>
      </c>
      <c r="V58" s="10"/>
      <c r="W58" s="7" t="str">
        <f t="shared" si="62"/>
        <v>text_YTD_A_A_019</v>
      </c>
      <c r="X58" s="10"/>
      <c r="Y58" s="13"/>
      <c r="Z58" s="12" t="str">
        <f t="shared" ref="Z58:Z59" si="97">CONCATENATE("""",W58,""": {""parameters"": {""fontSize"": ",M58,", ""text"": """, O58, """, ""textAlignment"": """, N58, """, ""textColor"": """, L58, """","}, ""type"": ""text""},")</f>
        <v>"text_YTD_A_A_019": {"parameters": {"fontSize": 12, "text": "{{coalesce(cell(BIG_TEST_9_P_019.result, 0, \"number_YTD_A_Formatted\"), \"--\").asString()}}", "textAlignment": "center", "textColor": "{{coalesce(cell(BIG_TEST_9_P_019.result, 0, \"Text_Color_1\"), \"#FFFFFF\").asString()}}"}, "type": "text"},</v>
      </c>
      <c r="AA58" s="17" t="s">
        <v>104</v>
      </c>
      <c r="AB58" s="13" t="str">
        <f t="shared" ref="AB58:AB59" si="98">IF(Z58=AA58,"PASS","FAIL")</f>
        <v>FAIL</v>
      </c>
      <c r="AC58" s="13"/>
      <c r="AD58" s="12" t="str">
        <f t="shared" si="63"/>
        <v>{"colspan": 3, "column": 18, "name": "text_YTD_A_A_019", "row": 147, "rowspan": 2, "widgetStyle": {"backgroundColor": "{{coalesce(cell(BIG_TEST_9_P_019.result, 0, \"Colorization_Hex_Code\"), \"#FFFFFF\").asString()}}", "borderColor": "#FFFFFF", "borderEdges": ["left", "right", "bottom"], "borderRadius": 0, "borderWidth": 2}},</v>
      </c>
      <c r="AE58" s="17" t="s">
        <v>103</v>
      </c>
      <c r="AF58" s="13" t="str">
        <f t="shared" ref="AF58:AF59" si="99">IF(AD58=AE58,"PASS","FAIL")</f>
        <v>FAIL</v>
      </c>
    </row>
    <row r="59" spans="1:32" s="4" customFormat="1" ht="72.599999999999994" thickBot="1" x14ac:dyDescent="0.35">
      <c r="A59" s="28">
        <v>3</v>
      </c>
      <c r="B59" s="14" t="s">
        <v>7</v>
      </c>
      <c r="C59" s="14" t="s">
        <v>34</v>
      </c>
      <c r="D59" s="14" t="s">
        <v>9</v>
      </c>
      <c r="E59" s="11" t="str">
        <f t="shared" si="96"/>
        <v>_019</v>
      </c>
      <c r="F59" s="22">
        <f t="shared" si="54"/>
        <v>18</v>
      </c>
      <c r="G59" s="22" t="s">
        <v>94</v>
      </c>
      <c r="H59" s="22">
        <v>0</v>
      </c>
      <c r="I59" s="22" t="str">
        <f t="shared" si="60"/>
        <v>BIG_TEST_9_P_019</v>
      </c>
      <c r="J59" s="5" t="s">
        <v>37</v>
      </c>
      <c r="K59" s="5" t="s">
        <v>39</v>
      </c>
      <c r="L59" s="18" t="str">
        <f t="shared" si="61"/>
        <v>{{coalesce(cell(BIG_TEST_9_P_019.result, 0, \"Text_Color_1\"), \"#FFFFFF\").asString()}}</v>
      </c>
      <c r="M59" s="8" t="s">
        <v>41</v>
      </c>
      <c r="N59" s="8" t="s">
        <v>21</v>
      </c>
      <c r="O59" s="18" t="str">
        <f>CONCATENATE("{{coalesce(cell(",I59,".result, ", $H59,", \""number_Target_Formatted\""), \""--\"").asString()}}")</f>
        <v>{{coalesce(cell(BIG_TEST_9_P_019.result, 0, \"number_Target_Formatted\"), \"--\").asString()}}</v>
      </c>
      <c r="P59" s="9" t="s">
        <v>28</v>
      </c>
      <c r="Q59" s="9" t="s">
        <v>35</v>
      </c>
      <c r="R59" s="26">
        <f>T59+2</f>
        <v>145</v>
      </c>
      <c r="S59" s="9" t="s">
        <v>32</v>
      </c>
      <c r="T59" s="22">
        <f t="shared" si="55"/>
        <v>143</v>
      </c>
      <c r="U59" s="16" t="s">
        <v>84</v>
      </c>
      <c r="V59" s="10"/>
      <c r="W59" s="7" t="str">
        <f t="shared" si="62"/>
        <v>text_Target_A_019</v>
      </c>
      <c r="X59" s="10"/>
      <c r="Y59" s="13"/>
      <c r="Z59" s="12" t="str">
        <f t="shared" si="97"/>
        <v>"text_Target_A_019": {"parameters": {"fontSize": 12, "text": "{{coalesce(cell(BIG_TEST_9_P_019.result, 0, \"number_Target_Formatted\"), \"--\").asString()}}", "textAlignment": "center", "textColor": "{{coalesce(cell(BIG_TEST_9_P_019.result, 0, \"Text_Color_1\"), \"#FFFFFF\").asString()}}"}, "type": "text"},</v>
      </c>
      <c r="AA59" s="17" t="s">
        <v>105</v>
      </c>
      <c r="AB59" s="13" t="str">
        <f t="shared" si="98"/>
        <v>FAIL</v>
      </c>
      <c r="AC59" s="13"/>
      <c r="AD59" s="12" t="str">
        <f t="shared" si="63"/>
        <v>{"colspan": 3, "column": 18, "name": "text_Target_A_019", "row": 145, "rowspan": 2, "widgetStyle": {"backgroundColor": "#FFFFFF", "borderColor": "#FFFFFF", "borderEdges": [], "borderRadius": 0, "borderWidth": 2}},</v>
      </c>
      <c r="AE59" s="17" t="s">
        <v>95</v>
      </c>
      <c r="AF59" s="13" t="str">
        <f t="shared" si="99"/>
        <v>FAIL</v>
      </c>
    </row>
    <row r="60" spans="1:32" s="4" customFormat="1" ht="72.599999999999994" thickBot="1" x14ac:dyDescent="0.35">
      <c r="A60" s="23">
        <v>1</v>
      </c>
      <c r="B60" s="14" t="s">
        <v>7</v>
      </c>
      <c r="C60" s="14" t="s">
        <v>34</v>
      </c>
      <c r="D60" s="14" t="s">
        <v>9</v>
      </c>
      <c r="E60" s="11" t="str">
        <f>CONCATENATE("_",TEXT(F60+1,"000"))</f>
        <v>_020</v>
      </c>
      <c r="F60" s="22">
        <f t="shared" si="54"/>
        <v>19</v>
      </c>
      <c r="G60" s="22" t="s">
        <v>94</v>
      </c>
      <c r="H60" s="22">
        <v>0</v>
      </c>
      <c r="I60" s="22" t="str">
        <f t="shared" si="60"/>
        <v>BIG_TEST_9_P_020</v>
      </c>
      <c r="J60" s="6" t="s">
        <v>12</v>
      </c>
      <c r="K60" s="5" t="s">
        <v>13</v>
      </c>
      <c r="L60" s="18" t="str">
        <f t="shared" si="61"/>
        <v>{{coalesce(cell(BIG_TEST_9_P_020.result, 0, \"Text_Color_1\"), \"#FFFFFF\").asString()}}</v>
      </c>
      <c r="M60" s="8" t="s">
        <v>41</v>
      </c>
      <c r="N60" s="8" t="s">
        <v>21</v>
      </c>
      <c r="O60" s="18" t="str">
        <f>CONCATENATE("{{coalesce(cell(",I60,".result, ", $H60,", \""number_YTD_Formatted\""), \""--\"").asString()}}")</f>
        <v>{{coalesce(cell(BIG_TEST_9_P_020.result, 0, \"number_YTD_Formatted\"), \"--\").asString()}}</v>
      </c>
      <c r="P60" s="9" t="s">
        <v>28</v>
      </c>
      <c r="Q60" s="9" t="s">
        <v>35</v>
      </c>
      <c r="R60" s="9">
        <f>T60</f>
        <v>149</v>
      </c>
      <c r="S60" s="9" t="s">
        <v>32</v>
      </c>
      <c r="T60" s="22">
        <f t="shared" si="55"/>
        <v>149</v>
      </c>
      <c r="U60" s="16" t="s">
        <v>84</v>
      </c>
      <c r="V60" s="10"/>
      <c r="W60" s="7" t="str">
        <f t="shared" si="62"/>
        <v>text_YTD_A_020</v>
      </c>
      <c r="X60" s="10"/>
      <c r="Y60" s="13"/>
      <c r="Z60" s="12" t="str">
        <f>CONCATENATE("""",W60,""": {""parameters"": {""fontSize"": ",M60,", ""text"": """, O60, """, ""textAlignment"": """, N60, """, ""textColor"": """, L60, """","}, ""type"": ""text""},")</f>
        <v>"text_YTD_A_020": {"parameters": {"fontSize": 12, "text": "{{coalesce(cell(BIG_TEST_9_P_020.result, 0, \"number_YTD_Formatted\"), \"--\").asString()}}", "textAlignment": "center", "textColor": "{{coalesce(cell(BIG_TEST_9_P_020.result, 0, \"Text_Color_1\"), \"#FFFFFF\").asString()}}"}, "type": "text"},</v>
      </c>
      <c r="AA60" s="17" t="s">
        <v>106</v>
      </c>
      <c r="AB60" s="13" t="str">
        <f>IF(Z60=AA60,"PASS","FAIL")</f>
        <v>FAIL</v>
      </c>
      <c r="AC60" s="13"/>
      <c r="AD60" s="12" t="str">
        <f t="shared" si="63"/>
        <v>{"colspan": 3, "column": 18, "name": "text_YTD_A_020", "row": 149, "rowspan": 2, "widgetStyle": {"backgroundColor": "#FFFFFF", "borderColor": "#FFFFFF", "borderEdges": [], "borderRadius": 0, "borderWidth": 2}},</v>
      </c>
      <c r="AE60" s="17" t="s">
        <v>96</v>
      </c>
      <c r="AF60" s="13" t="str">
        <f>IF(AD60=AE60,"PASS","FAIL")</f>
        <v>FAIL</v>
      </c>
    </row>
    <row r="61" spans="1:32" s="4" customFormat="1" ht="115.8" thickBot="1" x14ac:dyDescent="0.35">
      <c r="A61" s="24">
        <v>2</v>
      </c>
      <c r="B61" s="14" t="s">
        <v>7</v>
      </c>
      <c r="C61" s="14" t="s">
        <v>34</v>
      </c>
      <c r="D61" s="14" t="s">
        <v>9</v>
      </c>
      <c r="E61" s="11" t="str">
        <f t="shared" ref="E61:E62" si="100">CONCATENATE("_",TEXT(F61+1,"000"))</f>
        <v>_020</v>
      </c>
      <c r="F61" s="22">
        <f t="shared" si="54"/>
        <v>19</v>
      </c>
      <c r="G61" s="22" t="s">
        <v>94</v>
      </c>
      <c r="H61" s="22">
        <v>0</v>
      </c>
      <c r="I61" s="22" t="str">
        <f t="shared" si="60"/>
        <v>BIG_TEST_9_P_020</v>
      </c>
      <c r="J61" s="5" t="s">
        <v>11</v>
      </c>
      <c r="K61" s="5" t="s">
        <v>38</v>
      </c>
      <c r="L61" s="18" t="str">
        <f t="shared" si="61"/>
        <v>{{coalesce(cell(BIG_TEST_9_P_020.result, 0, \"Text_Color_1\"), \"#FFFFFF\").asString()}}</v>
      </c>
      <c r="M61" s="8" t="s">
        <v>41</v>
      </c>
      <c r="N61" s="8" t="s">
        <v>21</v>
      </c>
      <c r="O61" s="18" t="str">
        <f>CONCATENATE("{{coalesce(cell(",I61,".result, ", $H61,", \""number_YTD_A_Formatted\""), \""--\"").asString()}}")</f>
        <v>{{coalesce(cell(BIG_TEST_9_P_020.result, 0, \"number_YTD_A_Formatted\"), \"--\").asString()}}</v>
      </c>
      <c r="P61" s="9" t="s">
        <v>28</v>
      </c>
      <c r="Q61" s="9" t="s">
        <v>35</v>
      </c>
      <c r="R61" s="26">
        <f>T61+4</f>
        <v>153</v>
      </c>
      <c r="S61" s="9" t="s">
        <v>32</v>
      </c>
      <c r="T61" s="22">
        <f t="shared" si="55"/>
        <v>149</v>
      </c>
      <c r="U61" s="19" t="str">
        <f>CONCATENATE("{""backgroundColor"": ""{{coalesce(cell(",I61,".result, ",H61,", \""Colorization_Hex_Code\""), \""#FFFFFF\"").asString()}}"", ""borderColor"": ""#FFFFFF"", ""borderEdges"": [""left"", ""right"", ""bottom""], ""borderRadius"": 0, ""borderWidth"": 2}")</f>
        <v>{"backgroundColor": "{{coalesce(cell(BIG_TEST_9_P_020.result, 0, \"Colorization_Hex_Code\"), \"#FFFFFF\").asString()}}", "borderColor": "#FFFFFF", "borderEdges": ["left", "right", "bottom"], "borderRadius": 0, "borderWidth": 2}</v>
      </c>
      <c r="V61" s="10"/>
      <c r="W61" s="7" t="str">
        <f t="shared" si="62"/>
        <v>text_YTD_A_A_020</v>
      </c>
      <c r="X61" s="10"/>
      <c r="Y61" s="13"/>
      <c r="Z61" s="12" t="str">
        <f t="shared" ref="Z61:Z62" si="101">CONCATENATE("""",W61,""": {""parameters"": {""fontSize"": ",M61,", ""text"": """, O61, """, ""textAlignment"": """, N61, """, ""textColor"": """, L61, """","}, ""type"": ""text""},")</f>
        <v>"text_YTD_A_A_020": {"parameters": {"fontSize": 12, "text": "{{coalesce(cell(BIG_TEST_9_P_020.result, 0, \"number_YTD_A_Formatted\"), \"--\").asString()}}", "textAlignment": "center", "textColor": "{{coalesce(cell(BIG_TEST_9_P_020.result, 0, \"Text_Color_1\"), \"#FFFFFF\").asString()}}"}, "type": "text"},</v>
      </c>
      <c r="AA61" s="17" t="s">
        <v>104</v>
      </c>
      <c r="AB61" s="13" t="str">
        <f t="shared" ref="AB61:AB62" si="102">IF(Z61=AA61,"PASS","FAIL")</f>
        <v>FAIL</v>
      </c>
      <c r="AC61" s="13"/>
      <c r="AD61" s="12" t="str">
        <f t="shared" si="63"/>
        <v>{"colspan": 3, "column": 18, "name": "text_YTD_A_A_020", "row": 153, "rowspan": 2, "widgetStyle": {"backgroundColor": "{{coalesce(cell(BIG_TEST_9_P_020.result, 0, \"Colorization_Hex_Code\"), \"#FFFFFF\").asString()}}", "borderColor": "#FFFFFF", "borderEdges": ["left", "right", "bottom"], "borderRadius": 0, "borderWidth": 2}},</v>
      </c>
      <c r="AE61" s="17" t="s">
        <v>103</v>
      </c>
      <c r="AF61" s="13" t="str">
        <f t="shared" ref="AF61:AF62" si="103">IF(AD61=AE61,"PASS","FAIL")</f>
        <v>FAIL</v>
      </c>
    </row>
    <row r="62" spans="1:32" s="4" customFormat="1" ht="72.599999999999994" thickBot="1" x14ac:dyDescent="0.35">
      <c r="A62" s="28">
        <v>3</v>
      </c>
      <c r="B62" s="14" t="s">
        <v>7</v>
      </c>
      <c r="C62" s="14" t="s">
        <v>34</v>
      </c>
      <c r="D62" s="14" t="s">
        <v>9</v>
      </c>
      <c r="E62" s="11" t="str">
        <f t="shared" si="100"/>
        <v>_020</v>
      </c>
      <c r="F62" s="22">
        <f t="shared" si="54"/>
        <v>19</v>
      </c>
      <c r="G62" s="22" t="s">
        <v>94</v>
      </c>
      <c r="H62" s="22">
        <v>0</v>
      </c>
      <c r="I62" s="22" t="str">
        <f t="shared" si="60"/>
        <v>BIG_TEST_9_P_020</v>
      </c>
      <c r="J62" s="5" t="s">
        <v>37</v>
      </c>
      <c r="K62" s="5" t="s">
        <v>39</v>
      </c>
      <c r="L62" s="18" t="str">
        <f t="shared" si="61"/>
        <v>{{coalesce(cell(BIG_TEST_9_P_020.result, 0, \"Text_Color_1\"), \"#FFFFFF\").asString()}}</v>
      </c>
      <c r="M62" s="8" t="s">
        <v>41</v>
      </c>
      <c r="N62" s="8" t="s">
        <v>21</v>
      </c>
      <c r="O62" s="18" t="str">
        <f>CONCATENATE("{{coalesce(cell(",I62,".result, ", $H62,", \""number_Target_Formatted\""), \""--\"").asString()}}")</f>
        <v>{{coalesce(cell(BIG_TEST_9_P_020.result, 0, \"number_Target_Formatted\"), \"--\").asString()}}</v>
      </c>
      <c r="P62" s="9" t="s">
        <v>28</v>
      </c>
      <c r="Q62" s="9" t="s">
        <v>35</v>
      </c>
      <c r="R62" s="26">
        <f>T62+2</f>
        <v>151</v>
      </c>
      <c r="S62" s="9" t="s">
        <v>32</v>
      </c>
      <c r="T62" s="22">
        <f t="shared" si="55"/>
        <v>149</v>
      </c>
      <c r="U62" s="16" t="s">
        <v>84</v>
      </c>
      <c r="V62" s="10"/>
      <c r="W62" s="7" t="str">
        <f t="shared" si="62"/>
        <v>text_Target_A_020</v>
      </c>
      <c r="X62" s="10"/>
      <c r="Y62" s="13"/>
      <c r="Z62" s="12" t="str">
        <f t="shared" si="101"/>
        <v>"text_Target_A_020": {"parameters": {"fontSize": 12, "text": "{{coalesce(cell(BIG_TEST_9_P_020.result, 0, \"number_Target_Formatted\"), \"--\").asString()}}", "textAlignment": "center", "textColor": "{{coalesce(cell(BIG_TEST_9_P_020.result, 0, \"Text_Color_1\"), \"#FFFFFF\").asString()}}"}, "type": "text"},</v>
      </c>
      <c r="AA62" s="17" t="s">
        <v>105</v>
      </c>
      <c r="AB62" s="13" t="str">
        <f t="shared" si="102"/>
        <v>FAIL</v>
      </c>
      <c r="AC62" s="13"/>
      <c r="AD62" s="12" t="str">
        <f t="shared" si="63"/>
        <v>{"colspan": 3, "column": 18, "name": "text_Target_A_020", "row": 151, "rowspan": 2, "widgetStyle": {"backgroundColor": "#FFFFFF", "borderColor": "#FFFFFF", "borderEdges": [], "borderRadius": 0, "borderWidth": 2}},</v>
      </c>
      <c r="AE62" s="17" t="s">
        <v>95</v>
      </c>
      <c r="AF62" s="13" t="str">
        <f t="shared" si="103"/>
        <v>FAIL</v>
      </c>
    </row>
  </sheetData>
  <mergeCells count="3">
    <mergeCell ref="E1:U1"/>
    <mergeCell ref="Z1:AB1"/>
    <mergeCell ref="AD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Smry Slim RLSL Template</vt:lpstr>
      <vt:lpstr>Test 30</vt:lpstr>
      <vt:lpstr>II Slim RLSL Template</vt:lpstr>
      <vt:lpstr>II Test 30</vt:lpstr>
      <vt:lpstr>P Slim RLSL Template</vt:lpstr>
      <vt:lpstr>P Test 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2018-02-20T20:16:07Z</dcterms:modified>
</cp:coreProperties>
</file>