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935"/>
  </bookViews>
  <sheets>
    <sheet name="In Scope Project Items" sheetId="17" r:id="rId1"/>
    <sheet name="Project Plan" sheetId="16" r:id="rId2"/>
    <sheet name="Rate" sheetId="12" state="hidden" r:id="rId3"/>
  </sheets>
  <externalReferences>
    <externalReference r:id="rId4"/>
  </externalReferences>
  <definedNames>
    <definedName name="_xlnm._FilterDatabase" localSheetId="0" hidden="1">'In Scope Project Items'!$B$2:$E$17</definedName>
    <definedName name="Role">[1]Sheet2!$A$259:$A$264</definedName>
    <definedName name="ValidTeam">[1]Sheet2!$B$3:$B$14</definedName>
    <definedName name="ValidValue">[1]Sheet2!$B$18:$B$40</definedName>
  </definedNames>
  <calcPr calcId="162913" calcOnSave="0"/>
</workbook>
</file>

<file path=xl/calcChain.xml><?xml version="1.0" encoding="utf-8"?>
<calcChain xmlns="http://schemas.openxmlformats.org/spreadsheetml/2006/main">
  <c r="F18" i="17" l="1"/>
  <c r="F20" i="17" s="1"/>
  <c r="I18" i="17"/>
  <c r="I20" i="17" s="1"/>
  <c r="H18" i="17"/>
  <c r="H20" i="17" s="1"/>
  <c r="G18" i="17"/>
  <c r="G20" i="17" s="1"/>
  <c r="B17" i="17"/>
  <c r="B16" i="17"/>
  <c r="B15" i="17"/>
  <c r="B14" i="17"/>
  <c r="B13" i="17"/>
  <c r="B12" i="17"/>
  <c r="B11" i="17"/>
  <c r="B10" i="17"/>
  <c r="B9" i="17"/>
  <c r="B8" i="17"/>
  <c r="B6" i="17"/>
  <c r="B5" i="17"/>
  <c r="F21" i="17" l="1"/>
  <c r="F23" i="17" s="1"/>
</calcChain>
</file>

<file path=xl/sharedStrings.xml><?xml version="1.0" encoding="utf-8"?>
<sst xmlns="http://schemas.openxmlformats.org/spreadsheetml/2006/main" count="56" uniqueCount="51">
  <si>
    <t>Partner</t>
  </si>
  <si>
    <t>Director</t>
  </si>
  <si>
    <t>Senior Manager</t>
  </si>
  <si>
    <t>Manager I</t>
  </si>
  <si>
    <t>Senior Consultant II</t>
  </si>
  <si>
    <t>Consultant II</t>
  </si>
  <si>
    <t>Senior Consultant I</t>
  </si>
  <si>
    <t>Rate per day (RMB)</t>
  </si>
  <si>
    <t>Manager II</t>
  </si>
  <si>
    <t>Consultant I</t>
  </si>
  <si>
    <t>Analyst</t>
  </si>
  <si>
    <t>Senior Specialist</t>
  </si>
  <si>
    <t>Specialist</t>
  </si>
  <si>
    <t>#</t>
  </si>
  <si>
    <t>Business function1</t>
  </si>
  <si>
    <t>Function Name</t>
  </si>
  <si>
    <t>System function description</t>
  </si>
  <si>
    <t>Actual ManDays Contribution</t>
  </si>
  <si>
    <t>ManDays</t>
  </si>
  <si>
    <t>Total</t>
  </si>
  <si>
    <t>As-Is Discovery</t>
  </si>
  <si>
    <t>As-Is Enhancement Design</t>
  </si>
  <si>
    <t>Roadmap Design</t>
  </si>
  <si>
    <t xml:space="preserve">Current business process articulation from marketing events / inquiries (leads) to itineary </t>
  </si>
  <si>
    <t>Business Process Articulation</t>
  </si>
  <si>
    <t>Integration Architecture</t>
  </si>
  <si>
    <t>Data Model</t>
  </si>
  <si>
    <t>Benchmark Study</t>
  </si>
  <si>
    <t>Level 1 &amp; Level 2 Process Design</t>
  </si>
  <si>
    <t>Future Salesforce CRM high-level process design proposal</t>
  </si>
  <si>
    <t>Current gap analysis &amp; action items prioritization</t>
  </si>
  <si>
    <t>Salesforce functions / objects structure</t>
  </si>
  <si>
    <t xml:space="preserve">Proposed salesforce implementation roadmap </t>
  </si>
  <si>
    <t>TA 1</t>
  </si>
  <si>
    <t>BA 1</t>
  </si>
  <si>
    <t xml:space="preserve">Second TA / BA </t>
  </si>
  <si>
    <t>As-Is Business function / Salesforce Solution architecture including Kaptio part</t>
  </si>
  <si>
    <t>As-Is Data Model</t>
  </si>
  <si>
    <t>As-Is Reporting</t>
  </si>
  <si>
    <t>Reporting KPI</t>
  </si>
  <si>
    <t>Future To-Be Salesforce platform high-level benefit &amp; architecture</t>
  </si>
  <si>
    <t>PM</t>
  </si>
  <si>
    <t xml:space="preserve"> </t>
  </si>
  <si>
    <t>ManDay Rate</t>
  </si>
  <si>
    <t>Sub Total</t>
  </si>
  <si>
    <t>Discount</t>
  </si>
  <si>
    <t>Final Price</t>
  </si>
  <si>
    <t xml:space="preserve">  </t>
  </si>
  <si>
    <t>Roadmap design</t>
  </si>
  <si>
    <t>Benchmark study</t>
  </si>
  <si>
    <r>
      <t xml:space="preserve">Salesforce Platform Functions Understanding including Kaptio part </t>
    </r>
    <r>
      <rPr>
        <sz val="9"/>
        <color rgb="FFFF0000"/>
        <rFont val="微软雅黑"/>
        <family val="2"/>
        <charset val="134"/>
      </rPr>
      <t>(need Kaptio documents)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</si>
</sst>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64" formatCode="_ &quot;¥&quot;* #,##0_ ;_ &quot;¥&quot;* \-#,##0_ ;_ &quot;¥&quot;* &quot;-&quot;??_ ;_ @_ 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 tint="4.9989318521683403E-2"/>
      <name val="Arial"/>
      <family val="2"/>
    </font>
    <font>
      <sz val="12"/>
      <color theme="1"/>
      <name val="Calibri"/>
      <family val="2"/>
      <scheme val="minor"/>
    </font>
    <font>
      <sz val="16"/>
      <name val="Arial"/>
      <family val="2"/>
    </font>
    <font>
      <sz val="26"/>
      <name val="Arial"/>
      <family val="2"/>
    </font>
    <font>
      <b/>
      <sz val="16"/>
      <name val="Arial"/>
      <family val="2"/>
    </font>
    <font>
      <sz val="9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2" fillId="0" borderId="1" xfId="1" applyFont="1" applyBorder="1"/>
    <xf numFmtId="0" fontId="3" fillId="0" borderId="1" xfId="0" applyFont="1" applyBorder="1" applyAlignment="1">
      <alignment horizontal="justify" vertical="center" wrapText="1"/>
    </xf>
    <xf numFmtId="0" fontId="1" fillId="0" borderId="0" xfId="1" applyAlignment="1">
      <alignment wrapText="1"/>
    </xf>
    <xf numFmtId="0" fontId="5" fillId="2" borderId="1" xfId="1" applyFont="1" applyFill="1" applyBorder="1" applyAlignment="1">
      <alignment vertical="center" wrapText="1"/>
    </xf>
    <xf numFmtId="0" fontId="1" fillId="2" borderId="0" xfId="1" applyFill="1"/>
    <xf numFmtId="0" fontId="1" fillId="4" borderId="0" xfId="1" applyFill="1"/>
    <xf numFmtId="0" fontId="1" fillId="0" borderId="0" xfId="1" applyFill="1"/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vertical="center" wrapText="1"/>
    </xf>
    <xf numFmtId="0" fontId="1" fillId="2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2" borderId="6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1" fillId="2" borderId="0" xfId="1" applyFill="1" applyAlignment="1">
      <alignment wrapText="1"/>
    </xf>
    <xf numFmtId="0" fontId="1" fillId="0" borderId="0" xfId="1" applyAlignment="1">
      <alignment horizontal="center"/>
    </xf>
    <xf numFmtId="0" fontId="5" fillId="2" borderId="26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6" fillId="5" borderId="19" xfId="1" applyFont="1" applyFill="1" applyBorder="1" applyAlignment="1">
      <alignment horizontal="center" vertical="center"/>
    </xf>
    <xf numFmtId="0" fontId="6" fillId="5" borderId="28" xfId="1" applyFont="1" applyFill="1" applyBorder="1" applyAlignment="1">
      <alignment horizontal="center" vertical="center"/>
    </xf>
    <xf numFmtId="0" fontId="1" fillId="7" borderId="29" xfId="1" applyFill="1" applyBorder="1"/>
    <xf numFmtId="164" fontId="1" fillId="7" borderId="15" xfId="2" applyNumberFormat="1" applyFont="1" applyFill="1" applyBorder="1"/>
    <xf numFmtId="164" fontId="1" fillId="7" borderId="15" xfId="2" applyNumberFormat="1" applyFont="1" applyFill="1" applyBorder="1" applyAlignment="1">
      <alignment horizontal="center"/>
    </xf>
    <xf numFmtId="164" fontId="1" fillId="7" borderId="16" xfId="2" applyNumberFormat="1" applyFont="1" applyFill="1" applyBorder="1" applyAlignment="1">
      <alignment horizontal="center"/>
    </xf>
    <xf numFmtId="0" fontId="9" fillId="7" borderId="29" xfId="1" applyFont="1" applyFill="1" applyBorder="1"/>
    <xf numFmtId="0" fontId="8" fillId="7" borderId="29" xfId="1" applyFont="1" applyFill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4" fillId="3" borderId="18" xfId="1" applyFont="1" applyFill="1" applyBorder="1" applyAlignment="1">
      <alignment horizontal="center" vertical="center" wrapText="1"/>
    </xf>
    <xf numFmtId="0" fontId="4" fillId="3" borderId="24" xfId="1" applyFont="1" applyFill="1" applyBorder="1" applyAlignment="1">
      <alignment horizontal="center" vertical="center" wrapText="1"/>
    </xf>
    <xf numFmtId="0" fontId="4" fillId="3" borderId="25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8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164" fontId="8" fillId="8" borderId="30" xfId="2" applyNumberFormat="1" applyFont="1" applyFill="1" applyBorder="1" applyAlignment="1">
      <alignment horizontal="center"/>
    </xf>
    <xf numFmtId="164" fontId="8" fillId="8" borderId="14" xfId="2" applyNumberFormat="1" applyFont="1" applyFill="1" applyBorder="1" applyAlignment="1">
      <alignment horizontal="center"/>
    </xf>
    <xf numFmtId="164" fontId="8" fillId="8" borderId="27" xfId="2" applyNumberFormat="1" applyFont="1" applyFill="1" applyBorder="1" applyAlignment="1">
      <alignment horizontal="center"/>
    </xf>
    <xf numFmtId="164" fontId="10" fillId="8" borderId="30" xfId="2" applyNumberFormat="1" applyFont="1" applyFill="1" applyBorder="1" applyAlignment="1">
      <alignment horizontal="center"/>
    </xf>
    <xf numFmtId="164" fontId="10" fillId="8" borderId="14" xfId="2" applyNumberFormat="1" applyFont="1" applyFill="1" applyBorder="1" applyAlignment="1">
      <alignment horizontal="center"/>
    </xf>
    <xf numFmtId="164" fontId="10" fillId="8" borderId="27" xfId="2" applyNumberFormat="1" applyFont="1" applyFill="1" applyBorder="1" applyAlignment="1">
      <alignment horizontal="center"/>
    </xf>
    <xf numFmtId="0" fontId="5" fillId="2" borderId="2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0" fontId="6" fillId="5" borderId="13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horizontal="center" vertical="center"/>
    </xf>
    <xf numFmtId="0" fontId="6" fillId="5" borderId="17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9" borderId="6" xfId="1" applyFont="1" applyFill="1" applyBorder="1" applyAlignment="1">
      <alignment horizontal="center" vertical="center" wrapText="1"/>
    </xf>
    <xf numFmtId="0" fontId="5" fillId="9" borderId="7" xfId="1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44" fontId="1" fillId="0" borderId="0" xfId="1" applyNumberFormat="1" applyAlignment="1">
      <alignment horizontal="center"/>
    </xf>
  </cellXfs>
  <cellStyles count="3">
    <cellStyle name="Currency" xfId="2" builtinId="4"/>
    <cellStyle name="Normal" xfId="0" builtinId="0"/>
    <cellStyle name="Normal 2" xfId="1"/>
  </cellStyles>
  <dxfs count="2"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A1DE"/>
      <color rgb="FF92D400"/>
      <color rgb="FF002776"/>
      <color rgb="FF3C8A2E"/>
      <color rgb="FF72C7E7"/>
      <color rgb="FFBDD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28575</xdr:rowOff>
    </xdr:from>
    <xdr:to>
      <xdr:col>11</xdr:col>
      <xdr:colOff>494405</xdr:colOff>
      <xdr:row>27</xdr:row>
      <xdr:rowOff>9001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90500"/>
          <a:ext cx="7161905" cy="4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ao/AppData/Local/Microsoft/Windows/Temporary%20Internet%20Files/Content.Outlook/SQ3HWPUP/Chowtaiseng_V2.0_Pricing%20%20Budgeting%20Tool%20FY14_131018-R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orkbench Detail"/>
      <sheetName val="Workbench for GDC"/>
      <sheetName val="Standard Rate Card-1"/>
      <sheetName val="Common Codes"/>
      <sheetName val="GDC Rate Card"/>
      <sheetName val="DAIS Rate Card"/>
      <sheetName val="Sheet2"/>
      <sheetName val="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S&amp;O</v>
          </cell>
        </row>
        <row r="4">
          <cell r="B4" t="str">
            <v>SAP</v>
          </cell>
        </row>
        <row r="5">
          <cell r="B5" t="str">
            <v>ORA</v>
          </cell>
        </row>
        <row r="6">
          <cell r="B6" t="str">
            <v>GDC</v>
          </cell>
        </row>
        <row r="7">
          <cell r="B7" t="str">
            <v>TI</v>
          </cell>
        </row>
        <row r="8">
          <cell r="B8" t="str">
            <v>HCAS</v>
          </cell>
        </row>
        <row r="9">
          <cell r="B9" t="str">
            <v>FM</v>
          </cell>
        </row>
        <row r="10">
          <cell r="B10" t="str">
            <v>FSI S&amp;O</v>
          </cell>
        </row>
        <row r="11">
          <cell r="B11" t="str">
            <v>HK TI</v>
          </cell>
        </row>
        <row r="12">
          <cell r="B12" t="str">
            <v>HK S&amp;O</v>
          </cell>
        </row>
        <row r="13">
          <cell r="B13" t="str">
            <v>HK EA</v>
          </cell>
        </row>
        <row r="14">
          <cell r="B14" t="str">
            <v>HK HCAS</v>
          </cell>
        </row>
        <row r="18">
          <cell r="B18" t="str">
            <v>ML Partner</v>
          </cell>
        </row>
        <row r="19">
          <cell r="B19" t="str">
            <v>ML Director&gt;1Y</v>
          </cell>
        </row>
        <row r="20">
          <cell r="B20" t="str">
            <v>ML Director&lt;1Y</v>
          </cell>
        </row>
        <row r="21">
          <cell r="B21" t="str">
            <v>ML AD&gt;1Y</v>
          </cell>
        </row>
        <row r="22">
          <cell r="B22" t="str">
            <v>ML AD&lt;1Y</v>
          </cell>
        </row>
        <row r="23">
          <cell r="B23" t="str">
            <v>ML Manager &gt;1Y</v>
          </cell>
        </row>
        <row r="24">
          <cell r="B24" t="str">
            <v>ML Manager &lt;1Y</v>
          </cell>
        </row>
        <row r="25">
          <cell r="B25" t="str">
            <v>ML Sr. Con &gt;1Y</v>
          </cell>
        </row>
        <row r="26">
          <cell r="B26" t="str">
            <v>ML Sr. Con&lt;1Y</v>
          </cell>
        </row>
        <row r="27">
          <cell r="B27" t="str">
            <v>ML Consultant</v>
          </cell>
        </row>
        <row r="28">
          <cell r="B28" t="str">
            <v>ML Analyst</v>
          </cell>
        </row>
        <row r="29">
          <cell r="B29" t="str">
            <v>ML Associate</v>
          </cell>
        </row>
        <row r="30">
          <cell r="B30" t="str">
            <v>HK Partner</v>
          </cell>
        </row>
        <row r="31">
          <cell r="B31" t="str">
            <v>HK Director&gt;1Y</v>
          </cell>
        </row>
        <row r="32">
          <cell r="B32" t="str">
            <v>HK Director&lt;1Y</v>
          </cell>
        </row>
        <row r="33">
          <cell r="B33" t="str">
            <v>HK AD&gt;1Y</v>
          </cell>
        </row>
        <row r="34">
          <cell r="B34" t="str">
            <v>HK AD&lt;1Y</v>
          </cell>
        </row>
        <row r="35">
          <cell r="B35" t="str">
            <v>HK Manager &gt;1Y</v>
          </cell>
        </row>
        <row r="36">
          <cell r="B36" t="str">
            <v>HK Manager &lt;1Y</v>
          </cell>
        </row>
        <row r="37">
          <cell r="B37" t="str">
            <v>HK Sr. Con &gt;1Y</v>
          </cell>
        </row>
        <row r="38">
          <cell r="B38" t="str">
            <v>HK Sr. Con&lt;1Y</v>
          </cell>
        </row>
        <row r="39">
          <cell r="B39" t="str">
            <v>HK Consultant</v>
          </cell>
        </row>
        <row r="40">
          <cell r="B40" t="str">
            <v>HK Analyst</v>
          </cell>
        </row>
        <row r="259">
          <cell r="A259" t="str">
            <v>PIC</v>
          </cell>
        </row>
        <row r="260">
          <cell r="A260" t="str">
            <v>MIC</v>
          </cell>
        </row>
        <row r="261">
          <cell r="A261" t="str">
            <v>Bid Team</v>
          </cell>
        </row>
        <row r="262">
          <cell r="A262" t="str">
            <v>Bid Partner</v>
          </cell>
        </row>
        <row r="263">
          <cell r="A263" t="str">
            <v>Bid Manager</v>
          </cell>
        </row>
        <row r="264">
          <cell r="A264" t="str">
            <v>QRM/RRG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selection activeCell="K9" sqref="K9"/>
    </sheetView>
  </sheetViews>
  <sheetFormatPr defaultRowHeight="12.75" x14ac:dyDescent="0.2"/>
  <cols>
    <col min="1" max="1" width="1.125" style="6" customWidth="1"/>
    <col min="2" max="2" width="3.25" style="1" customWidth="1"/>
    <col min="3" max="3" width="12.5" style="1" customWidth="1"/>
    <col min="4" max="4" width="26.375" style="21" customWidth="1"/>
    <col min="5" max="5" width="48.625" style="1" customWidth="1"/>
    <col min="6" max="6" width="10.625" style="1" customWidth="1"/>
    <col min="7" max="7" width="11.625" style="29" customWidth="1"/>
    <col min="8" max="8" width="11.125" style="29" customWidth="1"/>
    <col min="9" max="9" width="14.5" style="29" customWidth="1"/>
    <col min="10" max="14" width="9" style="6"/>
    <col min="15" max="16384" width="9" style="1"/>
  </cols>
  <sheetData>
    <row r="1" spans="1:14" ht="7.5" customHeight="1" thickBot="1" x14ac:dyDescent="0.25">
      <c r="D1" s="16"/>
    </row>
    <row r="2" spans="1:14" s="4" customFormat="1" ht="18.75" customHeight="1" x14ac:dyDescent="0.2">
      <c r="A2" s="6"/>
      <c r="B2" s="48" t="s">
        <v>13</v>
      </c>
      <c r="C2" s="50" t="s">
        <v>14</v>
      </c>
      <c r="D2" s="50" t="s">
        <v>15</v>
      </c>
      <c r="E2" s="50" t="s">
        <v>16</v>
      </c>
      <c r="F2" s="42" t="s">
        <v>17</v>
      </c>
      <c r="G2" s="43"/>
      <c r="H2" s="43"/>
      <c r="I2" s="44"/>
      <c r="J2" s="28"/>
      <c r="K2" s="28"/>
      <c r="L2" s="28"/>
      <c r="M2" s="28"/>
      <c r="N2" s="28"/>
    </row>
    <row r="3" spans="1:14" s="4" customFormat="1" ht="15" customHeight="1" x14ac:dyDescent="0.2">
      <c r="A3" s="6"/>
      <c r="B3" s="49"/>
      <c r="C3" s="51"/>
      <c r="D3" s="51"/>
      <c r="E3" s="51"/>
      <c r="F3" s="9" t="s">
        <v>41</v>
      </c>
      <c r="G3" s="9" t="s">
        <v>33</v>
      </c>
      <c r="H3" s="9" t="s">
        <v>34</v>
      </c>
      <c r="I3" s="10" t="s">
        <v>35</v>
      </c>
      <c r="J3" s="28"/>
      <c r="K3" s="28"/>
      <c r="L3" s="28"/>
      <c r="M3" s="28"/>
      <c r="N3" s="28"/>
    </row>
    <row r="4" spans="1:14" s="4" customFormat="1" ht="19.5" customHeight="1" thickBot="1" x14ac:dyDescent="0.25">
      <c r="A4" s="6"/>
      <c r="B4" s="49"/>
      <c r="C4" s="52"/>
      <c r="D4" s="52"/>
      <c r="E4" s="52"/>
      <c r="F4" s="26" t="s">
        <v>18</v>
      </c>
      <c r="G4" s="26" t="s">
        <v>18</v>
      </c>
      <c r="H4" s="26" t="s">
        <v>18</v>
      </c>
      <c r="I4" s="27" t="s">
        <v>18</v>
      </c>
      <c r="J4" s="28"/>
      <c r="K4" s="28"/>
      <c r="L4" s="28"/>
      <c r="M4" s="28"/>
      <c r="N4" s="28"/>
    </row>
    <row r="5" spans="1:14" ht="38.25" customHeight="1" x14ac:dyDescent="0.2">
      <c r="B5" s="25">
        <f t="shared" ref="B5:B17" si="0">ROW()-4</f>
        <v>1</v>
      </c>
      <c r="C5" s="53" t="s">
        <v>20</v>
      </c>
      <c r="D5" s="14" t="s">
        <v>24</v>
      </c>
      <c r="E5" s="22" t="s">
        <v>23</v>
      </c>
      <c r="F5" s="45">
        <v>1</v>
      </c>
      <c r="G5" s="17">
        <v>0</v>
      </c>
      <c r="H5" s="17">
        <v>3</v>
      </c>
      <c r="I5" s="15">
        <v>1</v>
      </c>
    </row>
    <row r="6" spans="1:14" ht="28.5" x14ac:dyDescent="0.2">
      <c r="B6" s="25">
        <f t="shared" si="0"/>
        <v>2</v>
      </c>
      <c r="C6" s="54"/>
      <c r="D6" s="55" t="s">
        <v>50</v>
      </c>
      <c r="E6" s="5" t="s">
        <v>36</v>
      </c>
      <c r="F6" s="46"/>
      <c r="G6" s="18">
        <v>3</v>
      </c>
      <c r="H6" s="18">
        <v>1</v>
      </c>
      <c r="I6" s="12">
        <v>0</v>
      </c>
    </row>
    <row r="7" spans="1:14" ht="14.25" x14ac:dyDescent="0.2">
      <c r="B7" s="25"/>
      <c r="C7" s="54"/>
      <c r="D7" s="46"/>
      <c r="E7" s="5" t="s">
        <v>38</v>
      </c>
      <c r="F7" s="46"/>
      <c r="G7" s="72">
        <v>1</v>
      </c>
      <c r="H7" s="72">
        <v>0</v>
      </c>
      <c r="I7" s="73">
        <v>3</v>
      </c>
    </row>
    <row r="8" spans="1:14" s="7" customFormat="1" ht="15" thickBot="1" x14ac:dyDescent="0.25">
      <c r="A8" s="6"/>
      <c r="B8" s="25">
        <f t="shared" si="0"/>
        <v>4</v>
      </c>
      <c r="C8" s="54"/>
      <c r="D8" s="46"/>
      <c r="E8" s="5" t="s">
        <v>37</v>
      </c>
      <c r="F8" s="47"/>
      <c r="G8" s="18">
        <v>1</v>
      </c>
      <c r="H8" s="18">
        <v>1</v>
      </c>
      <c r="I8" s="12">
        <v>1</v>
      </c>
      <c r="J8" s="6"/>
      <c r="K8" s="6"/>
      <c r="L8" s="6"/>
      <c r="M8" s="6"/>
      <c r="N8" s="6"/>
    </row>
    <row r="9" spans="1:14" ht="14.25" customHeight="1" x14ac:dyDescent="0.2">
      <c r="B9" s="25">
        <f t="shared" si="0"/>
        <v>5</v>
      </c>
      <c r="C9" s="53" t="s">
        <v>21</v>
      </c>
      <c r="D9" s="24" t="s">
        <v>27</v>
      </c>
      <c r="E9" s="22" t="s">
        <v>49</v>
      </c>
      <c r="F9" s="45">
        <v>1</v>
      </c>
      <c r="G9" s="70">
        <v>1</v>
      </c>
      <c r="H9" s="70">
        <v>1</v>
      </c>
      <c r="I9" s="71">
        <v>3</v>
      </c>
    </row>
    <row r="10" spans="1:14" ht="15.75" customHeight="1" x14ac:dyDescent="0.2">
      <c r="B10" s="25">
        <f t="shared" si="0"/>
        <v>6</v>
      </c>
      <c r="C10" s="62"/>
      <c r="D10" s="64" t="s">
        <v>29</v>
      </c>
      <c r="E10" s="5" t="s">
        <v>28</v>
      </c>
      <c r="F10" s="46"/>
      <c r="G10" s="40">
        <v>2</v>
      </c>
      <c r="H10" s="40">
        <v>2</v>
      </c>
      <c r="I10" s="12">
        <v>2</v>
      </c>
    </row>
    <row r="11" spans="1:14" ht="15.75" customHeight="1" x14ac:dyDescent="0.2">
      <c r="B11" s="25">
        <f t="shared" si="0"/>
        <v>7</v>
      </c>
      <c r="C11" s="62"/>
      <c r="D11" s="64"/>
      <c r="E11" s="5" t="s">
        <v>26</v>
      </c>
      <c r="F11" s="46"/>
      <c r="G11" s="40">
        <v>2</v>
      </c>
      <c r="H11" s="40">
        <v>1</v>
      </c>
      <c r="I11" s="12">
        <v>1</v>
      </c>
    </row>
    <row r="12" spans="1:14" ht="15.75" customHeight="1" x14ac:dyDescent="0.2">
      <c r="B12" s="25">
        <f t="shared" si="0"/>
        <v>8</v>
      </c>
      <c r="C12" s="62"/>
      <c r="D12" s="64"/>
      <c r="E12" s="5" t="s">
        <v>31</v>
      </c>
      <c r="F12" s="46"/>
      <c r="G12" s="40">
        <v>2</v>
      </c>
      <c r="H12" s="40">
        <v>2</v>
      </c>
      <c r="I12" s="12">
        <v>1</v>
      </c>
    </row>
    <row r="13" spans="1:14" ht="15.75" customHeight="1" x14ac:dyDescent="0.2">
      <c r="B13" s="25">
        <f t="shared" si="0"/>
        <v>9</v>
      </c>
      <c r="C13" s="62"/>
      <c r="D13" s="64"/>
      <c r="E13" s="5" t="s">
        <v>39</v>
      </c>
      <c r="F13" s="46"/>
      <c r="G13" s="40">
        <v>1</v>
      </c>
      <c r="H13" s="40">
        <v>2</v>
      </c>
      <c r="I13" s="12">
        <v>1</v>
      </c>
    </row>
    <row r="14" spans="1:14" s="8" customFormat="1" ht="15.75" customHeight="1" x14ac:dyDescent="0.2">
      <c r="A14" s="6"/>
      <c r="B14" s="25">
        <f t="shared" si="0"/>
        <v>10</v>
      </c>
      <c r="C14" s="62"/>
      <c r="D14" s="64"/>
      <c r="E14" s="5" t="s">
        <v>25</v>
      </c>
      <c r="F14" s="46"/>
      <c r="G14" s="40">
        <v>1</v>
      </c>
      <c r="H14" s="40">
        <v>0</v>
      </c>
      <c r="I14" s="12">
        <v>1</v>
      </c>
      <c r="J14" s="6"/>
      <c r="K14" s="6"/>
      <c r="L14" s="6"/>
      <c r="M14" s="6"/>
      <c r="N14" s="6"/>
    </row>
    <row r="15" spans="1:14" ht="29.25" thickBot="1" x14ac:dyDescent="0.25">
      <c r="B15" s="25">
        <f t="shared" si="0"/>
        <v>11</v>
      </c>
      <c r="C15" s="63"/>
      <c r="D15" s="11" t="s">
        <v>30</v>
      </c>
      <c r="E15" s="19" t="s">
        <v>30</v>
      </c>
      <c r="F15" s="47"/>
      <c r="G15" s="11">
        <v>1</v>
      </c>
      <c r="H15" s="11">
        <v>2</v>
      </c>
      <c r="I15" s="13">
        <v>1</v>
      </c>
    </row>
    <row r="16" spans="1:14" ht="14.25" customHeight="1" x14ac:dyDescent="0.2">
      <c r="B16" s="25">
        <f t="shared" si="0"/>
        <v>12</v>
      </c>
      <c r="C16" s="53" t="s">
        <v>22</v>
      </c>
      <c r="D16" s="69" t="s">
        <v>48</v>
      </c>
      <c r="E16" s="22" t="s">
        <v>40</v>
      </c>
      <c r="F16" s="45">
        <v>1</v>
      </c>
      <c r="G16" s="17">
        <v>1</v>
      </c>
      <c r="H16" s="17">
        <v>1</v>
      </c>
      <c r="I16" s="15">
        <v>1</v>
      </c>
    </row>
    <row r="17" spans="1:9" ht="14.25" customHeight="1" thickBot="1" x14ac:dyDescent="0.25">
      <c r="B17" s="30">
        <f t="shared" si="0"/>
        <v>13</v>
      </c>
      <c r="C17" s="65"/>
      <c r="D17" s="47"/>
      <c r="E17" s="23" t="s">
        <v>32</v>
      </c>
      <c r="F17" s="46"/>
      <c r="G17" s="41">
        <v>2</v>
      </c>
      <c r="H17" s="41">
        <v>2</v>
      </c>
      <c r="I17" s="31">
        <v>2</v>
      </c>
    </row>
    <row r="18" spans="1:9" s="6" customFormat="1" ht="16.5" thickBot="1" x14ac:dyDescent="0.25">
      <c r="B18" s="66" t="s">
        <v>19</v>
      </c>
      <c r="C18" s="67"/>
      <c r="D18" s="67"/>
      <c r="E18" s="68"/>
      <c r="F18" s="32">
        <f>SUM(F5:F17)</f>
        <v>3</v>
      </c>
      <c r="G18" s="32">
        <f>SUM(G5:G17)</f>
        <v>18</v>
      </c>
      <c r="H18" s="32">
        <f>SUM(H5:H17)</f>
        <v>18</v>
      </c>
      <c r="I18" s="33">
        <f>SUM(I5:I17)</f>
        <v>18</v>
      </c>
    </row>
    <row r="19" spans="1:9" s="6" customFormat="1" ht="17.25" customHeight="1" thickBot="1" x14ac:dyDescent="0.25">
      <c r="A19" s="6" t="s">
        <v>42</v>
      </c>
      <c r="D19" s="20"/>
      <c r="E19" s="34" t="s">
        <v>43</v>
      </c>
      <c r="F19" s="35">
        <v>7000</v>
      </c>
      <c r="G19" s="36">
        <v>5500</v>
      </c>
      <c r="H19" s="36">
        <v>4500</v>
      </c>
      <c r="I19" s="37">
        <v>4166</v>
      </c>
    </row>
    <row r="20" spans="1:9" ht="13.5" thickBot="1" x14ac:dyDescent="0.25">
      <c r="E20" s="34" t="s">
        <v>44</v>
      </c>
      <c r="F20" s="35">
        <f>F18*F19</f>
        <v>21000</v>
      </c>
      <c r="G20" s="36">
        <f>G18*G19</f>
        <v>99000</v>
      </c>
      <c r="H20" s="36">
        <f>H18*H19</f>
        <v>81000</v>
      </c>
      <c r="I20" s="37">
        <f>I18*I19</f>
        <v>74988</v>
      </c>
    </row>
    <row r="21" spans="1:9" ht="29.25" customHeight="1" thickBot="1" x14ac:dyDescent="0.35">
      <c r="E21" s="39" t="s">
        <v>19</v>
      </c>
      <c r="F21" s="56">
        <f>SUM(F20:I20)</f>
        <v>275988</v>
      </c>
      <c r="G21" s="57"/>
      <c r="H21" s="57"/>
      <c r="I21" s="58"/>
    </row>
    <row r="22" spans="1:9" ht="21" thickBot="1" x14ac:dyDescent="0.35">
      <c r="E22" s="39" t="s">
        <v>45</v>
      </c>
      <c r="F22" s="56">
        <v>-20000</v>
      </c>
      <c r="G22" s="57"/>
      <c r="H22" s="57"/>
      <c r="I22" s="58"/>
    </row>
    <row r="23" spans="1:9" ht="33.75" thickBot="1" x14ac:dyDescent="0.5">
      <c r="E23" s="38" t="s">
        <v>46</v>
      </c>
      <c r="F23" s="59">
        <f>SUM(F21:I22)</f>
        <v>255988</v>
      </c>
      <c r="G23" s="60"/>
      <c r="H23" s="60"/>
      <c r="I23" s="61"/>
    </row>
    <row r="27" spans="1:9" x14ac:dyDescent="0.2">
      <c r="H27" s="74"/>
    </row>
  </sheetData>
  <mergeCells count="18">
    <mergeCell ref="F21:I21"/>
    <mergeCell ref="F22:I22"/>
    <mergeCell ref="F23:I23"/>
    <mergeCell ref="C9:C15"/>
    <mergeCell ref="D10:D14"/>
    <mergeCell ref="C16:C17"/>
    <mergeCell ref="D16:D17"/>
    <mergeCell ref="B18:E18"/>
    <mergeCell ref="F2:I2"/>
    <mergeCell ref="F5:F8"/>
    <mergeCell ref="F9:F15"/>
    <mergeCell ref="F16:F17"/>
    <mergeCell ref="B2:B4"/>
    <mergeCell ref="C2:C4"/>
    <mergeCell ref="D2:D4"/>
    <mergeCell ref="E2:E4"/>
    <mergeCell ref="C5:C8"/>
    <mergeCell ref="D6:D8"/>
  </mergeCells>
  <conditionalFormatting sqref="D5">
    <cfRule type="expression" dxfId="1" priority="1">
      <formula>AND(#REF!="否")</formula>
    </cfRule>
  </conditionalFormatting>
  <conditionalFormatting sqref="D5">
    <cfRule type="expression" dxfId="0" priority="2">
      <formula>AND(#REF!="保留")</formula>
    </cfRule>
  </conditionalFormatting>
  <pageMargins left="0.75" right="0.75" top="1" bottom="1" header="0.5" footer="0.5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9"/>
  <sheetViews>
    <sheetView workbookViewId="0">
      <selection activeCell="N13" sqref="N13"/>
    </sheetView>
  </sheetViews>
  <sheetFormatPr defaultRowHeight="12.75" x14ac:dyDescent="0.2"/>
  <cols>
    <col min="1" max="16384" width="9" style="1"/>
  </cols>
  <sheetData>
    <row r="19" spans="16:16" x14ac:dyDescent="0.2">
      <c r="P19" s="1" t="s">
        <v>47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2.75" x14ac:dyDescent="0.2"/>
  <cols>
    <col min="1" max="1" width="16.875" style="1" customWidth="1"/>
    <col min="2" max="2" width="28.875" style="1" customWidth="1"/>
    <col min="3" max="16384" width="9" style="1"/>
  </cols>
  <sheetData>
    <row r="1" spans="1:2" ht="15" x14ac:dyDescent="0.2">
      <c r="A1" s="2"/>
      <c r="B1" s="3" t="s">
        <v>7</v>
      </c>
    </row>
    <row r="2" spans="1:2" ht="15" x14ac:dyDescent="0.2">
      <c r="A2" s="3" t="s">
        <v>0</v>
      </c>
      <c r="B2" s="3">
        <v>9050</v>
      </c>
    </row>
    <row r="3" spans="1:2" ht="15" x14ac:dyDescent="0.2">
      <c r="A3" s="3" t="s">
        <v>1</v>
      </c>
      <c r="B3" s="3">
        <v>8500</v>
      </c>
    </row>
    <row r="4" spans="1:2" ht="15" x14ac:dyDescent="0.2">
      <c r="A4" s="2" t="s">
        <v>2</v>
      </c>
      <c r="B4" s="3">
        <v>7500</v>
      </c>
    </row>
    <row r="5" spans="1:2" ht="15" x14ac:dyDescent="0.2">
      <c r="A5" s="2" t="s">
        <v>8</v>
      </c>
      <c r="B5" s="3">
        <v>7000</v>
      </c>
    </row>
    <row r="6" spans="1:2" ht="15" x14ac:dyDescent="0.2">
      <c r="A6" s="2" t="s">
        <v>3</v>
      </c>
      <c r="B6" s="3">
        <v>6200</v>
      </c>
    </row>
    <row r="7" spans="1:2" ht="15" x14ac:dyDescent="0.2">
      <c r="A7" s="2" t="s">
        <v>4</v>
      </c>
      <c r="B7" s="3">
        <v>5500</v>
      </c>
    </row>
    <row r="8" spans="1:2" ht="15" x14ac:dyDescent="0.2">
      <c r="A8" s="2" t="s">
        <v>6</v>
      </c>
      <c r="B8" s="3">
        <v>4500</v>
      </c>
    </row>
    <row r="9" spans="1:2" ht="15" x14ac:dyDescent="0.2">
      <c r="A9" s="2" t="s">
        <v>5</v>
      </c>
      <c r="B9" s="3">
        <v>4166</v>
      </c>
    </row>
    <row r="10" spans="1:2" ht="15" x14ac:dyDescent="0.2">
      <c r="A10" s="2" t="s">
        <v>9</v>
      </c>
      <c r="B10" s="3">
        <v>3500</v>
      </c>
    </row>
    <row r="11" spans="1:2" ht="15" x14ac:dyDescent="0.2">
      <c r="A11" s="2" t="s">
        <v>10</v>
      </c>
      <c r="B11" s="3">
        <v>2800</v>
      </c>
    </row>
    <row r="12" spans="1:2" ht="15" x14ac:dyDescent="0.2">
      <c r="A12" s="2" t="s">
        <v>11</v>
      </c>
      <c r="B12" s="3">
        <v>3200</v>
      </c>
    </row>
    <row r="13" spans="1:2" ht="15" x14ac:dyDescent="0.2">
      <c r="A13" s="2" t="s">
        <v>12</v>
      </c>
      <c r="B13" s="3">
        <v>2300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Scope Project Items</vt:lpstr>
      <vt:lpstr>Project Plan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2017-12-19T01:42:04Z</dcterms:modified>
</cp:coreProperties>
</file>