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a1e2583c06db3b/Documents/"/>
    </mc:Choice>
  </mc:AlternateContent>
  <xr:revisionPtr revIDLastSave="0" documentId="8_{859F5A67-CEC5-48E5-9D12-58D3C34D205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onnees" sheetId="1" r:id="rId1"/>
    <sheet name="reg_li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F3" i="2" l="1"/>
  <c r="F2" i="2"/>
  <c r="D3" i="2"/>
  <c r="D2" i="2"/>
</calcChain>
</file>

<file path=xl/sharedStrings.xml><?xml version="1.0" encoding="utf-8"?>
<sst xmlns="http://schemas.openxmlformats.org/spreadsheetml/2006/main" count="32" uniqueCount="27">
  <si>
    <t>M2</t>
  </si>
  <si>
    <t>Chambres</t>
  </si>
  <si>
    <t>Année</t>
  </si>
  <si>
    <t>Prix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</si>
  <si>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</si>
  <si>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</si>
  <si>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</si>
  <si>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</si>
  <si>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</si>
  <si>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</si>
  <si>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</si>
  <si>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Degré de liberté</t>
  </si>
  <si>
    <t>Somme des carrés</t>
  </si>
  <si>
    <t>Moyenne des carrés</t>
  </si>
  <si>
    <t>F</t>
  </si>
  <si>
    <t>Valeur critique de F</t>
  </si>
  <si>
    <t>Régression</t>
  </si>
  <si>
    <t>Résidus</t>
  </si>
  <si>
    <t>Total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</si>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</sst>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164" fontId="0" fillId="2" borderId="0" xfId="1" applyNumberFormat="1" applyFont="1" applyFill="1"/>
    <xf numFmtId="1" fontId="1" fillId="2" borderId="1" xfId="0" applyNumberFormat="1" applyFont="1" applyFill="1" applyBorder="1" applyAlignment="1">
      <alignment horizontal="center"/>
    </xf>
    <xf numFmtId="164" fontId="0" fillId="2" borderId="0" xfId="1" applyNumberFormat="1" applyFont="1" applyFill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</cellXfs>
  <cellStyles count="2">
    <cellStyle name="Milliers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002060"/>
        </bottom>
      </border>
    </dxf>
    <dxf>
      <border outline="0">
        <top style="thin">
          <color theme="1"/>
        </top>
        <bottom style="thin">
          <color theme="1"/>
        </bottom>
      </border>
    </dxf>
    <dxf>
      <numFmt numFmtId="3" formatCode="#,##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002060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reg_lin!$B$1</c:f>
              <c:strCache>
                <c:ptCount val="1"/>
                <c:pt idx="0">
                  <c:v>Prix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7492335101776E-2"/>
                  <c:y val="-0.11784563297848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reg_lin!$A$2:$A$21</c:f>
              <c:numCache>
                <c:formatCode>General</c:formatCode>
                <c:ptCount val="20"/>
                <c:pt idx="0">
                  <c:v>180</c:v>
                </c:pt>
                <c:pt idx="1">
                  <c:v>121</c:v>
                </c:pt>
                <c:pt idx="2">
                  <c:v>132</c:v>
                </c:pt>
                <c:pt idx="3">
                  <c:v>156</c:v>
                </c:pt>
                <c:pt idx="4">
                  <c:v>118</c:v>
                </c:pt>
                <c:pt idx="5">
                  <c:v>172</c:v>
                </c:pt>
                <c:pt idx="6">
                  <c:v>93</c:v>
                </c:pt>
                <c:pt idx="7">
                  <c:v>102</c:v>
                </c:pt>
                <c:pt idx="8">
                  <c:v>149</c:v>
                </c:pt>
                <c:pt idx="9">
                  <c:v>93</c:v>
                </c:pt>
                <c:pt idx="10">
                  <c:v>200</c:v>
                </c:pt>
                <c:pt idx="11">
                  <c:v>177</c:v>
                </c:pt>
                <c:pt idx="12">
                  <c:v>204</c:v>
                </c:pt>
                <c:pt idx="13">
                  <c:v>102</c:v>
                </c:pt>
                <c:pt idx="14">
                  <c:v>80</c:v>
                </c:pt>
                <c:pt idx="15">
                  <c:v>123</c:v>
                </c:pt>
                <c:pt idx="16">
                  <c:v>125</c:v>
                </c:pt>
                <c:pt idx="17">
                  <c:v>149</c:v>
                </c:pt>
                <c:pt idx="18">
                  <c:v>88</c:v>
                </c:pt>
                <c:pt idx="19">
                  <c:v>116</c:v>
                </c:pt>
              </c:numCache>
            </c:numRef>
          </c:xVal>
          <c:yVal>
            <c:numRef>
              <c:f>reg_lin!$B$2:$B$21</c:f>
              <c:numCache>
                <c:formatCode>_-* #,##0_-;\-* #,##0_-;_-* "-"??_-;_-@_-</c:formatCode>
                <c:ptCount val="20"/>
                <c:pt idx="0">
                  <c:v>223200</c:v>
                </c:pt>
                <c:pt idx="1">
                  <c:v>172000</c:v>
                </c:pt>
                <c:pt idx="2">
                  <c:v>163680</c:v>
                </c:pt>
                <c:pt idx="3">
                  <c:v>200000</c:v>
                </c:pt>
                <c:pt idx="4">
                  <c:v>128000</c:v>
                </c:pt>
                <c:pt idx="5">
                  <c:v>202000</c:v>
                </c:pt>
                <c:pt idx="6">
                  <c:v>120000</c:v>
                </c:pt>
                <c:pt idx="7">
                  <c:v>140000</c:v>
                </c:pt>
                <c:pt idx="8">
                  <c:v>220000</c:v>
                </c:pt>
                <c:pt idx="9">
                  <c:v>114000</c:v>
                </c:pt>
                <c:pt idx="10">
                  <c:v>172000</c:v>
                </c:pt>
                <c:pt idx="11">
                  <c:v>217000</c:v>
                </c:pt>
                <c:pt idx="12">
                  <c:v>250000</c:v>
                </c:pt>
                <c:pt idx="13">
                  <c:v>170000</c:v>
                </c:pt>
                <c:pt idx="14">
                  <c:v>128000</c:v>
                </c:pt>
                <c:pt idx="15">
                  <c:v>180000</c:v>
                </c:pt>
                <c:pt idx="16">
                  <c:v>146000</c:v>
                </c:pt>
                <c:pt idx="17">
                  <c:v>150000</c:v>
                </c:pt>
                <c:pt idx="18">
                  <c:v>130000</c:v>
                </c:pt>
                <c:pt idx="19">
                  <c:v>136000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6-467F-850D-C52B80CE2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894271"/>
        <c:axId val="1736493279"/>
      </c:scatterChart>
      <c:valAx>
        <c:axId val="1725894271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79"/>
        <c:crosses val="autoZero"/>
        <c:crossBetween val="midCat"/>
      </c:valAx>
      <c:valAx>
        <c:axId val="1736493279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9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3</xdr:row>
      <xdr:rowOff>72390</xdr:rowOff>
    </xdr:from>
    <xdr:to>
      <xdr:col>10</xdr:col>
      <xdr:colOff>457200</xdr:colOff>
      <xdr:row>23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CF7F88-8B8D-FD31-7357-0CF84B42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21" totalsRowShown="0" headerRowDxfId="10" dataDxfId="9" headerRowBorderDxfId="8">
  <autoFilter ref="A1:D21" xr:uid="{00000000-0009-0000-0100-000001000000}"/>
  <tableColumns count="4">
    <tableColumn id="1" xr3:uid="{00000000-0010-0000-0000-000001000000}" name="M2" dataDxfId="7"/>
    <tableColumn id="3" xr3:uid="{00000000-0010-0000-0000-000003000000}" name="Chambres" dataDxfId="6"/>
    <tableColumn id="4" xr3:uid="{00000000-0010-0000-0000-000004000000}" name="Année" dataDxfId="5"/>
    <tableColumn id="5" xr3:uid="{00000000-0010-0000-0000-000005000000}" name="Prix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6490A7-2C8A-4000-B4C3-885DBCEC8B7E}" name="Tableau2" displayName="Tableau2" ref="A1:B21" totalsRowShown="0" headerRowBorderDxfId="2" tableBorderDxfId="3">
  <autoFilter ref="A1:B21" xr:uid="{3A6490A7-2C8A-4000-B4C3-885DBCEC8B7E}"/>
  <tableColumns count="2">
    <tableColumn id="1" xr3:uid="{40E3ABB8-923B-4AF1-857E-6849C3E6DDD9}" name="M2" dataDxfId="1"/>
    <tableColumn id="2" xr3:uid="{35D5A800-BF0E-45AD-A913-1B64FAC72A13}" name="Prix" dataDxfId="0" dataCellStyle="Millier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D1" sqref="D1:D21"/>
    </sheetView>
  </sheetViews>
  <sheetFormatPr defaultColWidth="9.140625" defaultRowHeight="14.45"/>
  <cols>
    <col min="1" max="2" width="19.140625" style="1" customWidth="1"/>
    <col min="3" max="3" width="21.140625" style="1" customWidth="1"/>
    <col min="4" max="4" width="12.28515625" style="1" customWidth="1"/>
    <col min="5" max="16384" width="9.140625" style="1"/>
  </cols>
  <sheetData>
    <row r="1" spans="1:4" ht="15" thickBot="1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180</v>
      </c>
      <c r="B2" s="3">
        <v>8</v>
      </c>
      <c r="C2" s="3">
        <v>2002</v>
      </c>
      <c r="D2" s="4">
        <v>223200</v>
      </c>
    </row>
    <row r="3" spans="1:4">
      <c r="A3" s="3">
        <v>121</v>
      </c>
      <c r="B3" s="3">
        <v>5</v>
      </c>
      <c r="C3" s="3">
        <v>1992</v>
      </c>
      <c r="D3" s="4">
        <v>172000</v>
      </c>
    </row>
    <row r="4" spans="1:4">
      <c r="A4" s="3">
        <v>132</v>
      </c>
      <c r="B4" s="3">
        <v>6</v>
      </c>
      <c r="C4" s="3">
        <v>1987</v>
      </c>
      <c r="D4" s="4">
        <v>163680</v>
      </c>
    </row>
    <row r="5" spans="1:4">
      <c r="A5" s="3">
        <v>156</v>
      </c>
      <c r="B5" s="3">
        <v>7</v>
      </c>
      <c r="C5" s="3">
        <v>2000</v>
      </c>
      <c r="D5" s="4">
        <v>200000</v>
      </c>
    </row>
    <row r="6" spans="1:4">
      <c r="A6" s="3">
        <v>118</v>
      </c>
      <c r="B6" s="3">
        <v>5</v>
      </c>
      <c r="C6" s="3">
        <v>1995</v>
      </c>
      <c r="D6" s="4">
        <v>128000</v>
      </c>
    </row>
    <row r="7" spans="1:4">
      <c r="A7" s="3">
        <v>172</v>
      </c>
      <c r="B7" s="3">
        <v>7</v>
      </c>
      <c r="C7" s="3">
        <v>1998</v>
      </c>
      <c r="D7" s="4">
        <v>202000</v>
      </c>
    </row>
    <row r="8" spans="1:4">
      <c r="A8" s="3">
        <v>93</v>
      </c>
      <c r="B8" s="3">
        <v>4</v>
      </c>
      <c r="C8" s="3">
        <v>2015</v>
      </c>
      <c r="D8" s="4">
        <v>120000</v>
      </c>
    </row>
    <row r="9" spans="1:4">
      <c r="A9" s="3">
        <v>102</v>
      </c>
      <c r="B9" s="3">
        <v>4</v>
      </c>
      <c r="C9" s="3">
        <v>2014</v>
      </c>
      <c r="D9" s="4">
        <v>140000</v>
      </c>
    </row>
    <row r="10" spans="1:4">
      <c r="A10" s="3">
        <v>149</v>
      </c>
      <c r="B10" s="3">
        <v>7</v>
      </c>
      <c r="C10" s="3">
        <v>2017</v>
      </c>
      <c r="D10" s="4">
        <v>220000</v>
      </c>
    </row>
    <row r="11" spans="1:4">
      <c r="A11" s="3">
        <v>93</v>
      </c>
      <c r="B11" s="3">
        <v>5</v>
      </c>
      <c r="C11" s="3">
        <v>1997</v>
      </c>
      <c r="D11" s="4">
        <v>114000</v>
      </c>
    </row>
    <row r="12" spans="1:4">
      <c r="A12" s="3">
        <v>200</v>
      </c>
      <c r="B12" s="3">
        <v>9</v>
      </c>
      <c r="C12" s="3">
        <v>1997</v>
      </c>
      <c r="D12" s="4">
        <v>172000</v>
      </c>
    </row>
    <row r="13" spans="1:4">
      <c r="A13" s="3">
        <v>177</v>
      </c>
      <c r="B13" s="3">
        <v>9</v>
      </c>
      <c r="C13" s="3">
        <v>2000</v>
      </c>
      <c r="D13" s="4">
        <v>217000</v>
      </c>
    </row>
    <row r="14" spans="1:4">
      <c r="A14" s="3">
        <v>204</v>
      </c>
      <c r="B14" s="3">
        <v>9</v>
      </c>
      <c r="C14" s="3">
        <v>2014</v>
      </c>
      <c r="D14" s="4">
        <v>250000</v>
      </c>
    </row>
    <row r="15" spans="1:4">
      <c r="A15" s="3">
        <v>102</v>
      </c>
      <c r="B15" s="3">
        <v>4</v>
      </c>
      <c r="C15" s="3">
        <v>2017</v>
      </c>
      <c r="D15" s="4">
        <v>170000</v>
      </c>
    </row>
    <row r="16" spans="1:4">
      <c r="A16" s="3">
        <v>80</v>
      </c>
      <c r="B16" s="3">
        <v>4</v>
      </c>
      <c r="C16" s="3">
        <v>1997</v>
      </c>
      <c r="D16" s="4">
        <v>128000</v>
      </c>
    </row>
    <row r="17" spans="1:4">
      <c r="A17" s="3">
        <v>123</v>
      </c>
      <c r="B17" s="3">
        <v>6</v>
      </c>
      <c r="C17" s="3">
        <v>1997</v>
      </c>
      <c r="D17" s="4">
        <v>180000</v>
      </c>
    </row>
    <row r="18" spans="1:4">
      <c r="A18" s="3">
        <v>125</v>
      </c>
      <c r="B18" s="3">
        <v>6</v>
      </c>
      <c r="C18" s="3">
        <v>2000</v>
      </c>
      <c r="D18" s="4">
        <v>146000</v>
      </c>
    </row>
    <row r="19" spans="1:4">
      <c r="A19" s="3">
        <v>149</v>
      </c>
      <c r="B19" s="3">
        <v>6</v>
      </c>
      <c r="C19" s="3">
        <v>1992</v>
      </c>
      <c r="D19" s="4">
        <v>150000</v>
      </c>
    </row>
    <row r="20" spans="1:4">
      <c r="A20" s="3">
        <v>88</v>
      </c>
      <c r="B20" s="3">
        <v>2</v>
      </c>
      <c r="C20" s="3">
        <v>1987</v>
      </c>
      <c r="D20" s="4">
        <v>130000</v>
      </c>
    </row>
    <row r="21" spans="1:4">
      <c r="A21" s="3">
        <v>116</v>
      </c>
      <c r="B21" s="3">
        <v>4</v>
      </c>
      <c r="C21" s="3">
        <v>2000</v>
      </c>
      <c r="D21" s="4">
        <v>136000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05BF-7158-4AAE-A0DF-FFD6DA16EA89}">
  <dimension ref="A1:T26"/>
  <sheetViews>
    <sheetView tabSelected="1" workbookViewId="0">
      <selection activeCell="B26" sqref="B26"/>
    </sheetView>
  </sheetViews>
  <sheetFormatPr defaultColWidth="11.42578125" defaultRowHeight="14.45"/>
  <cols>
    <col min="1" max="1" width="16.140625" bestFit="1" customWidth="1"/>
    <col min="2" max="2" width="12.28515625" bestFit="1" customWidth="1"/>
  </cols>
  <sheetData>
    <row r="1" spans="1:17" ht="15" thickBot="1">
      <c r="A1" s="2" t="s">
        <v>0</v>
      </c>
      <c r="B1" s="6" t="s">
        <v>3</v>
      </c>
    </row>
    <row r="2" spans="1:17">
      <c r="A2" s="3">
        <v>180</v>
      </c>
      <c r="B2" s="5">
        <v>223200</v>
      </c>
      <c r="D2">
        <f>CORREL(Tableau2[M2],Tableau2[Prix])</f>
        <v>0.82298036792471596</v>
      </c>
      <c r="F2">
        <f>INTERCEPT(Tableau2[Prix],Tableau2[M2])</f>
        <v>52356.240331901019</v>
      </c>
    </row>
    <row r="3" spans="1:17">
      <c r="A3" s="3">
        <v>121</v>
      </c>
      <c r="B3" s="5">
        <v>172000</v>
      </c>
      <c r="D3">
        <f>RSQ(Tableau2[Prix],Tableau2[M2])</f>
        <v>0.67729668598950088</v>
      </c>
      <c r="F3">
        <f>SLOPE(Tableau2[Prix],Tableau2[M2])</f>
        <v>863.71462438879837</v>
      </c>
      <c r="L3" t="s">
        <v>4</v>
      </c>
    </row>
    <row r="4" spans="1:17" ht="15" thickBot="1">
      <c r="A4" s="3">
        <v>132</v>
      </c>
      <c r="B4" s="5">
        <v>163680</v>
      </c>
    </row>
    <row r="5" spans="1:17">
      <c r="A5" s="3">
        <v>156</v>
      </c>
      <c r="B5" s="5">
        <v>200000</v>
      </c>
      <c r="L5" s="10" t="s">
        <v>5</v>
      </c>
      <c r="M5" s="10"/>
    </row>
    <row r="6" spans="1:17">
      <c r="A6" s="3">
        <v>118</v>
      </c>
      <c r="B6" s="5">
        <v>128000</v>
      </c>
      <c r="L6" t="s">
        <v>6</v>
      </c>
      <c r="M6">
        <v>0.82298036792471596</v>
      </c>
    </row>
    <row r="7" spans="1:17">
      <c r="A7" s="3">
        <v>172</v>
      </c>
      <c r="B7" s="5">
        <v>202000</v>
      </c>
      <c r="L7" t="s">
        <v>7</v>
      </c>
      <c r="M7">
        <v>0.67729668598950077</v>
      </c>
    </row>
    <row r="8" spans="1:17">
      <c r="A8" s="3">
        <v>93</v>
      </c>
      <c r="B8" s="5">
        <v>120000</v>
      </c>
      <c r="L8" t="s">
        <v>7</v>
      </c>
      <c r="M8">
        <v>0.65936872410002856</v>
      </c>
    </row>
    <row r="9" spans="1:17">
      <c r="A9" s="3">
        <v>102</v>
      </c>
      <c r="B9" s="5">
        <v>140000</v>
      </c>
      <c r="L9" t="s">
        <v>8</v>
      </c>
      <c r="M9">
        <v>23088.513230447988</v>
      </c>
    </row>
    <row r="10" spans="1:17" ht="15" thickBot="1">
      <c r="A10" s="3">
        <v>149</v>
      </c>
      <c r="B10" s="5">
        <v>220000</v>
      </c>
      <c r="L10" s="8" t="s">
        <v>9</v>
      </c>
      <c r="M10" s="8">
        <v>20</v>
      </c>
    </row>
    <row r="11" spans="1:17">
      <c r="A11" s="3">
        <v>93</v>
      </c>
      <c r="B11" s="5">
        <v>114000</v>
      </c>
    </row>
    <row r="12" spans="1:17" ht="15" thickBot="1">
      <c r="A12" s="3">
        <v>200</v>
      </c>
      <c r="B12" s="5">
        <v>172000</v>
      </c>
      <c r="L12" t="s">
        <v>10</v>
      </c>
    </row>
    <row r="13" spans="1:17">
      <c r="A13" s="3">
        <v>177</v>
      </c>
      <c r="B13" s="5">
        <v>217000</v>
      </c>
      <c r="L13" s="9"/>
      <c r="M13" s="9" t="s">
        <v>11</v>
      </c>
      <c r="N13" s="9" t="s">
        <v>12</v>
      </c>
      <c r="O13" s="9" t="s">
        <v>13</v>
      </c>
      <c r="P13" s="9" t="s">
        <v>14</v>
      </c>
      <c r="Q13" s="9" t="s">
        <v>15</v>
      </c>
    </row>
    <row r="14" spans="1:17">
      <c r="A14" s="3">
        <v>204</v>
      </c>
      <c r="B14" s="5">
        <v>250000</v>
      </c>
      <c r="L14" t="s">
        <v>16</v>
      </c>
      <c r="M14">
        <v>1</v>
      </c>
      <c r="N14">
        <v>20139095702.533707</v>
      </c>
      <c r="O14">
        <v>20139095702.533707</v>
      </c>
      <c r="P14">
        <v>37.778788808516445</v>
      </c>
      <c r="Q14">
        <v>8.3612735263635124E-6</v>
      </c>
    </row>
    <row r="15" spans="1:17">
      <c r="A15" s="3">
        <v>102</v>
      </c>
      <c r="B15" s="5">
        <v>170000</v>
      </c>
      <c r="L15" t="s">
        <v>17</v>
      </c>
      <c r="M15">
        <v>18</v>
      </c>
      <c r="N15">
        <v>9595429977.4662914</v>
      </c>
      <c r="O15">
        <v>533079443.19257176</v>
      </c>
    </row>
    <row r="16" spans="1:17" ht="15" thickBot="1">
      <c r="A16" s="3">
        <v>80</v>
      </c>
      <c r="B16" s="5">
        <v>128000</v>
      </c>
      <c r="L16" s="8" t="s">
        <v>18</v>
      </c>
      <c r="M16" s="8">
        <v>19</v>
      </c>
      <c r="N16" s="8">
        <v>29734525680</v>
      </c>
      <c r="O16" s="8"/>
      <c r="P16" s="8"/>
      <c r="Q16" s="8"/>
    </row>
    <row r="17" spans="1:20" ht="15" thickBot="1">
      <c r="A17" s="3">
        <v>123</v>
      </c>
      <c r="B17" s="5">
        <v>180000</v>
      </c>
    </row>
    <row r="18" spans="1:20">
      <c r="A18" s="3">
        <v>125</v>
      </c>
      <c r="B18" s="5">
        <v>146000</v>
      </c>
      <c r="L18" s="9"/>
      <c r="M18" s="9" t="s">
        <v>19</v>
      </c>
      <c r="N18" s="9" t="s">
        <v>8</v>
      </c>
      <c r="O18" s="9" t="s">
        <v>20</v>
      </c>
      <c r="P18" s="9" t="s">
        <v>21</v>
      </c>
      <c r="Q18" s="9" t="s">
        <v>22</v>
      </c>
      <c r="R18" s="9" t="s">
        <v>23</v>
      </c>
      <c r="S18" s="9" t="s">
        <v>24</v>
      </c>
      <c r="T18" s="9" t="s">
        <v>25</v>
      </c>
    </row>
    <row r="19" spans="1:20">
      <c r="A19" s="3">
        <v>149</v>
      </c>
      <c r="B19" s="5">
        <v>150000</v>
      </c>
      <c r="L19" t="s">
        <v>26</v>
      </c>
      <c r="M19">
        <v>52356.240331901019</v>
      </c>
      <c r="N19">
        <v>19524.960293680906</v>
      </c>
      <c r="O19">
        <v>2.6815030373631892</v>
      </c>
      <c r="P19">
        <v>1.5238142060461117E-2</v>
      </c>
      <c r="Q19">
        <v>11335.820916075674</v>
      </c>
      <c r="R19">
        <v>93376.659747726371</v>
      </c>
      <c r="S19">
        <v>11335.820916075674</v>
      </c>
      <c r="T19">
        <v>93376.659747726371</v>
      </c>
    </row>
    <row r="20" spans="1:20" ht="15" thickBot="1">
      <c r="A20" s="3">
        <v>88</v>
      </c>
      <c r="B20" s="5">
        <v>130000</v>
      </c>
      <c r="L20" s="8" t="s">
        <v>0</v>
      </c>
      <c r="M20" s="8">
        <v>863.71462438879837</v>
      </c>
      <c r="N20" s="8">
        <v>140.52262630867861</v>
      </c>
      <c r="O20" s="8">
        <v>6.1464452172386972</v>
      </c>
      <c r="P20" s="8">
        <v>8.3612735263634972E-6</v>
      </c>
      <c r="Q20" s="8">
        <v>568.48754162434034</v>
      </c>
      <c r="R20" s="8">
        <v>1158.9417071532564</v>
      </c>
      <c r="S20" s="8">
        <v>568.48754162434034</v>
      </c>
      <c r="T20" s="8">
        <v>1158.9417071532564</v>
      </c>
    </row>
    <row r="21" spans="1:20">
      <c r="A21" s="3">
        <v>116</v>
      </c>
      <c r="B21" s="7">
        <v>136000</v>
      </c>
    </row>
    <row r="26" spans="1:20">
      <c r="D26">
        <v>70</v>
      </c>
      <c r="E26">
        <f>D26*F3+F2</f>
        <v>112816.26403911691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cp:keywords/>
  <dc:description/>
  <cp:lastModifiedBy>boris noro</cp:lastModifiedBy>
  <cp:revision/>
  <dcterms:created xsi:type="dcterms:W3CDTF">2017-03-08T08:12:41Z</dcterms:created>
  <dcterms:modified xsi:type="dcterms:W3CDTF">2023-05-03T15:27:22Z</dcterms:modified>
  <cp:category/>
  <cp:contentStatus/>
</cp:coreProperties>
</file>