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lom\Downloads\"/>
    </mc:Choice>
  </mc:AlternateContent>
  <xr:revisionPtr revIDLastSave="0" documentId="13_ncr:1_{7C5FCDD0-8C04-484E-8596-07EFE490F6BA}" xr6:coauthVersionLast="47" xr6:coauthVersionMax="47" xr10:uidLastSave="{00000000-0000-0000-0000-000000000000}"/>
  <bookViews>
    <workbookView xWindow="1860" yWindow="1860" windowWidth="14400" windowHeight="7360" tabRatio="500" firstSheet="1" activeTab="1" xr2:uid="{00000000-000D-0000-FFFF-FFFF00000000}"/>
  </bookViews>
  <sheets>
    <sheet name="Part Two A" sheetId="3" state="hidden" r:id="rId1"/>
    <sheet name="Answer Report " sheetId="6" r:id="rId2"/>
    <sheet name="Distribution" sheetId="2" r:id="rId3"/>
  </sheets>
  <definedNames>
    <definedName name="solver_adj" localSheetId="2" hidden="1">Distribution!$F$4:$H$9</definedName>
    <definedName name="solver_cvg" localSheetId="2" hidden="1">0.0001</definedName>
    <definedName name="solver_drv" localSheetId="2" hidden="1">2</definedName>
    <definedName name="solver_eng" localSheetId="1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Distribution!$F$10:$H$10</definedName>
    <definedName name="solver_lhs2" localSheetId="2" hidden="1">Distribution!$F$4:$H$9</definedName>
    <definedName name="solver_lhs3" localSheetId="2" hidden="1">Distribution!$I$4:$I$9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3</definedName>
    <definedName name="solver_nwt" localSheetId="2" hidden="1">1</definedName>
    <definedName name="solver_opt" localSheetId="1" hidden="1">'Answer Report '!$A$64</definedName>
    <definedName name="solver_opt" localSheetId="2" hidden="1">Distribution!$J$10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Distribution!$F$12:$H$12</definedName>
    <definedName name="solver_rhs2" localSheetId="2" hidden="1">integer</definedName>
    <definedName name="solver_rhs3" localSheetId="2" hidden="1">Distribution!$B$4:$B$9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2" l="1"/>
  <c r="I9" i="2" l="1"/>
  <c r="I5" i="2"/>
  <c r="I6" i="2"/>
  <c r="I7" i="2"/>
  <c r="I8" i="2"/>
  <c r="I4" i="2"/>
  <c r="I10" i="2" l="1"/>
  <c r="F10" i="2"/>
  <c r="G10" i="2"/>
  <c r="G13" i="2" s="1"/>
  <c r="H10" i="2"/>
  <c r="H13" i="2" s="1"/>
  <c r="I12" i="2"/>
  <c r="B10" i="2"/>
  <c r="J8" i="2"/>
  <c r="J7" i="2"/>
  <c r="J6" i="2"/>
  <c r="J5" i="2"/>
  <c r="J4" i="2"/>
  <c r="J10" i="2" l="1"/>
  <c r="F13" i="2"/>
  <c r="I13" i="2" s="1"/>
</calcChain>
</file>

<file path=xl/sharedStrings.xml><?xml version="1.0" encoding="utf-8"?>
<sst xmlns="http://schemas.openxmlformats.org/spreadsheetml/2006/main" count="169" uniqueCount="133">
  <si>
    <t>Ingredients R US, Inc. Order Distribution Plan</t>
  </si>
  <si>
    <t>Shipping Costs from Distribution Center (per pallet)</t>
  </si>
  <si>
    <t xml:space="preserve">Numberof Items Shipped </t>
  </si>
  <si>
    <t>Food Retailers</t>
  </si>
  <si>
    <t>Constraints</t>
  </si>
  <si>
    <t>Pallet Orders</t>
  </si>
  <si>
    <t>Distribution Ctr. 1</t>
  </si>
  <si>
    <t>Distribution Ctr. 2</t>
  </si>
  <si>
    <t>Distribution Ctr. 3</t>
  </si>
  <si>
    <t>Total Shipped</t>
  </si>
  <si>
    <t>Total Costs</t>
  </si>
  <si>
    <t>Food Buzz</t>
  </si>
  <si>
    <t>Healthy Stuff</t>
  </si>
  <si>
    <t>Smoothie City</t>
  </si>
  <si>
    <t>Burger Barn</t>
  </si>
  <si>
    <t>Café Organic</t>
  </si>
  <si>
    <t>Dessert Center</t>
  </si>
  <si>
    <t>Total</t>
  </si>
  <si>
    <t>Initial Inventory</t>
  </si>
  <si>
    <t>Remaining Inventory</t>
  </si>
  <si>
    <t>Instructions:</t>
  </si>
  <si>
    <t>The ingredients are ordered by pallet and transported from one of three distribution centers.</t>
  </si>
  <si>
    <t>Depending on order type, the nearest distribution center cannot always be utilized to fill orders.</t>
  </si>
  <si>
    <t>Ingredients R US, Inc. has tasked you with satisfying demand while minizing total cost to ship product to customers.</t>
  </si>
  <si>
    <t>Demand must be met and there is enough stock to have pallets left over.</t>
  </si>
  <si>
    <t>Complete the model above by adding necessary formulas and populate the constraints table.</t>
  </si>
  <si>
    <t xml:space="preserve">DYS545: Using Excel to Perform Prescriptive Analytics </t>
  </si>
  <si>
    <t>Cornell University</t>
  </si>
  <si>
    <t xml:space="preserve">Follow all instructions. </t>
  </si>
  <si>
    <t>Save your work.</t>
  </si>
  <si>
    <t>Submit according to the guidelines in the course.</t>
  </si>
  <si>
    <t>Copyright © 2018 eCornell. All rights reserved. All other copyrights, trademarks, trade names, and logos are the sole property of their respective owners.</t>
  </si>
  <si>
    <t>Create a solver model to meet demand while minimizing total costs.</t>
  </si>
  <si>
    <t>Number shipped(F4:H9)</t>
  </si>
  <si>
    <t>int</t>
  </si>
  <si>
    <t>integer</t>
  </si>
  <si>
    <t>Shipped (I4:I9)</t>
  </si>
  <si>
    <t>&gt;=</t>
  </si>
  <si>
    <t>Demand (B4:B9)</t>
  </si>
  <si>
    <t>F10:H10</t>
  </si>
  <si>
    <t>&lt;=</t>
  </si>
  <si>
    <t>F12:H12</t>
  </si>
  <si>
    <t>Microsoft Excel 16.0 Answer Report</t>
  </si>
  <si>
    <t>Worksheet: [DYS545_course_project_Part_Two_A (1)-2.xlsx]Distribution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</si>
  <si>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</si>
  <si>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</si>
  <si>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</si>
  <si>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</si>
  <si>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</si>
  <si>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</si>
  <si>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</si>
  <si>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</si>
  <si>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</si>
  <si>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</si>
  <si>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</si>
  <si>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</si>
  <si>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</si>
  <si>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</si>
  <si>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</si>
  <si>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</si>
  <si>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</si>
  <si>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$J$10</t>
  </si>
  <si>
    <t>Total Total Costs</t>
  </si>
  <si>
    <t>$F$4</t>
  </si>
  <si>
    <t>Food Buzz Distribution Ctr. 1</t>
  </si>
  <si>
    <t>$G$4</t>
  </si>
  <si>
    <t>Food Buzz Distribution Ctr. 2</t>
  </si>
  <si>
    <t>$H$4</t>
  </si>
  <si>
    <t>Food Buzz Distribution Ctr. 3</t>
  </si>
  <si>
    <t>$F$5</t>
  </si>
  <si>
    <t>Healthy Stuff Distribution Ctr. 1</t>
  </si>
  <si>
    <t>$G$5</t>
  </si>
  <si>
    <t>Healthy Stuff Distribution Ctr. 2</t>
  </si>
  <si>
    <t>$H$5</t>
  </si>
  <si>
    <t>Healthy Stuff Distribution Ctr. 3</t>
  </si>
  <si>
    <t>$F$6</t>
  </si>
  <si>
    <t>Smoothie City Distribution Ctr. 1</t>
  </si>
  <si>
    <t>$G$6</t>
  </si>
  <si>
    <t>Smoothie City Distribution Ctr. 2</t>
  </si>
  <si>
    <t>$H$6</t>
  </si>
  <si>
    <t>Smoothie City Distribution Ctr. 3</t>
  </si>
  <si>
    <t>$F$7</t>
  </si>
  <si>
    <t>Burger Barn Distribution Ctr. 1</t>
  </si>
  <si>
    <t>$G$7</t>
  </si>
  <si>
    <t>Burger Barn Distribution Ctr. 2</t>
  </si>
  <si>
    <t>$H$7</t>
  </si>
  <si>
    <t>Burger Barn Distribution Ctr. 3</t>
  </si>
  <si>
    <t>$F$8</t>
  </si>
  <si>
    <t>Café Organic Distribution Ctr. 1</t>
  </si>
  <si>
    <t>$G$8</t>
  </si>
  <si>
    <t>Café Organic Distribution Ctr. 2</t>
  </si>
  <si>
    <t>$H$8</t>
  </si>
  <si>
    <t>Café Organic Distribution Ctr. 3</t>
  </si>
  <si>
    <t>$F$9</t>
  </si>
  <si>
    <t>Dessert Center Distribution Ctr. 1</t>
  </si>
  <si>
    <t>$G$9</t>
  </si>
  <si>
    <t>Dessert Center Distribution Ctr. 2</t>
  </si>
  <si>
    <t>$H$9</t>
  </si>
  <si>
    <t>Dessert Center Distribution Ctr. 3</t>
  </si>
  <si>
    <t>$F$10</t>
  </si>
  <si>
    <t>Total Distribution Ctr. 1</t>
  </si>
  <si>
    <t>$F$10&lt;=$F$12</t>
  </si>
  <si>
    <t>Binding</t>
  </si>
  <si>
    <t>$G$10</t>
  </si>
  <si>
    <t>Total Distribution Ctr. 2</t>
  </si>
  <si>
    <t>$G$10&lt;=$G$12</t>
  </si>
  <si>
    <t>$H$10</t>
  </si>
  <si>
    <t>Total Distribution Ctr. 3</t>
  </si>
  <si>
    <t>$H$10&lt;=$H$12</t>
  </si>
  <si>
    <t>$I$4</t>
  </si>
  <si>
    <t>Food Buzz Total Shipped</t>
  </si>
  <si>
    <t>$I$4&gt;=$B$4</t>
  </si>
  <si>
    <t>$I$5</t>
  </si>
  <si>
    <t>Healthy Stuff Total Shipped</t>
  </si>
  <si>
    <t>$I$5&gt;=$B$5</t>
  </si>
  <si>
    <t>$I$6</t>
  </si>
  <si>
    <t>Smoothie City Total Shipped</t>
  </si>
  <si>
    <t>$I$6&gt;=$B$6</t>
  </si>
  <si>
    <t>$I$7</t>
  </si>
  <si>
    <t>Burger Barn Total Shipped</t>
  </si>
  <si>
    <t>$I$7&gt;=$B$7</t>
  </si>
  <si>
    <t>$I$8</t>
  </si>
  <si>
    <t>Café Organic Total Shipped</t>
  </si>
  <si>
    <t>$I$8&gt;=$B$8</t>
  </si>
  <si>
    <t>$I$9</t>
  </si>
  <si>
    <t>Dessert Center Total Shipped</t>
  </si>
  <si>
    <t>$I$9&gt;=$B$9</t>
  </si>
  <si>
    <t>Not Binding</t>
  </si>
  <si>
    <t>$F$4:$H$9=Integer</t>
  </si>
  <si>
    <t>Report Created: 8/22/2020 2:17:00 PM</t>
  </si>
  <si>
    <t>Solution Time: 0.031 Seconds.</t>
  </si>
  <si>
    <t>Iterations: 18 Subproblems: 0</t>
  </si>
  <si>
    <t>Except for inventory out of Distribution 1, all the other contraints were binding. Also Distribution Center 1 for Food Buzz has the Lowest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</si>
</sst>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0"/>
      <name val="Arial"/>
      <family val="2"/>
    </font>
    <font>
      <sz val="11"/>
      <name val="Calibri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rgb="FF5C5C5C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18"/>
      <name val="Calibri"/>
      <family val="2"/>
    </font>
    <font>
      <sz val="11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2" xfId="0" applyFont="1" applyBorder="1"/>
    <xf numFmtId="0" fontId="1" fillId="0" borderId="3" xfId="0" applyFont="1" applyBorder="1" applyAlignment="1">
      <alignment wrapText="1"/>
    </xf>
    <xf numFmtId="0" fontId="0" fillId="0" borderId="3" xfId="0" applyFont="1" applyBorder="1"/>
    <xf numFmtId="0" fontId="0" fillId="0" borderId="7" xfId="0" applyFont="1" applyBorder="1"/>
    <xf numFmtId="0" fontId="3" fillId="0" borderId="8" xfId="0" applyFont="1" applyBorder="1"/>
    <xf numFmtId="0" fontId="1" fillId="0" borderId="9" xfId="0" applyFont="1" applyBorder="1"/>
    <xf numFmtId="44" fontId="1" fillId="0" borderId="9" xfId="0" applyNumberFormat="1" applyFont="1" applyBorder="1" applyAlignment="1">
      <alignment horizontal="center"/>
    </xf>
    <xf numFmtId="44" fontId="1" fillId="0" borderId="10" xfId="0" applyNumberFormat="1" applyFont="1" applyBorder="1" applyAlignment="1">
      <alignment horizontal="center"/>
    </xf>
    <xf numFmtId="44" fontId="1" fillId="0" borderId="11" xfId="0" applyNumberFormat="1" applyFont="1" applyBorder="1" applyAlignment="1">
      <alignment horizontal="center"/>
    </xf>
    <xf numFmtId="0" fontId="1" fillId="0" borderId="8" xfId="0" applyFont="1" applyBorder="1"/>
    <xf numFmtId="1" fontId="0" fillId="0" borderId="9" xfId="0" applyNumberFormat="1" applyFont="1" applyBorder="1"/>
    <xf numFmtId="44" fontId="0" fillId="0" borderId="9" xfId="0" applyNumberFormat="1" applyFont="1" applyBorder="1"/>
    <xf numFmtId="3" fontId="0" fillId="0" borderId="9" xfId="0" applyNumberFormat="1" applyFont="1" applyBorder="1"/>
    <xf numFmtId="3" fontId="0" fillId="0" borderId="12" xfId="0" applyNumberFormat="1" applyFont="1" applyBorder="1"/>
    <xf numFmtId="3" fontId="0" fillId="0" borderId="13" xfId="0" applyNumberFormat="1" applyFont="1" applyBorder="1"/>
    <xf numFmtId="44" fontId="0" fillId="0" borderId="14" xfId="0" applyNumberFormat="1" applyFont="1" applyBorder="1"/>
    <xf numFmtId="44" fontId="0" fillId="0" borderId="11" xfId="0" applyNumberFormat="1" applyFont="1" applyBorder="1"/>
    <xf numFmtId="0" fontId="1" fillId="0" borderId="15" xfId="0" applyFont="1" applyBorder="1"/>
    <xf numFmtId="1" fontId="0" fillId="0" borderId="16" xfId="0" applyNumberFormat="1" applyFont="1" applyBorder="1"/>
    <xf numFmtId="3" fontId="0" fillId="0" borderId="16" xfId="0" applyNumberFormat="1" applyFont="1" applyBorder="1"/>
    <xf numFmtId="44" fontId="0" fillId="0" borderId="17" xfId="0" applyNumberFormat="1" applyFont="1" applyBorder="1"/>
    <xf numFmtId="0" fontId="0" fillId="0" borderId="1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8" xfId="0" applyFont="1" applyBorder="1"/>
    <xf numFmtId="0" fontId="0" fillId="0" borderId="11" xfId="0" applyFont="1" applyBorder="1"/>
    <xf numFmtId="0" fontId="1" fillId="0" borderId="19" xfId="0" applyFont="1" applyBorder="1"/>
    <xf numFmtId="0" fontId="0" fillId="0" borderId="20" xfId="0" applyFont="1" applyBorder="1"/>
    <xf numFmtId="3" fontId="0" fillId="0" borderId="20" xfId="0" applyNumberFormat="1" applyFont="1" applyBorder="1"/>
    <xf numFmtId="0" fontId="0" fillId="0" borderId="21" xfId="0" applyFont="1" applyBorder="1"/>
    <xf numFmtId="0" fontId="1" fillId="0" borderId="0" xfId="0" applyFont="1"/>
    <xf numFmtId="1" fontId="0" fillId="0" borderId="0" xfId="0" applyNumberFormat="1" applyFont="1"/>
    <xf numFmtId="44" fontId="0" fillId="0" borderId="0" xfId="0" applyNumberFormat="1" applyFont="1"/>
    <xf numFmtId="1" fontId="4" fillId="0" borderId="9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9" xfId="0" applyFont="1" applyBorder="1"/>
    <xf numFmtId="1" fontId="13" fillId="0" borderId="9" xfId="0" applyNumberFormat="1" applyFont="1" applyBorder="1"/>
    <xf numFmtId="0" fontId="13" fillId="0" borderId="0" xfId="0" applyFont="1" applyFill="1" applyBorder="1" applyAlignment="1"/>
    <xf numFmtId="0" fontId="14" fillId="0" borderId="0" xfId="0" applyFont="1" applyAlignment="1"/>
    <xf numFmtId="0" fontId="0" fillId="0" borderId="23" xfId="0" applyFill="1" applyBorder="1" applyAlignment="1"/>
    <xf numFmtId="0" fontId="0" fillId="0" borderId="24" xfId="0" applyFill="1" applyBorder="1" applyAlignment="1"/>
    <xf numFmtId="44" fontId="0" fillId="0" borderId="23" xfId="0" applyNumberFormat="1" applyFill="1" applyBorder="1" applyAlignment="1"/>
    <xf numFmtId="3" fontId="0" fillId="0" borderId="24" xfId="0" applyNumberFormat="1" applyFill="1" applyBorder="1" applyAlignment="1"/>
    <xf numFmtId="3" fontId="0" fillId="0" borderId="23" xfId="0" applyNumberFormat="1" applyFill="1" applyBorder="1" applyAlignment="1"/>
    <xf numFmtId="1" fontId="0" fillId="0" borderId="24" xfId="0" applyNumberFormat="1" applyFill="1" applyBorder="1" applyAlignment="1"/>
    <xf numFmtId="0" fontId="15" fillId="0" borderId="22" xfId="0" applyFont="1" applyFill="1" applyBorder="1" applyAlignment="1">
      <alignment horizontal="center"/>
    </xf>
    <xf numFmtId="44" fontId="14" fillId="0" borderId="13" xfId="0" applyNumberFormat="1" applyFont="1" applyBorder="1"/>
    <xf numFmtId="0" fontId="13" fillId="0" borderId="0" xfId="0" applyFont="1" applyAlignment="1"/>
    <xf numFmtId="0" fontId="0" fillId="0" borderId="0" xfId="0" applyFont="1" applyFill="1" applyAlignment="1"/>
    <xf numFmtId="0" fontId="16" fillId="0" borderId="24" xfId="0" applyFont="1" applyFill="1" applyBorder="1" applyAlignment="1"/>
    <xf numFmtId="0" fontId="16" fillId="0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4" xfId="0" applyFont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3</xdr:row>
      <xdr:rowOff>139700</xdr:rowOff>
    </xdr:from>
    <xdr:to>
      <xdr:col>0</xdr:col>
      <xdr:colOff>2387600</xdr:colOff>
      <xdr:row>6</xdr:row>
      <xdr:rowOff>4939</xdr:rowOff>
    </xdr:to>
    <xdr:pic>
      <xdr:nvPicPr>
        <xdr:cNvPr id="2" name="Picture 1" descr="COR001.eCornell.Logo.RG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723900"/>
          <a:ext cx="2247900" cy="61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3"/>
  <sheetViews>
    <sheetView topLeftCell="A2" zoomScale="90" zoomScaleNormal="90" workbookViewId="0">
      <selection activeCell="A12" sqref="A12"/>
    </sheetView>
  </sheetViews>
  <sheetFormatPr defaultColWidth="10.90625" defaultRowHeight="15.5" x14ac:dyDescent="0.35"/>
  <cols>
    <col min="1" max="1" width="175.1796875" style="38" customWidth="1"/>
  </cols>
  <sheetData>
    <row r="2" spans="1:1" ht="14.5" x14ac:dyDescent="0.35">
      <c r="A2" s="35" t="s">
        <v>26</v>
      </c>
    </row>
    <row r="3" spans="1:1" ht="14.5" x14ac:dyDescent="0.35">
      <c r="A3" s="35" t="s">
        <v>27</v>
      </c>
    </row>
    <row r="4" spans="1:1" ht="23" x14ac:dyDescent="0.5">
      <c r="A4" s="36"/>
    </row>
    <row r="5" spans="1:1" ht="20" x14ac:dyDescent="0.4">
      <c r="A5" s="37"/>
    </row>
    <row r="7" spans="1:1" ht="20" x14ac:dyDescent="0.4">
      <c r="A7" s="37" t="s">
        <v>20</v>
      </c>
    </row>
    <row r="8" spans="1:1" ht="17.5" x14ac:dyDescent="0.35">
      <c r="A8" s="39" t="s">
        <v>28</v>
      </c>
    </row>
    <row r="9" spans="1:1" ht="17.5" x14ac:dyDescent="0.35">
      <c r="A9" s="40" t="s">
        <v>29</v>
      </c>
    </row>
    <row r="10" spans="1:1" ht="17.5" x14ac:dyDescent="0.35">
      <c r="A10" s="39" t="s">
        <v>30</v>
      </c>
    </row>
    <row r="11" spans="1:1" x14ac:dyDescent="0.35">
      <c r="A11" s="41"/>
    </row>
    <row r="13" spans="1:1" ht="14.5" x14ac:dyDescent="0.35">
      <c r="A13" s="42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D2F7-1BF4-4800-8B83-27C8CB3D5B72}">
  <dimension ref="A1:M55"/>
  <sheetViews>
    <sheetView showGridLines="0" tabSelected="1" workbookViewId="0">
      <selection activeCell="G15" sqref="G15"/>
    </sheetView>
  </sheetViews>
  <sheetFormatPr defaultRowHeight="14.5" x14ac:dyDescent="0.35"/>
  <cols>
    <col min="1" max="1" width="2.1796875" customWidth="1"/>
    <col min="2" max="2" width="16.54296875" bestFit="1" customWidth="1"/>
    <col min="3" max="3" width="28.6328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48" t="s">
        <v>42</v>
      </c>
    </row>
    <row r="2" spans="1:5" x14ac:dyDescent="0.35">
      <c r="A2" s="48" t="s">
        <v>43</v>
      </c>
    </row>
    <row r="3" spans="1:5" x14ac:dyDescent="0.35">
      <c r="A3" s="48" t="s">
        <v>129</v>
      </c>
    </row>
    <row r="4" spans="1:5" x14ac:dyDescent="0.35">
      <c r="A4" s="48" t="s">
        <v>44</v>
      </c>
    </row>
    <row r="5" spans="1:5" x14ac:dyDescent="0.35">
      <c r="A5" s="48" t="s">
        <v>45</v>
      </c>
    </row>
    <row r="6" spans="1:5" x14ac:dyDescent="0.35">
      <c r="A6" s="48"/>
      <c r="B6" t="s">
        <v>46</v>
      </c>
    </row>
    <row r="7" spans="1:5" x14ac:dyDescent="0.35">
      <c r="A7" s="48"/>
      <c r="B7" t="s">
        <v>130</v>
      </c>
    </row>
    <row r="8" spans="1:5" x14ac:dyDescent="0.35">
      <c r="A8" s="48"/>
      <c r="B8" t="s">
        <v>131</v>
      </c>
    </row>
    <row r="9" spans="1:5" x14ac:dyDescent="0.35">
      <c r="A9" s="48" t="s">
        <v>47</v>
      </c>
    </row>
    <row r="10" spans="1:5" x14ac:dyDescent="0.35">
      <c r="B10" t="s">
        <v>48</v>
      </c>
    </row>
    <row r="11" spans="1:5" x14ac:dyDescent="0.35">
      <c r="B11" t="s">
        <v>49</v>
      </c>
    </row>
    <row r="14" spans="1:5" ht="15" thickBot="1" x14ac:dyDescent="0.4">
      <c r="A14" t="s">
        <v>50</v>
      </c>
    </row>
    <row r="15" spans="1:5" ht="15" thickBot="1" x14ac:dyDescent="0.4">
      <c r="B15" s="55" t="s">
        <v>51</v>
      </c>
      <c r="C15" s="55" t="s">
        <v>52</v>
      </c>
      <c r="D15" s="55" t="s">
        <v>53</v>
      </c>
      <c r="E15" s="55" t="s">
        <v>54</v>
      </c>
    </row>
    <row r="16" spans="1:5" ht="15" thickBot="1" x14ac:dyDescent="0.4">
      <c r="B16" s="49" t="s">
        <v>61</v>
      </c>
      <c r="C16" s="49" t="s">
        <v>62</v>
      </c>
      <c r="D16" s="51">
        <v>71502.850000000006</v>
      </c>
      <c r="E16" s="51">
        <v>71502.850000000006</v>
      </c>
    </row>
    <row r="19" spans="1:6" ht="15" thickBot="1" x14ac:dyDescent="0.4">
      <c r="A19" t="s">
        <v>55</v>
      </c>
    </row>
    <row r="20" spans="1:6" ht="15" thickBot="1" x14ac:dyDescent="0.4">
      <c r="B20" s="55" t="s">
        <v>51</v>
      </c>
      <c r="C20" s="55" t="s">
        <v>52</v>
      </c>
      <c r="D20" s="55" t="s">
        <v>53</v>
      </c>
      <c r="E20" s="55" t="s">
        <v>54</v>
      </c>
      <c r="F20" s="55" t="s">
        <v>56</v>
      </c>
    </row>
    <row r="21" spans="1:6" x14ac:dyDescent="0.35">
      <c r="B21" s="50" t="s">
        <v>63</v>
      </c>
      <c r="C21" s="50" t="s">
        <v>64</v>
      </c>
      <c r="D21" s="52">
        <v>60</v>
      </c>
      <c r="E21" s="52">
        <v>60</v>
      </c>
      <c r="F21" s="50" t="s">
        <v>56</v>
      </c>
    </row>
    <row r="22" spans="1:6" x14ac:dyDescent="0.35">
      <c r="B22" s="50" t="s">
        <v>65</v>
      </c>
      <c r="C22" s="50" t="s">
        <v>66</v>
      </c>
      <c r="D22" s="52">
        <v>0</v>
      </c>
      <c r="E22" s="52">
        <v>0</v>
      </c>
      <c r="F22" s="50" t="s">
        <v>56</v>
      </c>
    </row>
    <row r="23" spans="1:6" x14ac:dyDescent="0.35">
      <c r="B23" s="50" t="s">
        <v>67</v>
      </c>
      <c r="C23" s="50" t="s">
        <v>68</v>
      </c>
      <c r="D23" s="52">
        <v>0</v>
      </c>
      <c r="E23" s="52">
        <v>0</v>
      </c>
      <c r="F23" s="50" t="s">
        <v>56</v>
      </c>
    </row>
    <row r="24" spans="1:6" x14ac:dyDescent="0.35">
      <c r="B24" s="50" t="s">
        <v>69</v>
      </c>
      <c r="C24" s="50" t="s">
        <v>70</v>
      </c>
      <c r="D24" s="52">
        <v>78</v>
      </c>
      <c r="E24" s="52">
        <v>78</v>
      </c>
      <c r="F24" s="50" t="s">
        <v>56</v>
      </c>
    </row>
    <row r="25" spans="1:6" x14ac:dyDescent="0.35">
      <c r="B25" s="50" t="s">
        <v>71</v>
      </c>
      <c r="C25" s="50" t="s">
        <v>72</v>
      </c>
      <c r="D25" s="52">
        <v>0</v>
      </c>
      <c r="E25" s="52">
        <v>0</v>
      </c>
      <c r="F25" s="50" t="s">
        <v>56</v>
      </c>
    </row>
    <row r="26" spans="1:6" x14ac:dyDescent="0.35">
      <c r="B26" s="50" t="s">
        <v>73</v>
      </c>
      <c r="C26" s="50" t="s">
        <v>74</v>
      </c>
      <c r="D26" s="52">
        <v>0</v>
      </c>
      <c r="E26" s="52">
        <v>0</v>
      </c>
      <c r="F26" s="50" t="s">
        <v>56</v>
      </c>
    </row>
    <row r="27" spans="1:6" x14ac:dyDescent="0.35">
      <c r="B27" s="50" t="s">
        <v>75</v>
      </c>
      <c r="C27" s="50" t="s">
        <v>76</v>
      </c>
      <c r="D27" s="52">
        <v>125</v>
      </c>
      <c r="E27" s="52">
        <v>125</v>
      </c>
      <c r="F27" s="50" t="s">
        <v>56</v>
      </c>
    </row>
    <row r="28" spans="1:6" x14ac:dyDescent="0.35">
      <c r="B28" s="50" t="s">
        <v>77</v>
      </c>
      <c r="C28" s="50" t="s">
        <v>78</v>
      </c>
      <c r="D28" s="52">
        <v>0</v>
      </c>
      <c r="E28" s="52">
        <v>0</v>
      </c>
      <c r="F28" s="50" t="s">
        <v>56</v>
      </c>
    </row>
    <row r="29" spans="1:6" x14ac:dyDescent="0.35">
      <c r="B29" s="50" t="s">
        <v>79</v>
      </c>
      <c r="C29" s="50" t="s">
        <v>80</v>
      </c>
      <c r="D29" s="52">
        <v>0</v>
      </c>
      <c r="E29" s="52">
        <v>0</v>
      </c>
      <c r="F29" s="50" t="s">
        <v>56</v>
      </c>
    </row>
    <row r="30" spans="1:6" x14ac:dyDescent="0.35">
      <c r="B30" s="50" t="s">
        <v>81</v>
      </c>
      <c r="C30" s="50" t="s">
        <v>82</v>
      </c>
      <c r="D30" s="52">
        <v>187</v>
      </c>
      <c r="E30" s="52">
        <v>187</v>
      </c>
      <c r="F30" s="50" t="s">
        <v>56</v>
      </c>
    </row>
    <row r="31" spans="1:6" x14ac:dyDescent="0.35">
      <c r="B31" s="50" t="s">
        <v>83</v>
      </c>
      <c r="C31" s="50" t="s">
        <v>84</v>
      </c>
      <c r="D31" s="52">
        <v>0</v>
      </c>
      <c r="E31" s="52">
        <v>0</v>
      </c>
      <c r="F31" s="50" t="s">
        <v>56</v>
      </c>
    </row>
    <row r="32" spans="1:6" x14ac:dyDescent="0.35">
      <c r="B32" s="50" t="s">
        <v>85</v>
      </c>
      <c r="C32" s="50" t="s">
        <v>86</v>
      </c>
      <c r="D32" s="52">
        <v>0</v>
      </c>
      <c r="E32" s="52">
        <v>0</v>
      </c>
      <c r="F32" s="50" t="s">
        <v>56</v>
      </c>
    </row>
    <row r="33" spans="1:9" x14ac:dyDescent="0.35">
      <c r="B33" s="50" t="s">
        <v>87</v>
      </c>
      <c r="C33" s="50" t="s">
        <v>88</v>
      </c>
      <c r="D33" s="52">
        <v>270</v>
      </c>
      <c r="E33" s="52">
        <v>270</v>
      </c>
      <c r="F33" s="50" t="s">
        <v>56</v>
      </c>
    </row>
    <row r="34" spans="1:9" x14ac:dyDescent="0.35">
      <c r="B34" s="50" t="s">
        <v>89</v>
      </c>
      <c r="C34" s="50" t="s">
        <v>90</v>
      </c>
      <c r="D34" s="52">
        <v>0</v>
      </c>
      <c r="E34" s="52">
        <v>0</v>
      </c>
      <c r="F34" s="50" t="s">
        <v>56</v>
      </c>
    </row>
    <row r="35" spans="1:9" x14ac:dyDescent="0.35">
      <c r="B35" s="50" t="s">
        <v>91</v>
      </c>
      <c r="C35" s="50" t="s">
        <v>92</v>
      </c>
      <c r="D35" s="52">
        <v>43</v>
      </c>
      <c r="E35" s="52">
        <v>43</v>
      </c>
      <c r="F35" s="50" t="s">
        <v>56</v>
      </c>
    </row>
    <row r="36" spans="1:9" x14ac:dyDescent="0.35">
      <c r="B36" s="50" t="s">
        <v>93</v>
      </c>
      <c r="C36" s="50" t="s">
        <v>94</v>
      </c>
      <c r="D36" s="52">
        <v>0</v>
      </c>
      <c r="E36" s="52">
        <v>0</v>
      </c>
      <c r="F36" s="50" t="s">
        <v>56</v>
      </c>
    </row>
    <row r="37" spans="1:9" x14ac:dyDescent="0.35">
      <c r="B37" s="50" t="s">
        <v>95</v>
      </c>
      <c r="C37" s="50" t="s">
        <v>96</v>
      </c>
      <c r="D37" s="52">
        <v>335</v>
      </c>
      <c r="E37" s="52">
        <v>335</v>
      </c>
      <c r="F37" s="50" t="s">
        <v>56</v>
      </c>
    </row>
    <row r="38" spans="1:9" ht="15" thickBot="1" x14ac:dyDescent="0.4">
      <c r="B38" s="49" t="s">
        <v>97</v>
      </c>
      <c r="C38" s="49" t="s">
        <v>98</v>
      </c>
      <c r="D38" s="53">
        <v>232</v>
      </c>
      <c r="E38" s="53">
        <v>232</v>
      </c>
      <c r="F38" s="49" t="s">
        <v>56</v>
      </c>
    </row>
    <row r="41" spans="1:9" ht="15" thickBot="1" x14ac:dyDescent="0.4">
      <c r="A41" t="s">
        <v>4</v>
      </c>
    </row>
    <row r="42" spans="1:9" ht="15" thickBot="1" x14ac:dyDescent="0.4">
      <c r="B42" s="55" t="s">
        <v>51</v>
      </c>
      <c r="C42" s="55" t="s">
        <v>52</v>
      </c>
      <c r="D42" s="55" t="s">
        <v>57</v>
      </c>
      <c r="E42" s="55" t="s">
        <v>58</v>
      </c>
      <c r="F42" s="55" t="s">
        <v>59</v>
      </c>
      <c r="G42" s="55" t="s">
        <v>60</v>
      </c>
    </row>
    <row r="43" spans="1:9" x14ac:dyDescent="0.35">
      <c r="B43" s="50" t="s">
        <v>99</v>
      </c>
      <c r="C43" s="50" t="s">
        <v>100</v>
      </c>
      <c r="D43" s="54">
        <v>720</v>
      </c>
      <c r="E43" s="50" t="s">
        <v>101</v>
      </c>
      <c r="F43" s="59" t="s">
        <v>127</v>
      </c>
      <c r="G43" s="59">
        <v>285</v>
      </c>
    </row>
    <row r="44" spans="1:9" x14ac:dyDescent="0.35">
      <c r="B44" s="50" t="s">
        <v>103</v>
      </c>
      <c r="C44" s="50" t="s">
        <v>104</v>
      </c>
      <c r="D44" s="54">
        <v>335</v>
      </c>
      <c r="E44" s="50" t="s">
        <v>105</v>
      </c>
      <c r="F44" s="50" t="s">
        <v>102</v>
      </c>
      <c r="G44" s="50">
        <v>0</v>
      </c>
    </row>
    <row r="45" spans="1:9" x14ac:dyDescent="0.35">
      <c r="B45" s="50" t="s">
        <v>106</v>
      </c>
      <c r="C45" s="50" t="s">
        <v>107</v>
      </c>
      <c r="D45" s="54">
        <v>275</v>
      </c>
      <c r="E45" s="50" t="s">
        <v>108</v>
      </c>
      <c r="F45" s="50" t="s">
        <v>102</v>
      </c>
      <c r="G45" s="50">
        <v>0</v>
      </c>
      <c r="I45" s="58"/>
    </row>
    <row r="46" spans="1:9" x14ac:dyDescent="0.35">
      <c r="B46" s="50" t="s">
        <v>109</v>
      </c>
      <c r="C46" s="50" t="s">
        <v>110</v>
      </c>
      <c r="D46" s="52">
        <v>60</v>
      </c>
      <c r="E46" s="50" t="s">
        <v>111</v>
      </c>
      <c r="F46" s="50" t="s">
        <v>102</v>
      </c>
      <c r="G46" s="52">
        <v>0</v>
      </c>
    </row>
    <row r="47" spans="1:9" x14ac:dyDescent="0.35">
      <c r="B47" s="50" t="s">
        <v>112</v>
      </c>
      <c r="C47" s="50" t="s">
        <v>113</v>
      </c>
      <c r="D47" s="52">
        <v>78</v>
      </c>
      <c r="E47" s="50" t="s">
        <v>114</v>
      </c>
      <c r="F47" s="50" t="s">
        <v>102</v>
      </c>
      <c r="G47" s="52">
        <v>0</v>
      </c>
    </row>
    <row r="48" spans="1:9" x14ac:dyDescent="0.35">
      <c r="B48" s="50" t="s">
        <v>115</v>
      </c>
      <c r="C48" s="50" t="s">
        <v>116</v>
      </c>
      <c r="D48" s="52">
        <v>125</v>
      </c>
      <c r="E48" s="50" t="s">
        <v>117</v>
      </c>
      <c r="F48" s="50" t="s">
        <v>102</v>
      </c>
      <c r="G48" s="52">
        <v>0</v>
      </c>
    </row>
    <row r="49" spans="2:13" x14ac:dyDescent="0.35">
      <c r="B49" s="50" t="s">
        <v>118</v>
      </c>
      <c r="C49" s="50" t="s">
        <v>119</v>
      </c>
      <c r="D49" s="52">
        <v>187</v>
      </c>
      <c r="E49" s="50" t="s">
        <v>120</v>
      </c>
      <c r="F49" s="50" t="s">
        <v>102</v>
      </c>
      <c r="G49" s="52">
        <v>0</v>
      </c>
    </row>
    <row r="50" spans="2:13" x14ac:dyDescent="0.35">
      <c r="B50" s="50" t="s">
        <v>121</v>
      </c>
      <c r="C50" s="50" t="s">
        <v>122</v>
      </c>
      <c r="D50" s="52">
        <v>313</v>
      </c>
      <c r="E50" s="50" t="s">
        <v>123</v>
      </c>
      <c r="F50" s="50" t="s">
        <v>102</v>
      </c>
      <c r="G50" s="52">
        <v>0</v>
      </c>
    </row>
    <row r="51" spans="2:13" x14ac:dyDescent="0.35">
      <c r="B51" s="50" t="s">
        <v>124</v>
      </c>
      <c r="C51" s="50" t="s">
        <v>125</v>
      </c>
      <c r="D51" s="52">
        <v>567</v>
      </c>
      <c r="E51" s="50" t="s">
        <v>126</v>
      </c>
      <c r="F51" s="50" t="s">
        <v>102</v>
      </c>
      <c r="G51" s="52">
        <v>0</v>
      </c>
    </row>
    <row r="52" spans="2:13" ht="15" thickBot="1" x14ac:dyDescent="0.4">
      <c r="B52" s="49" t="s">
        <v>128</v>
      </c>
      <c r="C52" s="49"/>
      <c r="D52" s="49"/>
      <c r="E52" s="49"/>
      <c r="F52" s="49"/>
      <c r="G52" s="49"/>
    </row>
    <row r="53" spans="2:13" x14ac:dyDescent="0.35">
      <c r="B53" s="60" t="s">
        <v>132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2:13" ht="14.5" customHeight="1" x14ac:dyDescent="0.35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2:13" ht="14.5" customHeight="1" x14ac:dyDescent="0.35">
      <c r="B55" s="57"/>
    </row>
  </sheetData>
  <mergeCells count="1">
    <mergeCell ref="B53:M5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9"/>
  <sheetViews>
    <sheetView topLeftCell="A15" zoomScale="90" zoomScaleNormal="90" workbookViewId="0">
      <selection activeCell="I23" sqref="I23"/>
    </sheetView>
  </sheetViews>
  <sheetFormatPr defaultColWidth="14.453125" defaultRowHeight="15" customHeight="1" x14ac:dyDescent="0.35"/>
  <cols>
    <col min="1" max="1" width="28.453125" customWidth="1"/>
    <col min="2" max="2" width="14.36328125" customWidth="1"/>
    <col min="3" max="3" width="16.453125" customWidth="1"/>
    <col min="4" max="8" width="18.36328125" customWidth="1"/>
    <col min="9" max="9" width="14.6328125" customWidth="1"/>
    <col min="10" max="10" width="13.453125" customWidth="1"/>
    <col min="11" max="26" width="8.6328125" customWidth="1"/>
  </cols>
  <sheetData>
    <row r="1" spans="1:10" ht="14.25" customHeight="1" x14ac:dyDescent="0.3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4.25" customHeight="1" x14ac:dyDescent="0.35">
      <c r="A2" s="1"/>
      <c r="B2" s="2"/>
      <c r="C2" s="63" t="s">
        <v>1</v>
      </c>
      <c r="D2" s="64"/>
      <c r="E2" s="65"/>
      <c r="F2" s="63" t="s">
        <v>2</v>
      </c>
      <c r="G2" s="64"/>
      <c r="H2" s="65"/>
      <c r="I2" s="3"/>
      <c r="J2" s="4"/>
    </row>
    <row r="3" spans="1:10" ht="14.25" customHeight="1" x14ac:dyDescent="0.35">
      <c r="A3" s="5" t="s">
        <v>3</v>
      </c>
      <c r="B3" s="6" t="s">
        <v>5</v>
      </c>
      <c r="C3" s="7" t="s">
        <v>6</v>
      </c>
      <c r="D3" s="7" t="s">
        <v>7</v>
      </c>
      <c r="E3" s="7" t="s">
        <v>8</v>
      </c>
      <c r="F3" s="7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1:10" ht="14.25" customHeight="1" thickBot="1" x14ac:dyDescent="0.4">
      <c r="A4" s="10" t="s">
        <v>11</v>
      </c>
      <c r="B4" s="11">
        <v>60</v>
      </c>
      <c r="C4" s="12">
        <v>20.25</v>
      </c>
      <c r="D4" s="12">
        <v>78.150000000000006</v>
      </c>
      <c r="E4" s="12">
        <v>27.15</v>
      </c>
      <c r="F4" s="13">
        <v>60</v>
      </c>
      <c r="G4" s="13">
        <v>0</v>
      </c>
      <c r="H4" s="14">
        <v>0</v>
      </c>
      <c r="I4" s="15">
        <f>SUM($F4:$H4)</f>
        <v>60</v>
      </c>
      <c r="J4" s="16">
        <f t="shared" ref="J4:J8" si="0">SUMPRODUCT(C4:E4,F4:H4)</f>
        <v>1215</v>
      </c>
    </row>
    <row r="5" spans="1:10" ht="14.25" customHeight="1" thickBot="1" x14ac:dyDescent="0.4">
      <c r="A5" s="10" t="s">
        <v>12</v>
      </c>
      <c r="B5" s="11">
        <v>78</v>
      </c>
      <c r="C5" s="12">
        <v>50.85</v>
      </c>
      <c r="D5" s="12">
        <v>50</v>
      </c>
      <c r="E5" s="12">
        <v>47.9</v>
      </c>
      <c r="F5" s="13">
        <v>78</v>
      </c>
      <c r="G5" s="13">
        <v>0</v>
      </c>
      <c r="H5" s="14">
        <v>0</v>
      </c>
      <c r="I5" s="15">
        <f t="shared" ref="I5:I9" si="1">SUM($F5:$H5)</f>
        <v>78</v>
      </c>
      <c r="J5" s="16">
        <f t="shared" si="0"/>
        <v>3966.3</v>
      </c>
    </row>
    <row r="6" spans="1:10" ht="14.25" customHeight="1" thickBot="1" x14ac:dyDescent="0.4">
      <c r="A6" s="10" t="s">
        <v>13</v>
      </c>
      <c r="B6" s="11">
        <v>125</v>
      </c>
      <c r="C6" s="12">
        <v>84</v>
      </c>
      <c r="D6" s="12">
        <v>38.4</v>
      </c>
      <c r="E6" s="12">
        <v>65.55</v>
      </c>
      <c r="F6" s="13">
        <v>125</v>
      </c>
      <c r="G6" s="13">
        <v>0</v>
      </c>
      <c r="H6" s="13">
        <v>0</v>
      </c>
      <c r="I6" s="15">
        <f t="shared" si="1"/>
        <v>125</v>
      </c>
      <c r="J6" s="17">
        <f t="shared" si="0"/>
        <v>10500</v>
      </c>
    </row>
    <row r="7" spans="1:10" ht="14.25" customHeight="1" thickBot="1" x14ac:dyDescent="0.4">
      <c r="A7" s="10" t="s">
        <v>14</v>
      </c>
      <c r="B7" s="11">
        <v>187</v>
      </c>
      <c r="C7" s="12">
        <v>86.65</v>
      </c>
      <c r="D7" s="12">
        <v>25.4</v>
      </c>
      <c r="E7" s="12">
        <v>13.9</v>
      </c>
      <c r="F7" s="13">
        <v>187</v>
      </c>
      <c r="G7" s="13">
        <v>0</v>
      </c>
      <c r="H7" s="13">
        <v>0</v>
      </c>
      <c r="I7" s="15">
        <f t="shared" si="1"/>
        <v>187</v>
      </c>
      <c r="J7" s="17">
        <f t="shared" si="0"/>
        <v>16203.550000000001</v>
      </c>
    </row>
    <row r="8" spans="1:10" ht="14.25" customHeight="1" thickBot="1" x14ac:dyDescent="0.4">
      <c r="A8" s="18" t="s">
        <v>15</v>
      </c>
      <c r="B8" s="19">
        <v>313</v>
      </c>
      <c r="C8" s="12">
        <v>108.95</v>
      </c>
      <c r="D8" s="12">
        <v>21.5</v>
      </c>
      <c r="E8" s="12">
        <v>33.950000000000003</v>
      </c>
      <c r="F8" s="13">
        <v>270</v>
      </c>
      <c r="G8" s="20">
        <v>0</v>
      </c>
      <c r="H8" s="20">
        <v>43</v>
      </c>
      <c r="I8" s="15">
        <f t="shared" si="1"/>
        <v>313</v>
      </c>
      <c r="J8" s="17">
        <f t="shared" si="0"/>
        <v>30876.35</v>
      </c>
    </row>
    <row r="9" spans="1:10" ht="14.25" customHeight="1" thickBot="1" x14ac:dyDescent="0.4">
      <c r="A9" s="18" t="s">
        <v>16</v>
      </c>
      <c r="B9" s="19">
        <v>567</v>
      </c>
      <c r="C9" s="12">
        <v>116.45</v>
      </c>
      <c r="D9" s="12">
        <v>7.95</v>
      </c>
      <c r="E9" s="12">
        <v>26.2</v>
      </c>
      <c r="F9" s="13">
        <v>0</v>
      </c>
      <c r="G9" s="20">
        <v>335</v>
      </c>
      <c r="H9" s="20">
        <v>232</v>
      </c>
      <c r="I9" s="15">
        <f t="shared" si="1"/>
        <v>567</v>
      </c>
      <c r="J9" s="21">
        <f>SUMPRODUCT(C9:E9,F9:H9)</f>
        <v>8741.65</v>
      </c>
    </row>
    <row r="10" spans="1:10" ht="14.25" customHeight="1" thickBot="1" x14ac:dyDescent="0.4">
      <c r="A10" s="18" t="s">
        <v>17</v>
      </c>
      <c r="B10" s="19">
        <f>SUM(B4:B9)</f>
        <v>1330</v>
      </c>
      <c r="C10" s="22"/>
      <c r="D10" s="22"/>
      <c r="E10" s="22"/>
      <c r="F10" s="19">
        <f t="shared" ref="F10:H10" si="2">SUM(F4:F9)</f>
        <v>720</v>
      </c>
      <c r="G10" s="19">
        <f t="shared" si="2"/>
        <v>335</v>
      </c>
      <c r="H10" s="19">
        <f t="shared" si="2"/>
        <v>275</v>
      </c>
      <c r="I10" s="15">
        <f>SUM(I4:I9)</f>
        <v>1330</v>
      </c>
      <c r="J10" s="56">
        <f>SUM(J4:J9)</f>
        <v>71502.849999999991</v>
      </c>
    </row>
    <row r="11" spans="1:10" ht="14.25" customHeight="1" x14ac:dyDescent="0.35">
      <c r="A11" s="23"/>
      <c r="B11" s="24"/>
      <c r="C11" s="24"/>
      <c r="D11" s="24"/>
      <c r="E11" s="24"/>
      <c r="F11" s="24"/>
      <c r="G11" s="24"/>
      <c r="H11" s="24"/>
      <c r="I11" s="24"/>
      <c r="J11" s="25"/>
    </row>
    <row r="12" spans="1:10" ht="14.25" customHeight="1" x14ac:dyDescent="0.35">
      <c r="A12" s="10" t="s">
        <v>18</v>
      </c>
      <c r="B12" s="24"/>
      <c r="C12" s="24"/>
      <c r="D12" s="24"/>
      <c r="E12" s="24"/>
      <c r="F12" s="13">
        <v>1005</v>
      </c>
      <c r="G12" s="13">
        <v>335</v>
      </c>
      <c r="H12" s="13">
        <v>275</v>
      </c>
      <c r="I12" s="13">
        <f t="shared" ref="I12:I13" si="3">SUM(F12:H12)</f>
        <v>1615</v>
      </c>
      <c r="J12" s="26"/>
    </row>
    <row r="13" spans="1:10" ht="14.25" customHeight="1" x14ac:dyDescent="0.35">
      <c r="A13" s="27" t="s">
        <v>19</v>
      </c>
      <c r="B13" s="28"/>
      <c r="C13" s="28"/>
      <c r="D13" s="28"/>
      <c r="E13" s="28"/>
      <c r="F13" s="29">
        <f t="shared" ref="F13:H13" si="4">F12-F10</f>
        <v>285</v>
      </c>
      <c r="G13" s="29">
        <f t="shared" si="4"/>
        <v>0</v>
      </c>
      <c r="H13" s="29">
        <f t="shared" si="4"/>
        <v>0</v>
      </c>
      <c r="I13" s="29">
        <f t="shared" si="3"/>
        <v>285</v>
      </c>
      <c r="J13" s="30"/>
    </row>
    <row r="14" spans="1:10" ht="14.25" customHeight="1" x14ac:dyDescent="0.35"/>
    <row r="15" spans="1:10" ht="14.25" customHeight="1" x14ac:dyDescent="0.35">
      <c r="A15" s="31" t="s">
        <v>4</v>
      </c>
      <c r="B15" s="32"/>
      <c r="C15" s="32"/>
    </row>
    <row r="16" spans="1:10" ht="14.25" customHeight="1" x14ac:dyDescent="0.35">
      <c r="A16" s="45" t="s">
        <v>33</v>
      </c>
      <c r="B16" s="46" t="s">
        <v>34</v>
      </c>
      <c r="C16" s="46" t="s">
        <v>35</v>
      </c>
      <c r="E16" s="33"/>
      <c r="I16" s="33"/>
    </row>
    <row r="17" spans="1:5" ht="14.25" customHeight="1" x14ac:dyDescent="0.35">
      <c r="A17" s="45" t="s">
        <v>36</v>
      </c>
      <c r="B17" s="46" t="s">
        <v>37</v>
      </c>
      <c r="C17" s="34" t="s">
        <v>38</v>
      </c>
    </row>
    <row r="18" spans="1:5" ht="14.25" customHeight="1" x14ac:dyDescent="0.35">
      <c r="A18" s="47" t="s">
        <v>39</v>
      </c>
      <c r="B18" t="s">
        <v>40</v>
      </c>
      <c r="C18" t="s">
        <v>41</v>
      </c>
    </row>
    <row r="19" spans="1:5" ht="14.25" customHeight="1" x14ac:dyDescent="0.35">
      <c r="A19" s="44" t="s">
        <v>20</v>
      </c>
      <c r="B19" s="43"/>
      <c r="C19" s="43"/>
      <c r="D19" s="43"/>
      <c r="E19" s="43"/>
    </row>
    <row r="20" spans="1:5" ht="14.25" customHeight="1" x14ac:dyDescent="0.35">
      <c r="A20" s="43"/>
      <c r="B20" s="43"/>
      <c r="C20" s="43"/>
      <c r="D20" s="43"/>
      <c r="E20" s="43"/>
    </row>
    <row r="21" spans="1:5" ht="14.25" customHeight="1" x14ac:dyDescent="0.35">
      <c r="A21" s="43" t="s">
        <v>21</v>
      </c>
      <c r="B21" s="43"/>
      <c r="C21" s="43"/>
      <c r="D21" s="43"/>
      <c r="E21" s="43"/>
    </row>
    <row r="22" spans="1:5" ht="14.25" customHeight="1" x14ac:dyDescent="0.35">
      <c r="A22" s="43" t="s">
        <v>22</v>
      </c>
      <c r="B22" s="43"/>
      <c r="C22" s="43"/>
      <c r="D22" s="43"/>
      <c r="E22" s="43"/>
    </row>
    <row r="23" spans="1:5" ht="14.25" customHeight="1" x14ac:dyDescent="0.35">
      <c r="A23" s="43" t="s">
        <v>23</v>
      </c>
      <c r="B23" s="43"/>
      <c r="C23" s="43"/>
      <c r="D23" s="43"/>
      <c r="E23" s="43"/>
    </row>
    <row r="24" spans="1:5" ht="14.25" customHeight="1" x14ac:dyDescent="0.35">
      <c r="A24" s="43" t="s">
        <v>24</v>
      </c>
      <c r="B24" s="43"/>
      <c r="C24" s="43"/>
      <c r="D24" s="43"/>
      <c r="E24" s="43"/>
    </row>
    <row r="25" spans="1:5" ht="14.25" customHeight="1" x14ac:dyDescent="0.35">
      <c r="A25" s="43" t="s">
        <v>25</v>
      </c>
      <c r="B25" s="43"/>
      <c r="C25" s="43"/>
      <c r="D25" s="43"/>
      <c r="E25" s="43"/>
    </row>
    <row r="26" spans="1:5" ht="14.25" customHeight="1" x14ac:dyDescent="0.35">
      <c r="A26" s="43" t="s">
        <v>32</v>
      </c>
      <c r="B26" s="43"/>
      <c r="C26" s="43"/>
      <c r="D26" s="43"/>
      <c r="E26" s="43"/>
    </row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</sheetData>
  <mergeCells count="3">
    <mergeCell ref="A1:J1"/>
    <mergeCell ref="C2:E2"/>
    <mergeCell ref="F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Two A</vt:lpstr>
      <vt:lpstr>Answer Report 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Salome Adu-Gyamfi</cp:lastModifiedBy>
  <dcterms:created xsi:type="dcterms:W3CDTF">2018-06-29T00:17:31Z</dcterms:created>
  <dcterms:modified xsi:type="dcterms:W3CDTF">2022-10-27T01:51:51Z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95bb7bce-5b5a-42f3-8522-395acd36f5b9</vt:lpwstr>
  </property>
</Properties>
</file>