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u\Desktop\master_thesis\notes\Master thesis notes\Benchmarks\"/>
    </mc:Choice>
  </mc:AlternateContent>
  <bookViews>
    <workbookView xWindow="0" yWindow="0" windowWidth="23040" windowHeight="9384"/>
  </bookViews>
  <sheets>
    <sheet name="States" sheetId="8" r:id="rId1"/>
    <sheet name="States true-false" sheetId="15" r:id="rId2"/>
    <sheet name="States Diagrams" sheetId="12" r:id="rId3"/>
    <sheet name="Time" sheetId="10" r:id="rId4"/>
    <sheet name="Time true-false" sheetId="16" r:id="rId5"/>
    <sheet name="Time Diagrams" sheetId="13" r:id="rId6"/>
    <sheet name="DLL" sheetId="1" r:id="rId7"/>
    <sheet name="DLL (h)" sheetId="2" r:id="rId8"/>
    <sheet name="SLL" sheetId="7" r:id="rId9"/>
    <sheet name="SLL (h)" sheetId="4" r:id="rId10"/>
    <sheet name="Tree" sheetId="5" r:id="rId11"/>
    <sheet name="Tree (h)" sheetId="6" r:id="rId12"/>
  </sheets>
  <definedNames>
    <definedName name="benchmark_results_dll" localSheetId="6">DLL!$A$3:$S$23</definedName>
    <definedName name="benchmark_results_dll_h" localSheetId="7">'DLL (h)'!$A$2:$R$22</definedName>
    <definedName name="benchmark_results_sll" localSheetId="8">SLL!$A$3:$R$51</definedName>
    <definedName name="benchmark_results_sll_h" localSheetId="9">'SLL (h)'!$A$2:$R$51</definedName>
    <definedName name="benchmark_results_tree" localSheetId="10">Tree!$A$3:$R$16</definedName>
    <definedName name="benchmark_results_tree_h" localSheetId="11">'Tree (h)'!$A$2:$R$16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Q3" i="10" s="1"/>
  <c r="R3" i="10" s="1"/>
  <c r="H3" i="10"/>
  <c r="N3" i="10"/>
  <c r="O3" i="10"/>
  <c r="S3" i="10"/>
  <c r="T3" i="10" s="1"/>
  <c r="G4" i="10"/>
  <c r="Q4" i="10" s="1"/>
  <c r="R4" i="10" s="1"/>
  <c r="H4" i="10"/>
  <c r="N4" i="10"/>
  <c r="O4" i="10"/>
  <c r="S4" i="10"/>
  <c r="T4" i="10" s="1"/>
  <c r="G5" i="10"/>
  <c r="Q5" i="10" s="1"/>
  <c r="R5" i="10" s="1"/>
  <c r="H5" i="10"/>
  <c r="N5" i="10"/>
  <c r="O5" i="10"/>
  <c r="S5" i="10"/>
  <c r="T5" i="10" s="1"/>
  <c r="G6" i="10"/>
  <c r="Q6" i="10" s="1"/>
  <c r="R6" i="10" s="1"/>
  <c r="H6" i="10"/>
  <c r="N6" i="10"/>
  <c r="O6" i="10"/>
  <c r="S6" i="10"/>
  <c r="T6" i="10" s="1"/>
  <c r="G7" i="10"/>
  <c r="Q7" i="10" s="1"/>
  <c r="R7" i="10" s="1"/>
  <c r="H7" i="10"/>
  <c r="N7" i="10"/>
  <c r="O7" i="10"/>
  <c r="S7" i="10"/>
  <c r="T7" i="10" s="1"/>
  <c r="G8" i="10"/>
  <c r="Q8" i="10" s="1"/>
  <c r="H8" i="10"/>
  <c r="N8" i="10"/>
  <c r="O8" i="10"/>
  <c r="R8" i="10"/>
  <c r="S8" i="10"/>
  <c r="T8" i="10" s="1"/>
  <c r="G9" i="10"/>
  <c r="Q9" i="10" s="1"/>
  <c r="H9" i="10"/>
  <c r="N9" i="10"/>
  <c r="O9" i="10"/>
  <c r="R9" i="10"/>
  <c r="S9" i="10"/>
  <c r="T9" i="10" s="1"/>
  <c r="G10" i="10"/>
  <c r="Q10" i="10" s="1"/>
  <c r="H10" i="10"/>
  <c r="N10" i="10"/>
  <c r="O10" i="10"/>
  <c r="R10" i="10"/>
  <c r="S10" i="10"/>
  <c r="T10" i="10" s="1"/>
  <c r="G11" i="10"/>
  <c r="Q11" i="10" s="1"/>
  <c r="H11" i="10"/>
  <c r="N11" i="10"/>
  <c r="O11" i="10"/>
  <c r="R11" i="10"/>
  <c r="S11" i="10"/>
  <c r="T11" i="10"/>
  <c r="G12" i="10"/>
  <c r="Q12" i="10" s="1"/>
  <c r="R12" i="10" s="1"/>
  <c r="H12" i="10"/>
  <c r="N12" i="10"/>
  <c r="O12" i="10"/>
  <c r="S12" i="10"/>
  <c r="T12" i="10" s="1"/>
  <c r="G13" i="10"/>
  <c r="Q13" i="10" s="1"/>
  <c r="R13" i="10" s="1"/>
  <c r="H13" i="10"/>
  <c r="N13" i="10"/>
  <c r="O13" i="10"/>
  <c r="S13" i="10"/>
  <c r="T13" i="10"/>
  <c r="G14" i="10"/>
  <c r="Q14" i="10" s="1"/>
  <c r="R14" i="10" s="1"/>
  <c r="H14" i="10"/>
  <c r="N14" i="10"/>
  <c r="O14" i="10"/>
  <c r="S14" i="10"/>
  <c r="T14" i="10" s="1"/>
  <c r="G15" i="10"/>
  <c r="Q15" i="10" s="1"/>
  <c r="R15" i="10" s="1"/>
  <c r="H15" i="10"/>
  <c r="N15" i="10"/>
  <c r="O15" i="10"/>
  <c r="S15" i="10"/>
  <c r="T15" i="10"/>
  <c r="G16" i="10"/>
  <c r="Q16" i="10" s="1"/>
  <c r="H16" i="10"/>
  <c r="N16" i="10"/>
  <c r="O16" i="10"/>
  <c r="R16" i="10"/>
  <c r="S16" i="10"/>
  <c r="T16" i="10" s="1"/>
  <c r="G17" i="10"/>
  <c r="Q17" i="10" s="1"/>
  <c r="H17" i="10"/>
  <c r="N17" i="10"/>
  <c r="O17" i="10"/>
  <c r="R17" i="10"/>
  <c r="S17" i="10"/>
  <c r="T17" i="10" s="1"/>
  <c r="G18" i="10"/>
  <c r="Q18" i="10" s="1"/>
  <c r="H18" i="10"/>
  <c r="N18" i="10"/>
  <c r="O18" i="10"/>
  <c r="R18" i="10"/>
  <c r="S18" i="10"/>
  <c r="T18" i="10" s="1"/>
  <c r="G19" i="10"/>
  <c r="Q19" i="10" s="1"/>
  <c r="H19" i="10"/>
  <c r="N19" i="10"/>
  <c r="O19" i="10"/>
  <c r="R19" i="10"/>
  <c r="S19" i="10"/>
  <c r="T19" i="10"/>
  <c r="G20" i="10"/>
  <c r="Q20" i="10" s="1"/>
  <c r="R20" i="10" s="1"/>
  <c r="H20" i="10"/>
  <c r="N20" i="10"/>
  <c r="O20" i="10"/>
  <c r="S20" i="10"/>
  <c r="T20" i="10" s="1"/>
  <c r="G21" i="10"/>
  <c r="Q21" i="10" s="1"/>
  <c r="R21" i="10" s="1"/>
  <c r="H21" i="10"/>
  <c r="N21" i="10"/>
  <c r="O21" i="10"/>
  <c r="S21" i="10"/>
  <c r="T21" i="10"/>
  <c r="G22" i="10"/>
  <c r="Q22" i="10" s="1"/>
  <c r="R22" i="10" s="1"/>
  <c r="H22" i="10"/>
  <c r="N22" i="10"/>
  <c r="O22" i="10"/>
  <c r="S22" i="10"/>
  <c r="T22" i="10" s="1"/>
  <c r="G23" i="10"/>
  <c r="Q23" i="10" s="1"/>
  <c r="R23" i="10" s="1"/>
  <c r="H23" i="10"/>
  <c r="N23" i="10"/>
  <c r="O23" i="10"/>
  <c r="S23" i="10"/>
  <c r="T23" i="10"/>
  <c r="G24" i="10"/>
  <c r="Q24" i="10" s="1"/>
  <c r="H24" i="10"/>
  <c r="N24" i="10"/>
  <c r="O24" i="10"/>
  <c r="R24" i="10"/>
  <c r="S24" i="10"/>
  <c r="T24" i="10" s="1"/>
  <c r="G25" i="10"/>
  <c r="Q25" i="10" s="1"/>
  <c r="H25" i="10"/>
  <c r="N25" i="10"/>
  <c r="O25" i="10"/>
  <c r="R25" i="10"/>
  <c r="S25" i="10"/>
  <c r="T25" i="10" s="1"/>
  <c r="G26" i="10"/>
  <c r="Q26" i="10" s="1"/>
  <c r="H26" i="10"/>
  <c r="N26" i="10"/>
  <c r="O26" i="10"/>
  <c r="R26" i="10"/>
  <c r="S26" i="10"/>
  <c r="T26" i="10" s="1"/>
  <c r="G27" i="10"/>
  <c r="Q27" i="10" s="1"/>
  <c r="H27" i="10"/>
  <c r="N27" i="10"/>
  <c r="O27" i="10"/>
  <c r="R27" i="10"/>
  <c r="S27" i="10"/>
  <c r="T27" i="10"/>
  <c r="G28" i="10"/>
  <c r="Q28" i="10" s="1"/>
  <c r="R28" i="10" s="1"/>
  <c r="H28" i="10"/>
  <c r="N28" i="10"/>
  <c r="O28" i="10"/>
  <c r="S28" i="10"/>
  <c r="T28" i="10" s="1"/>
  <c r="G29" i="10"/>
  <c r="Q29" i="10" s="1"/>
  <c r="R29" i="10" s="1"/>
  <c r="H29" i="10"/>
  <c r="N29" i="10"/>
  <c r="O29" i="10"/>
  <c r="S29" i="10"/>
  <c r="T29" i="10"/>
  <c r="G30" i="10"/>
  <c r="Q30" i="10" s="1"/>
  <c r="R30" i="10" s="1"/>
  <c r="H30" i="10"/>
  <c r="N30" i="10"/>
  <c r="O30" i="10"/>
  <c r="S30" i="10"/>
  <c r="T30" i="10" s="1"/>
  <c r="G31" i="10"/>
  <c r="Q31" i="10" s="1"/>
  <c r="R31" i="10" s="1"/>
  <c r="H31" i="10"/>
  <c r="N31" i="10"/>
  <c r="O31" i="10"/>
  <c r="S31" i="10"/>
  <c r="T31" i="10"/>
  <c r="G32" i="10"/>
  <c r="Q32" i="10" s="1"/>
  <c r="H32" i="10"/>
  <c r="N32" i="10"/>
  <c r="O32" i="10"/>
  <c r="R32" i="10"/>
  <c r="S32" i="10"/>
  <c r="T32" i="10"/>
  <c r="G33" i="10"/>
  <c r="Q33" i="10" s="1"/>
  <c r="H33" i="10"/>
  <c r="N33" i="10"/>
  <c r="O33" i="10"/>
  <c r="R33" i="10"/>
  <c r="S33" i="10"/>
  <c r="T33" i="10" s="1"/>
  <c r="G34" i="10"/>
  <c r="Q34" i="10" s="1"/>
  <c r="H34" i="10"/>
  <c r="N34" i="10"/>
  <c r="O34" i="10"/>
  <c r="R34" i="10"/>
  <c r="S34" i="10"/>
  <c r="T34" i="10" s="1"/>
  <c r="G35" i="10"/>
  <c r="Q35" i="10" s="1"/>
  <c r="H35" i="10"/>
  <c r="N35" i="10"/>
  <c r="O35" i="10"/>
  <c r="R35" i="10"/>
  <c r="S35" i="10"/>
  <c r="T35" i="10"/>
  <c r="G36" i="10"/>
  <c r="Q36" i="10" s="1"/>
  <c r="R36" i="10" s="1"/>
  <c r="H36" i="10"/>
  <c r="N36" i="10"/>
  <c r="O36" i="10"/>
  <c r="S36" i="10"/>
  <c r="T36" i="10" s="1"/>
  <c r="G37" i="10"/>
  <c r="Q37" i="10" s="1"/>
  <c r="R37" i="10" s="1"/>
  <c r="H37" i="10"/>
  <c r="N37" i="10"/>
  <c r="O37" i="10"/>
  <c r="S37" i="10"/>
  <c r="T37" i="10"/>
  <c r="G38" i="10"/>
  <c r="Q38" i="10" s="1"/>
  <c r="R38" i="10" s="1"/>
  <c r="H38" i="10"/>
  <c r="N38" i="10"/>
  <c r="O38" i="10"/>
  <c r="S38" i="10"/>
  <c r="T38" i="10" s="1"/>
  <c r="G39" i="10"/>
  <c r="Q39" i="10" s="1"/>
  <c r="R39" i="10" s="1"/>
  <c r="H39" i="10"/>
  <c r="N39" i="10"/>
  <c r="O39" i="10"/>
  <c r="S39" i="10"/>
  <c r="T39" i="10"/>
  <c r="G40" i="10"/>
  <c r="Q40" i="10" s="1"/>
  <c r="H40" i="10"/>
  <c r="N40" i="10"/>
  <c r="O40" i="10"/>
  <c r="R40" i="10"/>
  <c r="S40" i="10"/>
  <c r="T40" i="10"/>
  <c r="G41" i="10"/>
  <c r="Q41" i="10" s="1"/>
  <c r="H41" i="10"/>
  <c r="N41" i="10"/>
  <c r="O41" i="10"/>
  <c r="R41" i="10"/>
  <c r="S41" i="10"/>
  <c r="T41" i="10" s="1"/>
  <c r="G42" i="10"/>
  <c r="Q42" i="10" s="1"/>
  <c r="H42" i="10"/>
  <c r="N42" i="10"/>
  <c r="O42" i="10"/>
  <c r="R42" i="10"/>
  <c r="S42" i="10"/>
  <c r="T42" i="10" s="1"/>
  <c r="G43" i="10"/>
  <c r="Q43" i="10" s="1"/>
  <c r="H43" i="10"/>
  <c r="N43" i="10"/>
  <c r="O43" i="10"/>
  <c r="R43" i="10"/>
  <c r="S43" i="10"/>
  <c r="T43" i="10"/>
  <c r="G44" i="10"/>
  <c r="Q44" i="10" s="1"/>
  <c r="R44" i="10" s="1"/>
  <c r="H44" i="10"/>
  <c r="N44" i="10"/>
  <c r="O44" i="10"/>
  <c r="S44" i="10"/>
  <c r="T44" i="10" s="1"/>
  <c r="G45" i="10"/>
  <c r="Q45" i="10" s="1"/>
  <c r="R45" i="10" s="1"/>
  <c r="H45" i="10"/>
  <c r="N45" i="10"/>
  <c r="O45" i="10"/>
  <c r="S45" i="10"/>
  <c r="T45" i="10"/>
  <c r="G46" i="10"/>
  <c r="Q46" i="10" s="1"/>
  <c r="R46" i="10" s="1"/>
  <c r="H46" i="10"/>
  <c r="N46" i="10"/>
  <c r="O46" i="10"/>
  <c r="S46" i="10"/>
  <c r="T46" i="10" s="1"/>
  <c r="G47" i="10"/>
  <c r="Q47" i="10" s="1"/>
  <c r="R47" i="10" s="1"/>
  <c r="H47" i="10"/>
  <c r="N47" i="10"/>
  <c r="O47" i="10"/>
  <c r="S47" i="10"/>
  <c r="T47" i="10"/>
  <c r="G48" i="10"/>
  <c r="Q48" i="10" s="1"/>
  <c r="H48" i="10"/>
  <c r="N48" i="10"/>
  <c r="O48" i="10"/>
  <c r="R48" i="10"/>
  <c r="S48" i="10"/>
  <c r="T48" i="10"/>
  <c r="G49" i="10"/>
  <c r="Q49" i="10" s="1"/>
  <c r="H49" i="10"/>
  <c r="N49" i="10"/>
  <c r="O49" i="10"/>
  <c r="R49" i="10"/>
  <c r="S49" i="10"/>
  <c r="T49" i="10" s="1"/>
  <c r="G50" i="10"/>
  <c r="Q50" i="10" s="1"/>
  <c r="H50" i="10"/>
  <c r="N50" i="10"/>
  <c r="O50" i="10"/>
  <c r="R50" i="10"/>
  <c r="S50" i="10"/>
  <c r="T50" i="10" s="1"/>
  <c r="G51" i="10"/>
  <c r="Q51" i="10" s="1"/>
  <c r="H51" i="10"/>
  <c r="N51" i="10"/>
  <c r="O51" i="10"/>
  <c r="R51" i="10"/>
  <c r="S51" i="10"/>
  <c r="T51" i="10"/>
  <c r="G52" i="10"/>
  <c r="Q52" i="10" s="1"/>
  <c r="R52" i="10" s="1"/>
  <c r="H52" i="10"/>
  <c r="N52" i="10"/>
  <c r="O52" i="10"/>
  <c r="S52" i="10"/>
  <c r="T52" i="10" s="1"/>
  <c r="G53" i="10"/>
  <c r="Q53" i="10" s="1"/>
  <c r="R53" i="10" s="1"/>
  <c r="H53" i="10"/>
  <c r="N53" i="10"/>
  <c r="O53" i="10"/>
  <c r="S53" i="10"/>
  <c r="T53" i="10"/>
  <c r="G54" i="10"/>
  <c r="Q54" i="10" s="1"/>
  <c r="R54" i="10" s="1"/>
  <c r="H54" i="10"/>
  <c r="N54" i="10"/>
  <c r="O54" i="10"/>
  <c r="S54" i="10"/>
  <c r="T54" i="10" s="1"/>
  <c r="G55" i="10"/>
  <c r="Q55" i="10" s="1"/>
  <c r="R55" i="10" s="1"/>
  <c r="H55" i="10"/>
  <c r="N55" i="10"/>
  <c r="O55" i="10"/>
  <c r="S55" i="10"/>
  <c r="T55" i="10"/>
  <c r="G56" i="10"/>
  <c r="Q56" i="10" s="1"/>
  <c r="H56" i="10"/>
  <c r="N56" i="10"/>
  <c r="O56" i="10"/>
  <c r="R56" i="10"/>
  <c r="S56" i="10"/>
  <c r="T56" i="10"/>
  <c r="G57" i="10"/>
  <c r="Q57" i="10" s="1"/>
  <c r="H57" i="10"/>
  <c r="N57" i="10"/>
  <c r="O57" i="10"/>
  <c r="R57" i="10"/>
  <c r="S57" i="10"/>
  <c r="T57" i="10" s="1"/>
  <c r="G58" i="10"/>
  <c r="Q58" i="10" s="1"/>
  <c r="H58" i="10"/>
  <c r="N58" i="10"/>
  <c r="O58" i="10"/>
  <c r="R58" i="10"/>
  <c r="S58" i="10"/>
  <c r="T58" i="10" s="1"/>
  <c r="G59" i="10"/>
  <c r="Q59" i="10" s="1"/>
  <c r="H59" i="10"/>
  <c r="N59" i="10"/>
  <c r="O59" i="10"/>
  <c r="R59" i="10"/>
  <c r="S59" i="10"/>
  <c r="T59" i="10"/>
  <c r="G60" i="10"/>
  <c r="Q60" i="10" s="1"/>
  <c r="R60" i="10" s="1"/>
  <c r="H60" i="10"/>
  <c r="N60" i="10"/>
  <c r="O60" i="10"/>
  <c r="S60" i="10"/>
  <c r="T60" i="10" s="1"/>
  <c r="G61" i="10"/>
  <c r="Q61" i="10" s="1"/>
  <c r="R61" i="10" s="1"/>
  <c r="H61" i="10"/>
  <c r="N61" i="10"/>
  <c r="O61" i="10"/>
  <c r="S61" i="10"/>
  <c r="T61" i="10"/>
  <c r="G62" i="10"/>
  <c r="Q62" i="10" s="1"/>
  <c r="R62" i="10" s="1"/>
  <c r="H62" i="10"/>
  <c r="N62" i="10"/>
  <c r="O62" i="10"/>
  <c r="S62" i="10"/>
  <c r="T62" i="10" s="1"/>
  <c r="G63" i="10"/>
  <c r="Q63" i="10" s="1"/>
  <c r="R63" i="10" s="1"/>
  <c r="H63" i="10"/>
  <c r="N63" i="10"/>
  <c r="O63" i="10"/>
  <c r="S63" i="10"/>
  <c r="T63" i="10"/>
  <c r="G64" i="10"/>
  <c r="Q64" i="10" s="1"/>
  <c r="H64" i="10"/>
  <c r="N64" i="10"/>
  <c r="O64" i="10"/>
  <c r="R64" i="10"/>
  <c r="S64" i="10"/>
  <c r="T64" i="10"/>
  <c r="G65" i="10"/>
  <c r="Q65" i="10" s="1"/>
  <c r="H65" i="10"/>
  <c r="N65" i="10"/>
  <c r="O65" i="10"/>
  <c r="R65" i="10"/>
  <c r="S65" i="10"/>
  <c r="T65" i="10" s="1"/>
  <c r="G66" i="10"/>
  <c r="Q66" i="10" s="1"/>
  <c r="H66" i="10"/>
  <c r="N66" i="10"/>
  <c r="O66" i="10"/>
  <c r="R66" i="10"/>
  <c r="S66" i="10"/>
  <c r="T66" i="10" s="1"/>
  <c r="G67" i="10"/>
  <c r="Q67" i="10" s="1"/>
  <c r="H67" i="10"/>
  <c r="N67" i="10"/>
  <c r="O67" i="10"/>
  <c r="R67" i="10"/>
  <c r="S67" i="10"/>
  <c r="T67" i="10"/>
  <c r="G68" i="10"/>
  <c r="Q68" i="10" s="1"/>
  <c r="R68" i="10" s="1"/>
  <c r="H68" i="10"/>
  <c r="N68" i="10"/>
  <c r="O68" i="10"/>
  <c r="G69" i="10"/>
  <c r="Q69" i="10" s="1"/>
  <c r="R69" i="10" s="1"/>
  <c r="H69" i="10"/>
  <c r="N69" i="10"/>
  <c r="O69" i="10"/>
  <c r="G70" i="10"/>
  <c r="Q70" i="10" s="1"/>
  <c r="R70" i="10" s="1"/>
  <c r="H70" i="10"/>
  <c r="N70" i="10"/>
  <c r="O70" i="10"/>
  <c r="G71" i="10"/>
  <c r="Q71" i="10" s="1"/>
  <c r="R71" i="10" s="1"/>
  <c r="H71" i="10"/>
  <c r="N71" i="10"/>
  <c r="O71" i="10"/>
  <c r="G72" i="10"/>
  <c r="Q72" i="10" s="1"/>
  <c r="H72" i="10"/>
  <c r="N72" i="10"/>
  <c r="O72" i="10"/>
  <c r="R72" i="10"/>
  <c r="G73" i="10"/>
  <c r="Q73" i="10" s="1"/>
  <c r="H73" i="10"/>
  <c r="N73" i="10"/>
  <c r="O73" i="10"/>
  <c r="R73" i="10"/>
  <c r="S73" i="10"/>
  <c r="T73" i="10" s="1"/>
  <c r="G74" i="10"/>
  <c r="Q74" i="10" s="1"/>
  <c r="H74" i="10"/>
  <c r="N74" i="10"/>
  <c r="O74" i="10"/>
  <c r="R74" i="10"/>
  <c r="S74" i="10"/>
  <c r="T74" i="10" s="1"/>
  <c r="G75" i="10"/>
  <c r="Q75" i="10" s="1"/>
  <c r="H75" i="10"/>
  <c r="N75" i="10"/>
  <c r="O75" i="10"/>
  <c r="R75" i="10"/>
  <c r="S75" i="10"/>
  <c r="T75" i="10"/>
  <c r="G76" i="10"/>
  <c r="Q76" i="10" s="1"/>
  <c r="R76" i="10" s="1"/>
  <c r="H76" i="10"/>
  <c r="N76" i="10"/>
  <c r="O76" i="10"/>
  <c r="S76" i="10"/>
  <c r="T76" i="10" s="1"/>
  <c r="G77" i="10"/>
  <c r="Q77" i="10" s="1"/>
  <c r="R77" i="10" s="1"/>
  <c r="H77" i="10"/>
  <c r="N77" i="10"/>
  <c r="O77" i="10"/>
  <c r="G78" i="10"/>
  <c r="Q78" i="10" s="1"/>
  <c r="R78" i="10" s="1"/>
  <c r="H78" i="10"/>
  <c r="N78" i="10"/>
  <c r="O78" i="10"/>
  <c r="G79" i="10"/>
  <c r="Q79" i="10" s="1"/>
  <c r="R79" i="10" s="1"/>
  <c r="H79" i="10"/>
  <c r="N79" i="10"/>
  <c r="O79" i="10"/>
  <c r="G80" i="10"/>
  <c r="Q80" i="10" s="1"/>
  <c r="H80" i="10"/>
  <c r="N80" i="10"/>
  <c r="O80" i="10"/>
  <c r="R80" i="10"/>
  <c r="G81" i="10"/>
  <c r="Q81" i="10" s="1"/>
  <c r="H81" i="10"/>
  <c r="N81" i="10"/>
  <c r="O81" i="10"/>
  <c r="R81" i="10"/>
  <c r="S81" i="10"/>
  <c r="T81" i="10" s="1"/>
  <c r="G82" i="10"/>
  <c r="Q82" i="10" s="1"/>
  <c r="H82" i="10"/>
  <c r="N82" i="10"/>
  <c r="O82" i="10"/>
  <c r="R82" i="10"/>
  <c r="S82" i="10"/>
  <c r="T82" i="10" s="1"/>
  <c r="G83" i="10"/>
  <c r="Q83" i="10" s="1"/>
  <c r="H83" i="10"/>
  <c r="N83" i="10"/>
  <c r="O83" i="10"/>
  <c r="R83" i="10"/>
  <c r="S83" i="10"/>
  <c r="T83" i="10"/>
  <c r="G84" i="10"/>
  <c r="Q84" i="10" s="1"/>
  <c r="R84" i="10" s="1"/>
  <c r="H84" i="10"/>
  <c r="N84" i="10"/>
  <c r="O84" i="10"/>
  <c r="G85" i="10"/>
  <c r="Q85" i="10" s="1"/>
  <c r="R85" i="10" s="1"/>
  <c r="H85" i="10"/>
  <c r="N85" i="10"/>
  <c r="O85" i="10"/>
  <c r="O85" i="16"/>
  <c r="N85" i="16"/>
  <c r="H85" i="16"/>
  <c r="G85" i="16"/>
  <c r="Q85" i="16" s="1"/>
  <c r="R85" i="16" s="1"/>
  <c r="O84" i="16"/>
  <c r="N84" i="16"/>
  <c r="H84" i="16"/>
  <c r="G84" i="16"/>
  <c r="Q84" i="16" s="1"/>
  <c r="R84" i="16" s="1"/>
  <c r="O83" i="16"/>
  <c r="N83" i="16"/>
  <c r="H83" i="16"/>
  <c r="G83" i="16"/>
  <c r="Q83" i="16" s="1"/>
  <c r="R83" i="16" s="1"/>
  <c r="Q82" i="16"/>
  <c r="R82" i="16" s="1"/>
  <c r="O82" i="16"/>
  <c r="N82" i="16"/>
  <c r="T82" i="16" s="1"/>
  <c r="H82" i="16"/>
  <c r="G82" i="16"/>
  <c r="O19" i="16"/>
  <c r="N19" i="16"/>
  <c r="H19" i="16"/>
  <c r="G19" i="16"/>
  <c r="Q19" i="16" s="1"/>
  <c r="R19" i="16" s="1"/>
  <c r="O81" i="16"/>
  <c r="N81" i="16"/>
  <c r="H81" i="16"/>
  <c r="G81" i="16"/>
  <c r="Q81" i="16" s="1"/>
  <c r="R81" i="16" s="1"/>
  <c r="O80" i="16"/>
  <c r="N80" i="16"/>
  <c r="H80" i="16"/>
  <c r="G80" i="16"/>
  <c r="Q80" i="16" s="1"/>
  <c r="R80" i="16" s="1"/>
  <c r="O79" i="16"/>
  <c r="N79" i="16"/>
  <c r="H79" i="16"/>
  <c r="G79" i="16"/>
  <c r="Q79" i="16" s="1"/>
  <c r="R79" i="16" s="1"/>
  <c r="O78" i="16"/>
  <c r="N78" i="16"/>
  <c r="H78" i="16"/>
  <c r="G78" i="16"/>
  <c r="Q78" i="16" s="1"/>
  <c r="R78" i="16" s="1"/>
  <c r="O77" i="16"/>
  <c r="N77" i="16"/>
  <c r="T77" i="16" s="1"/>
  <c r="H77" i="16"/>
  <c r="G77" i="16"/>
  <c r="Q77" i="16" s="1"/>
  <c r="R77" i="16" s="1"/>
  <c r="O18" i="16"/>
  <c r="N18" i="16"/>
  <c r="H18" i="16"/>
  <c r="G18" i="16"/>
  <c r="Q18" i="16" s="1"/>
  <c r="R18" i="16" s="1"/>
  <c r="O76" i="16"/>
  <c r="N76" i="16"/>
  <c r="T76" i="16" s="1"/>
  <c r="H76" i="16"/>
  <c r="G76" i="16"/>
  <c r="Q76" i="16" s="1"/>
  <c r="R76" i="16" s="1"/>
  <c r="O75" i="16"/>
  <c r="N75" i="16"/>
  <c r="H75" i="16"/>
  <c r="G75" i="16"/>
  <c r="Q75" i="16" s="1"/>
  <c r="R75" i="16" s="1"/>
  <c r="O74" i="16"/>
  <c r="N74" i="16"/>
  <c r="T74" i="16" s="1"/>
  <c r="H74" i="16"/>
  <c r="G74" i="16"/>
  <c r="Q74" i="16" s="1"/>
  <c r="R74" i="16" s="1"/>
  <c r="O73" i="16"/>
  <c r="N73" i="16"/>
  <c r="H73" i="16"/>
  <c r="G73" i="16"/>
  <c r="Q73" i="16" s="1"/>
  <c r="R73" i="16" s="1"/>
  <c r="O72" i="16"/>
  <c r="N72" i="16"/>
  <c r="T72" i="16" s="1"/>
  <c r="H72" i="16"/>
  <c r="G72" i="16"/>
  <c r="Q72" i="16" s="1"/>
  <c r="R72" i="16" s="1"/>
  <c r="O71" i="16"/>
  <c r="N71" i="16"/>
  <c r="H71" i="16"/>
  <c r="G71" i="16"/>
  <c r="Q71" i="16" s="1"/>
  <c r="R71" i="16" s="1"/>
  <c r="O70" i="16"/>
  <c r="N70" i="16"/>
  <c r="T70" i="16" s="1"/>
  <c r="H70" i="16"/>
  <c r="G70" i="16"/>
  <c r="Q70" i="16" s="1"/>
  <c r="R70" i="16" s="1"/>
  <c r="O69" i="16"/>
  <c r="N69" i="16"/>
  <c r="H69" i="16"/>
  <c r="G69" i="16"/>
  <c r="Q69" i="16" s="1"/>
  <c r="R69" i="16" s="1"/>
  <c r="O68" i="16"/>
  <c r="N68" i="16"/>
  <c r="H68" i="16"/>
  <c r="G68" i="16"/>
  <c r="Q68" i="16" s="1"/>
  <c r="R68" i="16" s="1"/>
  <c r="O67" i="16"/>
  <c r="N67" i="16"/>
  <c r="H67" i="16"/>
  <c r="G67" i="16"/>
  <c r="Q67" i="16" s="1"/>
  <c r="R67" i="16" s="1"/>
  <c r="O66" i="16"/>
  <c r="N66" i="16"/>
  <c r="T66" i="16" s="1"/>
  <c r="H66" i="16"/>
  <c r="G66" i="16"/>
  <c r="Q66" i="16" s="1"/>
  <c r="R66" i="16" s="1"/>
  <c r="O65" i="16"/>
  <c r="N65" i="16"/>
  <c r="H65" i="16"/>
  <c r="G65" i="16"/>
  <c r="Q65" i="16" s="1"/>
  <c r="R65" i="16" s="1"/>
  <c r="O64" i="16"/>
  <c r="N64" i="16"/>
  <c r="T64" i="16" s="1"/>
  <c r="H64" i="16"/>
  <c r="G64" i="16"/>
  <c r="Q64" i="16" s="1"/>
  <c r="R64" i="16" s="1"/>
  <c r="O63" i="16"/>
  <c r="N63" i="16"/>
  <c r="H63" i="16"/>
  <c r="G63" i="16"/>
  <c r="Q63" i="16" s="1"/>
  <c r="R63" i="16" s="1"/>
  <c r="O62" i="16"/>
  <c r="N62" i="16"/>
  <c r="T62" i="16" s="1"/>
  <c r="H62" i="16"/>
  <c r="G62" i="16"/>
  <c r="Q62" i="16" s="1"/>
  <c r="R62" i="16" s="1"/>
  <c r="O61" i="16"/>
  <c r="N61" i="16"/>
  <c r="H61" i="16"/>
  <c r="G61" i="16"/>
  <c r="Q61" i="16" s="1"/>
  <c r="R61" i="16" s="1"/>
  <c r="O17" i="16"/>
  <c r="N17" i="16"/>
  <c r="T17" i="16" s="1"/>
  <c r="H17" i="16"/>
  <c r="G17" i="16"/>
  <c r="Q17" i="16" s="1"/>
  <c r="R17" i="16" s="1"/>
  <c r="O60" i="16"/>
  <c r="N60" i="16"/>
  <c r="H60" i="16"/>
  <c r="G60" i="16"/>
  <c r="Q60" i="16" s="1"/>
  <c r="R60" i="16" s="1"/>
  <c r="O59" i="16"/>
  <c r="N59" i="16"/>
  <c r="T59" i="16" s="1"/>
  <c r="H59" i="16"/>
  <c r="G59" i="16"/>
  <c r="Q59" i="16" s="1"/>
  <c r="R59" i="16" s="1"/>
  <c r="O58" i="16"/>
  <c r="N58" i="16"/>
  <c r="H58" i="16"/>
  <c r="G58" i="16"/>
  <c r="Q58" i="16" s="1"/>
  <c r="R58" i="16" s="1"/>
  <c r="O57" i="16"/>
  <c r="N57" i="16"/>
  <c r="T57" i="16" s="1"/>
  <c r="H57" i="16"/>
  <c r="G57" i="16"/>
  <c r="Q57" i="16" s="1"/>
  <c r="R57" i="16" s="1"/>
  <c r="O56" i="16"/>
  <c r="N56" i="16"/>
  <c r="H56" i="16"/>
  <c r="G56" i="16"/>
  <c r="Q56" i="16" s="1"/>
  <c r="R56" i="16" s="1"/>
  <c r="O55" i="16"/>
  <c r="N55" i="16"/>
  <c r="T55" i="16" s="1"/>
  <c r="H55" i="16"/>
  <c r="G55" i="16"/>
  <c r="Q55" i="16" s="1"/>
  <c r="R55" i="16" s="1"/>
  <c r="O54" i="16"/>
  <c r="N54" i="16"/>
  <c r="H54" i="16"/>
  <c r="G54" i="16"/>
  <c r="Q54" i="16" s="1"/>
  <c r="R54" i="16" s="1"/>
  <c r="O16" i="16"/>
  <c r="N16" i="16"/>
  <c r="H16" i="16"/>
  <c r="G16" i="16"/>
  <c r="Q16" i="16" s="1"/>
  <c r="R16" i="16" s="1"/>
  <c r="O15" i="16"/>
  <c r="N15" i="16"/>
  <c r="H15" i="16"/>
  <c r="G15" i="16"/>
  <c r="Q15" i="16" s="1"/>
  <c r="R15" i="16" s="1"/>
  <c r="Q53" i="16"/>
  <c r="R53" i="16" s="1"/>
  <c r="O53" i="16"/>
  <c r="N53" i="16"/>
  <c r="H53" i="16"/>
  <c r="G53" i="16"/>
  <c r="O52" i="16"/>
  <c r="N52" i="16"/>
  <c r="H52" i="16"/>
  <c r="G52" i="16"/>
  <c r="Q52" i="16" s="1"/>
  <c r="R52" i="16" s="1"/>
  <c r="O51" i="16"/>
  <c r="N51" i="16"/>
  <c r="H51" i="16"/>
  <c r="G51" i="16"/>
  <c r="Q51" i="16" s="1"/>
  <c r="R51" i="16" s="1"/>
  <c r="O50" i="16"/>
  <c r="N50" i="16"/>
  <c r="H50" i="16"/>
  <c r="G50" i="16"/>
  <c r="Q50" i="16" s="1"/>
  <c r="R50" i="16" s="1"/>
  <c r="O14" i="16"/>
  <c r="N14" i="16"/>
  <c r="H14" i="16"/>
  <c r="G14" i="16"/>
  <c r="Q14" i="16" s="1"/>
  <c r="R14" i="16" s="1"/>
  <c r="O49" i="16"/>
  <c r="N49" i="16"/>
  <c r="H49" i="16"/>
  <c r="G49" i="16"/>
  <c r="Q49" i="16" s="1"/>
  <c r="R49" i="16" s="1"/>
  <c r="O48" i="16"/>
  <c r="N48" i="16"/>
  <c r="H48" i="16"/>
  <c r="G48" i="16"/>
  <c r="Q48" i="16" s="1"/>
  <c r="R48" i="16" s="1"/>
  <c r="O47" i="16"/>
  <c r="N47" i="16"/>
  <c r="H47" i="16"/>
  <c r="G47" i="16"/>
  <c r="Q47" i="16" s="1"/>
  <c r="R47" i="16" s="1"/>
  <c r="O46" i="16"/>
  <c r="N46" i="16"/>
  <c r="H46" i="16"/>
  <c r="G46" i="16"/>
  <c r="Q46" i="16" s="1"/>
  <c r="R46" i="16" s="1"/>
  <c r="O13" i="16"/>
  <c r="N13" i="16"/>
  <c r="H13" i="16"/>
  <c r="G13" i="16"/>
  <c r="Q13" i="16" s="1"/>
  <c r="R13" i="16" s="1"/>
  <c r="O45" i="16"/>
  <c r="N45" i="16"/>
  <c r="H45" i="16"/>
  <c r="G45" i="16"/>
  <c r="Q45" i="16" s="1"/>
  <c r="R45" i="16" s="1"/>
  <c r="O44" i="16"/>
  <c r="N44" i="16"/>
  <c r="H44" i="16"/>
  <c r="G44" i="16"/>
  <c r="Q44" i="16" s="1"/>
  <c r="R44" i="16" s="1"/>
  <c r="O43" i="16"/>
  <c r="N43" i="16"/>
  <c r="H43" i="16"/>
  <c r="G43" i="16"/>
  <c r="Q43" i="16" s="1"/>
  <c r="R43" i="16" s="1"/>
  <c r="O42" i="16"/>
  <c r="N42" i="16"/>
  <c r="H42" i="16"/>
  <c r="G42" i="16"/>
  <c r="Q42" i="16" s="1"/>
  <c r="R42" i="16" s="1"/>
  <c r="O41" i="16"/>
  <c r="N41" i="16"/>
  <c r="H41" i="16"/>
  <c r="G41" i="16"/>
  <c r="Q41" i="16" s="1"/>
  <c r="R41" i="16" s="1"/>
  <c r="O12" i="16"/>
  <c r="N12" i="16"/>
  <c r="H12" i="16"/>
  <c r="G12" i="16"/>
  <c r="Q12" i="16" s="1"/>
  <c r="R12" i="16" s="1"/>
  <c r="O40" i="16"/>
  <c r="N40" i="16"/>
  <c r="H40" i="16"/>
  <c r="G40" i="16"/>
  <c r="Q40" i="16" s="1"/>
  <c r="R40" i="16" s="1"/>
  <c r="O11" i="16"/>
  <c r="N11" i="16"/>
  <c r="H11" i="16"/>
  <c r="G11" i="16"/>
  <c r="Q11" i="16" s="1"/>
  <c r="R11" i="16" s="1"/>
  <c r="O39" i="16"/>
  <c r="N39" i="16"/>
  <c r="H39" i="16"/>
  <c r="G39" i="16"/>
  <c r="Q39" i="16" s="1"/>
  <c r="R39" i="16" s="1"/>
  <c r="O38" i="16"/>
  <c r="N38" i="16"/>
  <c r="H38" i="16"/>
  <c r="G38" i="16"/>
  <c r="Q38" i="16" s="1"/>
  <c r="R38" i="16" s="1"/>
  <c r="O37" i="16"/>
  <c r="N37" i="16"/>
  <c r="H37" i="16"/>
  <c r="G37" i="16"/>
  <c r="Q37" i="16" s="1"/>
  <c r="R37" i="16" s="1"/>
  <c r="O36" i="16"/>
  <c r="N36" i="16"/>
  <c r="H36" i="16"/>
  <c r="G36" i="16"/>
  <c r="Q36" i="16" s="1"/>
  <c r="R36" i="16" s="1"/>
  <c r="O10" i="16"/>
  <c r="N10" i="16"/>
  <c r="H10" i="16"/>
  <c r="G10" i="16"/>
  <c r="Q10" i="16" s="1"/>
  <c r="R10" i="16" s="1"/>
  <c r="O35" i="16"/>
  <c r="N35" i="16"/>
  <c r="H35" i="16"/>
  <c r="G35" i="16"/>
  <c r="Q35" i="16" s="1"/>
  <c r="R35" i="16" s="1"/>
  <c r="O34" i="16"/>
  <c r="N34" i="16"/>
  <c r="H34" i="16"/>
  <c r="G34" i="16"/>
  <c r="Q34" i="16" s="1"/>
  <c r="R34" i="16" s="1"/>
  <c r="O33" i="16"/>
  <c r="N33" i="16"/>
  <c r="H33" i="16"/>
  <c r="G33" i="16"/>
  <c r="Q33" i="16" s="1"/>
  <c r="R33" i="16" s="1"/>
  <c r="O9" i="16"/>
  <c r="N9" i="16"/>
  <c r="H9" i="16"/>
  <c r="G9" i="16"/>
  <c r="Q9" i="16" s="1"/>
  <c r="R9" i="16" s="1"/>
  <c r="O32" i="16"/>
  <c r="N32" i="16"/>
  <c r="H32" i="16"/>
  <c r="G32" i="16"/>
  <c r="Q32" i="16" s="1"/>
  <c r="R32" i="16" s="1"/>
  <c r="O31" i="16"/>
  <c r="N31" i="16"/>
  <c r="H31" i="16"/>
  <c r="G31" i="16"/>
  <c r="Q31" i="16" s="1"/>
  <c r="R31" i="16" s="1"/>
  <c r="O30" i="16"/>
  <c r="N30" i="16"/>
  <c r="H30" i="16"/>
  <c r="G30" i="16"/>
  <c r="Q30" i="16" s="1"/>
  <c r="R30" i="16" s="1"/>
  <c r="O29" i="16"/>
  <c r="N29" i="16"/>
  <c r="H29" i="16"/>
  <c r="G29" i="16"/>
  <c r="Q29" i="16" s="1"/>
  <c r="R29" i="16" s="1"/>
  <c r="O28" i="16"/>
  <c r="N28" i="16"/>
  <c r="H28" i="16"/>
  <c r="G28" i="16"/>
  <c r="Q28" i="16" s="1"/>
  <c r="R28" i="16" s="1"/>
  <c r="O27" i="16"/>
  <c r="N27" i="16"/>
  <c r="H27" i="16"/>
  <c r="G27" i="16"/>
  <c r="Q27" i="16" s="1"/>
  <c r="R27" i="16" s="1"/>
  <c r="O26" i="16"/>
  <c r="N26" i="16"/>
  <c r="H26" i="16"/>
  <c r="G26" i="16"/>
  <c r="Q26" i="16" s="1"/>
  <c r="R26" i="16" s="1"/>
  <c r="O25" i="16"/>
  <c r="N25" i="16"/>
  <c r="H25" i="16"/>
  <c r="G25" i="16"/>
  <c r="Q25" i="16" s="1"/>
  <c r="R25" i="16" s="1"/>
  <c r="O24" i="16"/>
  <c r="N24" i="16"/>
  <c r="H24" i="16"/>
  <c r="G24" i="16"/>
  <c r="Q24" i="16" s="1"/>
  <c r="R24" i="16" s="1"/>
  <c r="O23" i="16"/>
  <c r="N23" i="16"/>
  <c r="H23" i="16"/>
  <c r="G23" i="16"/>
  <c r="Q23" i="16" s="1"/>
  <c r="R23" i="16" s="1"/>
  <c r="O8" i="16"/>
  <c r="N8" i="16"/>
  <c r="H8" i="16"/>
  <c r="G8" i="16"/>
  <c r="Q8" i="16" s="1"/>
  <c r="R8" i="16" s="1"/>
  <c r="O7" i="16"/>
  <c r="N7" i="16"/>
  <c r="H7" i="16"/>
  <c r="G7" i="16"/>
  <c r="Q7" i="16" s="1"/>
  <c r="R7" i="16" s="1"/>
  <c r="O22" i="16"/>
  <c r="N22" i="16"/>
  <c r="H22" i="16"/>
  <c r="G22" i="16"/>
  <c r="Q22" i="16" s="1"/>
  <c r="R22" i="16" s="1"/>
  <c r="O6" i="16"/>
  <c r="N6" i="16"/>
  <c r="H6" i="16"/>
  <c r="G6" i="16"/>
  <c r="Q6" i="16" s="1"/>
  <c r="R6" i="16" s="1"/>
  <c r="O5" i="16"/>
  <c r="N5" i="16"/>
  <c r="H5" i="16"/>
  <c r="G5" i="16"/>
  <c r="Q5" i="16" s="1"/>
  <c r="R5" i="16" s="1"/>
  <c r="O21" i="16"/>
  <c r="N21" i="16"/>
  <c r="H21" i="16"/>
  <c r="G21" i="16"/>
  <c r="Q21" i="16" s="1"/>
  <c r="R21" i="16" s="1"/>
  <c r="O4" i="16"/>
  <c r="N4" i="16"/>
  <c r="H4" i="16"/>
  <c r="G4" i="16"/>
  <c r="Q4" i="16" s="1"/>
  <c r="R4" i="16" s="1"/>
  <c r="O3" i="16"/>
  <c r="N3" i="16"/>
  <c r="H3" i="16"/>
  <c r="G3" i="16"/>
  <c r="Q3" i="16" s="1"/>
  <c r="R3" i="16" s="1"/>
  <c r="O20" i="16"/>
  <c r="N20" i="16"/>
  <c r="H20" i="16"/>
  <c r="G20" i="16"/>
  <c r="Q20" i="16" s="1"/>
  <c r="R20" i="16" s="1"/>
  <c r="L85" i="15"/>
  <c r="M85" i="15" s="1"/>
  <c r="L84" i="15"/>
  <c r="L83" i="15"/>
  <c r="M83" i="15" s="1"/>
  <c r="L82" i="15"/>
  <c r="M82" i="15" s="1"/>
  <c r="L19" i="15"/>
  <c r="M19" i="15" s="1"/>
  <c r="L81" i="15"/>
  <c r="M81" i="15" s="1"/>
  <c r="L80" i="15"/>
  <c r="M79" i="15"/>
  <c r="L79" i="15"/>
  <c r="L78" i="15"/>
  <c r="M78" i="15" s="1"/>
  <c r="L77" i="15"/>
  <c r="L18" i="15"/>
  <c r="M18" i="15" s="1"/>
  <c r="L76" i="15"/>
  <c r="M76" i="15" s="1"/>
  <c r="L75" i="15"/>
  <c r="L74" i="15"/>
  <c r="M74" i="15" s="1"/>
  <c r="L73" i="15"/>
  <c r="M72" i="15"/>
  <c r="L72" i="15"/>
  <c r="L71" i="15"/>
  <c r="M71" i="15" s="1"/>
  <c r="L70" i="15"/>
  <c r="L69" i="15"/>
  <c r="M69" i="15" s="1"/>
  <c r="L68" i="15"/>
  <c r="M68" i="15" s="1"/>
  <c r="L67" i="15"/>
  <c r="M67" i="15" s="1"/>
  <c r="L66" i="15"/>
  <c r="M66" i="15" s="1"/>
  <c r="L65" i="15"/>
  <c r="L64" i="15"/>
  <c r="M64" i="15" s="1"/>
  <c r="L63" i="15"/>
  <c r="M63" i="15" s="1"/>
  <c r="L62" i="15"/>
  <c r="M62" i="15" s="1"/>
  <c r="L61" i="15"/>
  <c r="M61" i="15" s="1"/>
  <c r="L17" i="15"/>
  <c r="M17" i="15" s="1"/>
  <c r="L60" i="15"/>
  <c r="M60" i="15" s="1"/>
  <c r="L59" i="15"/>
  <c r="M59" i="15" s="1"/>
  <c r="L58" i="15"/>
  <c r="L57" i="15"/>
  <c r="M57" i="15" s="1"/>
  <c r="L56" i="15"/>
  <c r="M56" i="15" s="1"/>
  <c r="M55" i="15"/>
  <c r="L55" i="15"/>
  <c r="L54" i="15"/>
  <c r="M54" i="15" s="1"/>
  <c r="L16" i="15"/>
  <c r="M16" i="15" s="1"/>
  <c r="L15" i="15"/>
  <c r="M15" i="15" s="1"/>
  <c r="L53" i="15"/>
  <c r="M53" i="15" s="1"/>
  <c r="L52" i="15"/>
  <c r="M52" i="15" s="1"/>
  <c r="L51" i="15"/>
  <c r="M51" i="15" s="1"/>
  <c r="L50" i="15"/>
  <c r="M50" i="15" s="1"/>
  <c r="L14" i="15"/>
  <c r="M14" i="15" s="1"/>
  <c r="L49" i="15"/>
  <c r="M49" i="15" s="1"/>
  <c r="L48" i="15"/>
  <c r="M48" i="15" s="1"/>
  <c r="L47" i="15"/>
  <c r="M47" i="15" s="1"/>
  <c r="L46" i="15"/>
  <c r="M46" i="15" s="1"/>
  <c r="M13" i="15"/>
  <c r="L13" i="15"/>
  <c r="L45" i="15"/>
  <c r="M45" i="15" s="1"/>
  <c r="L44" i="15"/>
  <c r="M44" i="15" s="1"/>
  <c r="L43" i="15"/>
  <c r="L42" i="15"/>
  <c r="M42" i="15" s="1"/>
  <c r="L41" i="15"/>
  <c r="M41" i="15" s="1"/>
  <c r="M12" i="15"/>
  <c r="L12" i="15"/>
  <c r="L40" i="15"/>
  <c r="M40" i="15" s="1"/>
  <c r="L11" i="15"/>
  <c r="M11" i="15" s="1"/>
  <c r="L39" i="15"/>
  <c r="M39" i="15" s="1"/>
  <c r="L38" i="15"/>
  <c r="M38" i="15" s="1"/>
  <c r="L37" i="15"/>
  <c r="M37" i="15" s="1"/>
  <c r="L36" i="15"/>
  <c r="M36" i="15" s="1"/>
  <c r="L10" i="15"/>
  <c r="M10" i="15" s="1"/>
  <c r="L35" i="15"/>
  <c r="M35" i="15" s="1"/>
  <c r="L34" i="15"/>
  <c r="M34" i="15" s="1"/>
  <c r="L33" i="15"/>
  <c r="M33" i="15" s="1"/>
  <c r="L9" i="15"/>
  <c r="M9" i="15" s="1"/>
  <c r="L32" i="15"/>
  <c r="M32" i="15" s="1"/>
  <c r="L31" i="15"/>
  <c r="L30" i="15"/>
  <c r="M30" i="15" s="1"/>
  <c r="L29" i="15"/>
  <c r="M29" i="15" s="1"/>
  <c r="L28" i="15"/>
  <c r="M28" i="15" s="1"/>
  <c r="L27" i="15"/>
  <c r="M27" i="15" s="1"/>
  <c r="L26" i="15"/>
  <c r="M26" i="15" s="1"/>
  <c r="L25" i="15"/>
  <c r="M25" i="15" s="1"/>
  <c r="L24" i="15"/>
  <c r="M24" i="15" s="1"/>
  <c r="L23" i="15"/>
  <c r="L8" i="15"/>
  <c r="M8" i="15" s="1"/>
  <c r="M7" i="15"/>
  <c r="L7" i="15"/>
  <c r="L22" i="15"/>
  <c r="M22" i="15" s="1"/>
  <c r="L6" i="15"/>
  <c r="M6" i="15" s="1"/>
  <c r="L5" i="15"/>
  <c r="M5" i="15" s="1"/>
  <c r="L21" i="15"/>
  <c r="M21" i="15" s="1"/>
  <c r="L4" i="15"/>
  <c r="M4" i="15" s="1"/>
  <c r="M3" i="15"/>
  <c r="N11" i="15" s="1"/>
  <c r="L3" i="15"/>
  <c r="L20" i="15"/>
  <c r="M20" i="15" s="1"/>
  <c r="L72" i="8"/>
  <c r="L73" i="8"/>
  <c r="L74" i="8"/>
  <c r="L75" i="8"/>
  <c r="L76" i="8"/>
  <c r="L77" i="8"/>
  <c r="L78" i="8"/>
  <c r="M78" i="8" s="1"/>
  <c r="L79" i="8"/>
  <c r="M79" i="8" s="1"/>
  <c r="L80" i="8"/>
  <c r="L81" i="8"/>
  <c r="L82" i="8"/>
  <c r="L83" i="8"/>
  <c r="L84" i="8"/>
  <c r="M84" i="8" s="1"/>
  <c r="L85" i="8"/>
  <c r="L23" i="8"/>
  <c r="M23" i="8" s="1"/>
  <c r="L24" i="8"/>
  <c r="M24" i="8" s="1"/>
  <c r="L25" i="8"/>
  <c r="M25" i="8" s="1"/>
  <c r="L26" i="8"/>
  <c r="M26" i="8" s="1"/>
  <c r="L27" i="8"/>
  <c r="L28" i="8"/>
  <c r="L29" i="8"/>
  <c r="L30" i="8"/>
  <c r="L31" i="8"/>
  <c r="M31" i="8" s="1"/>
  <c r="L32" i="8"/>
  <c r="M32" i="8" s="1"/>
  <c r="L33" i="8"/>
  <c r="M33" i="8" s="1"/>
  <c r="L34" i="8"/>
  <c r="M34" i="8" s="1"/>
  <c r="L35" i="8"/>
  <c r="L36" i="8"/>
  <c r="L37" i="8"/>
  <c r="L38" i="8"/>
  <c r="L39" i="8"/>
  <c r="M39" i="8" s="1"/>
  <c r="L40" i="8"/>
  <c r="M40" i="8" s="1"/>
  <c r="L41" i="8"/>
  <c r="M41" i="8" s="1"/>
  <c r="L42" i="8"/>
  <c r="M42" i="8" s="1"/>
  <c r="L43" i="8"/>
  <c r="L44" i="8"/>
  <c r="L45" i="8"/>
  <c r="L46" i="8"/>
  <c r="L47" i="8"/>
  <c r="M47" i="8" s="1"/>
  <c r="L48" i="8"/>
  <c r="M48" i="8" s="1"/>
  <c r="L49" i="8"/>
  <c r="L50" i="8"/>
  <c r="M50" i="8" s="1"/>
  <c r="L51" i="8"/>
  <c r="L52" i="8"/>
  <c r="L53" i="8"/>
  <c r="L54" i="8"/>
  <c r="L55" i="8"/>
  <c r="M55" i="8" s="1"/>
  <c r="L56" i="8"/>
  <c r="M56" i="8" s="1"/>
  <c r="L57" i="8"/>
  <c r="M57" i="8" s="1"/>
  <c r="L58" i="8"/>
  <c r="M58" i="8" s="1"/>
  <c r="L59" i="8"/>
  <c r="L60" i="8"/>
  <c r="L61" i="8"/>
  <c r="L62" i="8"/>
  <c r="L63" i="8"/>
  <c r="M63" i="8" s="1"/>
  <c r="L64" i="8"/>
  <c r="M64" i="8" s="1"/>
  <c r="L65" i="8"/>
  <c r="M65" i="8" s="1"/>
  <c r="L66" i="8"/>
  <c r="M66" i="8" s="1"/>
  <c r="L67" i="8"/>
  <c r="L68" i="8"/>
  <c r="L69" i="8"/>
  <c r="L70" i="8"/>
  <c r="L71" i="8"/>
  <c r="M71" i="8" s="1"/>
  <c r="L4" i="8"/>
  <c r="M4" i="8" s="1"/>
  <c r="L5" i="8"/>
  <c r="M5" i="8" s="1"/>
  <c r="L6" i="8"/>
  <c r="M6" i="8" s="1"/>
  <c r="L7" i="8"/>
  <c r="L8" i="8"/>
  <c r="L9" i="8"/>
  <c r="L10" i="8"/>
  <c r="L11" i="8"/>
  <c r="M11" i="8" s="1"/>
  <c r="L12" i="8"/>
  <c r="M12" i="8" s="1"/>
  <c r="L13" i="8"/>
  <c r="M13" i="8" s="1"/>
  <c r="L14" i="8"/>
  <c r="M14" i="8" s="1"/>
  <c r="L15" i="8"/>
  <c r="L16" i="8"/>
  <c r="L17" i="8"/>
  <c r="L18" i="8"/>
  <c r="L19" i="8"/>
  <c r="M19" i="8" s="1"/>
  <c r="L20" i="8"/>
  <c r="M20" i="8" s="1"/>
  <c r="L21" i="8"/>
  <c r="M21" i="8" s="1"/>
  <c r="L22" i="8"/>
  <c r="M22" i="8" s="1"/>
  <c r="L3" i="8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2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N12" i="15" l="1"/>
  <c r="N18" i="15"/>
  <c r="N10" i="15"/>
  <c r="N9" i="15"/>
  <c r="N16" i="15"/>
  <c r="N15" i="15"/>
  <c r="N7" i="15"/>
  <c r="N17" i="15"/>
  <c r="N8" i="15"/>
  <c r="N14" i="15"/>
  <c r="N6" i="15"/>
  <c r="N13" i="15"/>
  <c r="N5" i="15"/>
  <c r="N3" i="15"/>
  <c r="N4" i="15"/>
  <c r="N19" i="15"/>
  <c r="S84" i="10"/>
  <c r="T84" i="10" s="1"/>
  <c r="S68" i="10"/>
  <c r="T68" i="10" s="1"/>
  <c r="S85" i="10"/>
  <c r="T85" i="10" s="1"/>
  <c r="S77" i="10"/>
  <c r="T77" i="10" s="1"/>
  <c r="S69" i="10"/>
  <c r="T69" i="10" s="1"/>
  <c r="S78" i="10"/>
  <c r="T78" i="10" s="1"/>
  <c r="S70" i="10"/>
  <c r="T70" i="10" s="1"/>
  <c r="S79" i="10"/>
  <c r="T79" i="10" s="1"/>
  <c r="S71" i="10"/>
  <c r="T71" i="10" s="1"/>
  <c r="S80" i="10"/>
  <c r="T80" i="10" s="1"/>
  <c r="S72" i="10"/>
  <c r="T72" i="10" s="1"/>
  <c r="T20" i="16"/>
  <c r="T4" i="16"/>
  <c r="T5" i="16"/>
  <c r="T22" i="16"/>
  <c r="T8" i="16"/>
  <c r="T24" i="16"/>
  <c r="T26" i="16"/>
  <c r="U26" i="16" s="1"/>
  <c r="T28" i="16"/>
  <c r="T42" i="16"/>
  <c r="T50" i="16"/>
  <c r="T54" i="16"/>
  <c r="T56" i="16"/>
  <c r="T58" i="16"/>
  <c r="T18" i="16"/>
  <c r="T30" i="16"/>
  <c r="U30" i="16" s="1"/>
  <c r="T32" i="16"/>
  <c r="T33" i="16"/>
  <c r="T35" i="16"/>
  <c r="T36" i="16"/>
  <c r="T38" i="16"/>
  <c r="U38" i="16" s="1"/>
  <c r="T11" i="16"/>
  <c r="T12" i="16"/>
  <c r="T44" i="16"/>
  <c r="U44" i="16" s="1"/>
  <c r="T13" i="16"/>
  <c r="T47" i="16"/>
  <c r="T49" i="16"/>
  <c r="T52" i="16"/>
  <c r="T84" i="16"/>
  <c r="T15" i="16"/>
  <c r="T60" i="16"/>
  <c r="U60" i="16" s="1"/>
  <c r="T61" i="16"/>
  <c r="U61" i="16" s="1"/>
  <c r="T63" i="16"/>
  <c r="T3" i="16"/>
  <c r="T21" i="16"/>
  <c r="T6" i="16"/>
  <c r="T7" i="16"/>
  <c r="T23" i="16"/>
  <c r="T25" i="16"/>
  <c r="T29" i="16"/>
  <c r="U29" i="16" s="1"/>
  <c r="T65" i="16"/>
  <c r="T67" i="16"/>
  <c r="T69" i="16"/>
  <c r="T71" i="16"/>
  <c r="T73" i="16"/>
  <c r="T75" i="16"/>
  <c r="T78" i="16"/>
  <c r="T80" i="16"/>
  <c r="T19" i="16"/>
  <c r="T31" i="16"/>
  <c r="T9" i="16"/>
  <c r="T34" i="16"/>
  <c r="T10" i="16"/>
  <c r="T37" i="16"/>
  <c r="T39" i="16"/>
  <c r="T40" i="16"/>
  <c r="U40" i="16" s="1"/>
  <c r="T43" i="16"/>
  <c r="T45" i="16"/>
  <c r="T46" i="16"/>
  <c r="T48" i="16"/>
  <c r="T14" i="16"/>
  <c r="T51" i="16"/>
  <c r="T53" i="16"/>
  <c r="T83" i="16"/>
  <c r="U83" i="16" s="1"/>
  <c r="T85" i="16"/>
  <c r="T81" i="16"/>
  <c r="T41" i="16"/>
  <c r="U41" i="16" s="1"/>
  <c r="T16" i="16"/>
  <c r="U16" i="16" s="1"/>
  <c r="T79" i="16"/>
  <c r="S42" i="16"/>
  <c r="U82" i="16"/>
  <c r="T68" i="16"/>
  <c r="U68" i="16" s="1"/>
  <c r="S28" i="16"/>
  <c r="S4" i="16"/>
  <c r="T27" i="16"/>
  <c r="U27" i="16" s="1"/>
  <c r="S13" i="16"/>
  <c r="S5" i="16"/>
  <c r="S7" i="16"/>
  <c r="S66" i="16"/>
  <c r="S34" i="16"/>
  <c r="S12" i="16"/>
  <c r="S81" i="16"/>
  <c r="S57" i="16"/>
  <c r="S33" i="16"/>
  <c r="S8" i="16"/>
  <c r="U35" i="16"/>
  <c r="U63" i="16"/>
  <c r="S14" i="16"/>
  <c r="S6" i="16"/>
  <c r="S83" i="16"/>
  <c r="S75" i="16"/>
  <c r="S67" i="16"/>
  <c r="S59" i="16"/>
  <c r="S51" i="16"/>
  <c r="S43" i="16"/>
  <c r="S35" i="16"/>
  <c r="S27" i="16"/>
  <c r="S58" i="16"/>
  <c r="S49" i="16"/>
  <c r="S25" i="16"/>
  <c r="U84" i="16"/>
  <c r="S19" i="16"/>
  <c r="S11" i="16"/>
  <c r="S80" i="16"/>
  <c r="S72" i="16"/>
  <c r="S64" i="16"/>
  <c r="S56" i="16"/>
  <c r="S48" i="16"/>
  <c r="S40" i="16"/>
  <c r="S32" i="16"/>
  <c r="S24" i="16"/>
  <c r="S82" i="16"/>
  <c r="S26" i="16"/>
  <c r="S3" i="16"/>
  <c r="S50" i="16"/>
  <c r="S65" i="16"/>
  <c r="U47" i="16"/>
  <c r="U50" i="16"/>
  <c r="S18" i="16"/>
  <c r="S10" i="16"/>
  <c r="S20" i="16"/>
  <c r="S79" i="16"/>
  <c r="S71" i="16"/>
  <c r="S63" i="16"/>
  <c r="S55" i="16"/>
  <c r="S47" i="16"/>
  <c r="S39" i="16"/>
  <c r="S31" i="16"/>
  <c r="S23" i="16"/>
  <c r="U22" i="16"/>
  <c r="U24" i="16"/>
  <c r="S17" i="16"/>
  <c r="S9" i="16"/>
  <c r="S78" i="16"/>
  <c r="S70" i="16"/>
  <c r="S62" i="16"/>
  <c r="S54" i="16"/>
  <c r="S46" i="16"/>
  <c r="S38" i="16"/>
  <c r="S30" i="16"/>
  <c r="S22" i="16"/>
  <c r="S74" i="16"/>
  <c r="S73" i="16"/>
  <c r="S41" i="16"/>
  <c r="S16" i="16"/>
  <c r="S85" i="16"/>
  <c r="S77" i="16"/>
  <c r="S69" i="16"/>
  <c r="S61" i="16"/>
  <c r="S53" i="16"/>
  <c r="S45" i="16"/>
  <c r="S37" i="16"/>
  <c r="S29" i="16"/>
  <c r="S21" i="16"/>
  <c r="S15" i="16"/>
  <c r="S84" i="16"/>
  <c r="S76" i="16"/>
  <c r="S68" i="16"/>
  <c r="S60" i="16"/>
  <c r="S52" i="16"/>
  <c r="S44" i="16"/>
  <c r="S36" i="16"/>
  <c r="U11" i="16"/>
  <c r="U52" i="16"/>
  <c r="U65" i="16"/>
  <c r="U80" i="16"/>
  <c r="U6" i="16"/>
  <c r="U34" i="16"/>
  <c r="U7" i="16"/>
  <c r="U28" i="16"/>
  <c r="U10" i="16"/>
  <c r="U12" i="16"/>
  <c r="U48" i="16"/>
  <c r="U15" i="16"/>
  <c r="U17" i="16"/>
  <c r="U76" i="16"/>
  <c r="U4" i="16"/>
  <c r="U32" i="16"/>
  <c r="U56" i="16"/>
  <c r="U71" i="16"/>
  <c r="U5" i="16"/>
  <c r="U33" i="16"/>
  <c r="U13" i="16"/>
  <c r="U58" i="16"/>
  <c r="U73" i="16"/>
  <c r="U3" i="16"/>
  <c r="U23" i="16"/>
  <c r="U31" i="16"/>
  <c r="U37" i="16"/>
  <c r="U43" i="16"/>
  <c r="U14" i="16"/>
  <c r="U55" i="16"/>
  <c r="U62" i="16"/>
  <c r="U70" i="16"/>
  <c r="U77" i="16"/>
  <c r="U67" i="16"/>
  <c r="U75" i="16"/>
  <c r="U19" i="16"/>
  <c r="U21" i="16"/>
  <c r="U25" i="16"/>
  <c r="U9" i="16"/>
  <c r="U39" i="16"/>
  <c r="U45" i="16"/>
  <c r="U51" i="16"/>
  <c r="U57" i="16"/>
  <c r="U64" i="16"/>
  <c r="U72" i="16"/>
  <c r="U79" i="16"/>
  <c r="U20" i="16"/>
  <c r="U8" i="16"/>
  <c r="U36" i="16"/>
  <c r="U42" i="16"/>
  <c r="U49" i="16"/>
  <c r="U54" i="16"/>
  <c r="U69" i="16"/>
  <c r="U18" i="16"/>
  <c r="U46" i="16"/>
  <c r="U53" i="16"/>
  <c r="U59" i="16"/>
  <c r="U66" i="16"/>
  <c r="U74" i="16"/>
  <c r="U81" i="16"/>
  <c r="U85" i="16"/>
  <c r="U78" i="16"/>
  <c r="M58" i="15"/>
  <c r="M70" i="15"/>
  <c r="M65" i="15"/>
  <c r="N65" i="15" s="1"/>
  <c r="M75" i="15"/>
  <c r="M77" i="15"/>
  <c r="M31" i="15"/>
  <c r="M43" i="15"/>
  <c r="M73" i="15"/>
  <c r="M84" i="15"/>
  <c r="M23" i="15"/>
  <c r="N31" i="15" s="1"/>
  <c r="M80" i="15"/>
  <c r="M68" i="8"/>
  <c r="M60" i="8"/>
  <c r="M52" i="8"/>
  <c r="M44" i="8"/>
  <c r="M36" i="8"/>
  <c r="M28" i="8"/>
  <c r="M85" i="8"/>
  <c r="M77" i="8"/>
  <c r="M69" i="8"/>
  <c r="M61" i="8"/>
  <c r="M53" i="8"/>
  <c r="M45" i="8"/>
  <c r="M37" i="8"/>
  <c r="M29" i="8"/>
  <c r="M83" i="8"/>
  <c r="M75" i="8"/>
  <c r="M67" i="8"/>
  <c r="M59" i="8"/>
  <c r="M51" i="8"/>
  <c r="M43" i="8"/>
  <c r="M35" i="8"/>
  <c r="M27" i="8"/>
  <c r="M82" i="8"/>
  <c r="M74" i="8"/>
  <c r="M18" i="8"/>
  <c r="M81" i="8"/>
  <c r="M73" i="8"/>
  <c r="M49" i="8"/>
  <c r="M17" i="8"/>
  <c r="M76" i="8"/>
  <c r="M80" i="8"/>
  <c r="M72" i="8"/>
  <c r="M16" i="8"/>
  <c r="M15" i="8"/>
  <c r="M70" i="8"/>
  <c r="M62" i="8"/>
  <c r="M54" i="8"/>
  <c r="M46" i="8"/>
  <c r="M38" i="8"/>
  <c r="M30" i="8"/>
  <c r="M3" i="8"/>
  <c r="M10" i="8"/>
  <c r="M9" i="8"/>
  <c r="M8" i="8"/>
  <c r="M7" i="8"/>
  <c r="N34" i="15" l="1"/>
  <c r="N46" i="15"/>
  <c r="N72" i="15"/>
  <c r="N57" i="15"/>
  <c r="N26" i="15"/>
  <c r="N53" i="15"/>
  <c r="N22" i="15"/>
  <c r="N51" i="15"/>
  <c r="N28" i="15"/>
  <c r="N23" i="15"/>
  <c r="N43" i="15"/>
  <c r="N42" i="15"/>
  <c r="N69" i="15"/>
  <c r="N70" i="15"/>
  <c r="N32" i="15"/>
  <c r="N81" i="15"/>
  <c r="N50" i="15"/>
  <c r="N77" i="15"/>
  <c r="N47" i="15"/>
  <c r="N44" i="15"/>
  <c r="N36" i="15"/>
  <c r="N80" i="15"/>
  <c r="N61" i="15"/>
  <c r="N62" i="15"/>
  <c r="N78" i="15"/>
  <c r="N40" i="15"/>
  <c r="N25" i="15"/>
  <c r="N58" i="15"/>
  <c r="N21" i="15"/>
  <c r="N85" i="15"/>
  <c r="N39" i="15"/>
  <c r="N75" i="15"/>
  <c r="N52" i="15"/>
  <c r="N54" i="15"/>
  <c r="N27" i="15"/>
  <c r="N84" i="15"/>
  <c r="N20" i="15"/>
  <c r="N48" i="15"/>
  <c r="N33" i="15"/>
  <c r="N66" i="15"/>
  <c r="N29" i="15"/>
  <c r="N60" i="15"/>
  <c r="N59" i="15"/>
  <c r="N71" i="15"/>
  <c r="N79" i="15"/>
  <c r="N73" i="15"/>
  <c r="N76" i="15"/>
  <c r="N30" i="15"/>
  <c r="N56" i="15"/>
  <c r="N41" i="15"/>
  <c r="N74" i="15"/>
  <c r="N37" i="15"/>
  <c r="N83" i="15"/>
  <c r="N35" i="15"/>
  <c r="N55" i="15"/>
  <c r="N24" i="15"/>
  <c r="N63" i="15"/>
  <c r="N38" i="15"/>
  <c r="N64" i="15"/>
  <c r="N49" i="15"/>
  <c r="N82" i="15"/>
  <c r="N45" i="15"/>
  <c r="N67" i="15"/>
  <c r="N68" i="15"/>
  <c r="V8" i="16"/>
  <c r="V16" i="16"/>
  <c r="V9" i="16"/>
  <c r="V17" i="16"/>
  <c r="V13" i="16"/>
  <c r="V10" i="16"/>
  <c r="V18" i="16"/>
  <c r="V11" i="16"/>
  <c r="V19" i="16"/>
  <c r="V14" i="16"/>
  <c r="V4" i="16"/>
  <c r="V12" i="16"/>
  <c r="V3" i="16"/>
  <c r="V5" i="16"/>
  <c r="V6" i="16"/>
  <c r="V7" i="16"/>
  <c r="V15" i="16"/>
  <c r="V21" i="16"/>
  <c r="V29" i="16"/>
  <c r="V37" i="16"/>
  <c r="V45" i="16"/>
  <c r="V53" i="16"/>
  <c r="V61" i="16"/>
  <c r="V69" i="16"/>
  <c r="V77" i="16"/>
  <c r="V85" i="16"/>
  <c r="V22" i="16"/>
  <c r="V38" i="16"/>
  <c r="V46" i="16"/>
  <c r="V54" i="16"/>
  <c r="V62" i="16"/>
  <c r="V70" i="16"/>
  <c r="V78" i="16"/>
  <c r="V42" i="16"/>
  <c r="V82" i="16"/>
  <c r="V35" i="16"/>
  <c r="V23" i="16"/>
  <c r="V31" i="16"/>
  <c r="V39" i="16"/>
  <c r="V47" i="16"/>
  <c r="V55" i="16"/>
  <c r="V63" i="16"/>
  <c r="V71" i="16"/>
  <c r="V79" i="16"/>
  <c r="V20" i="16"/>
  <c r="V24" i="16"/>
  <c r="V32" i="16"/>
  <c r="V40" i="16"/>
  <c r="V48" i="16"/>
  <c r="V56" i="16"/>
  <c r="V64" i="16"/>
  <c r="V72" i="16"/>
  <c r="V80" i="16"/>
  <c r="V50" i="16"/>
  <c r="V59" i="16"/>
  <c r="V34" i="16"/>
  <c r="V27" i="16"/>
  <c r="V25" i="16"/>
  <c r="V33" i="16"/>
  <c r="V41" i="16"/>
  <c r="V49" i="16"/>
  <c r="V57" i="16"/>
  <c r="V65" i="16"/>
  <c r="V73" i="16"/>
  <c r="V81" i="16"/>
  <c r="V58" i="16"/>
  <c r="V66" i="16"/>
  <c r="V51" i="16"/>
  <c r="V67" i="16"/>
  <c r="V83" i="16"/>
  <c r="V28" i="16"/>
  <c r="V36" i="16"/>
  <c r="V44" i="16"/>
  <c r="V52" i="16"/>
  <c r="V60" i="16"/>
  <c r="V68" i="16"/>
  <c r="V76" i="16"/>
  <c r="V84" i="16"/>
  <c r="V30" i="16"/>
  <c r="V26" i="16"/>
  <c r="V74" i="16"/>
  <c r="V43" i="16"/>
  <c r="V75" i="16"/>
  <c r="M86" i="8"/>
</calcChain>
</file>

<file path=xl/connections.xml><?xml version="1.0" encoding="utf-8"?>
<connections xmlns="http://schemas.openxmlformats.org/spreadsheetml/2006/main">
  <connection id="1" name="benchmark-results-dll" type="6" refreshedVersion="5" background="1" saveData="1">
    <textPr codePage="850" sourceFile="C:\Users\chau\Desktop\master_thesis\attestor\benchmark-results-dll.csv" decimal="," thousands=".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enchmark-results-dll-h" type="6" refreshedVersion="5" background="1" saveData="1">
    <textPr codePage="850" sourceFile="C:\Users\chau\Desktop\master_thesis\attestor\benchmark-results-dll-h.csv" decimal="," thousands=".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enchmark-results-sll" type="6" refreshedVersion="5" background="1" saveData="1">
    <textPr codePage="850" sourceFile="C:\Users\chau\Desktop\master_thesis\attestor\benchmark-results-sll.csv" thousands="'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enchmark-results-sll-h" type="6" refreshedVersion="5" background="1" saveData="1">
    <textPr codePage="850" sourceFile="C:\Users\chau\Desktop\master_thesis\attestor\benchmark-results-sll-h.csv" decimal="," thousands=".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enchmark-results-tree" type="6" refreshedVersion="5" background="1" saveData="1">
    <textPr codePage="850" sourceFile="C:\Users\chau\Desktop\master_thesis\attestor\benchmark-results-tree.csv" decimal="," thousands=".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enchmark-results-tree-h" type="6" refreshedVersion="5" background="1" saveData="1">
    <textPr codePage="850" sourceFile="C:\Users\chau\Desktop\master_thesis\attestor\benchmark-results-tree-h.csv" decimal="," thousands="." tab="0" comma="1" qualifier="singleQuot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<sst xmlns="http://schemas.openxmlformats.org/spreadsheetml/2006/main" count="3441" uniqueCount="619">
  <si>
    <t>DLList</t>
  </si>
  <si>
    <t>build</t>
  </si>
  <si>
    <t>[( ! true R true )  ]</t>
  </si>
  <si>
    <t>DLList.build: Memory - Verify memory safety.</t>
  </si>
  <si>
    <t>true</t>
  </si>
  <si>
    <t>0.057769</t>
  </si>
  <si>
    <t>0.003150</t>
  </si>
  <si>
    <t>0.197567</t>
  </si>
  <si>
    <t>[( ! true R ( true U { L(RefDLList) } ) )  ]</t>
  </si>
  <si>
    <t>DLList.build: Shape - Verify that the heap is a DLList.</t>
  </si>
  <si>
    <t>false</t>
  </si>
  <si>
    <t>0.050310</t>
  </si>
  <si>
    <t>0.001548</t>
  </si>
  <si>
    <t>0.062127</t>
  </si>
  <si>
    <t>findLastCall</t>
  </si>
  <si>
    <t>[( ( true U ( ! true R ! { terminated } ) ) | ( true U { visited(current) } ) )  ]</t>
  </si>
  <si>
    <t>DLList.findLastCall: Completeness - Verify that all elements are visited by the variable 'current'.</t>
  </si>
  <si>
    <t>0.584502</t>
  </si>
  <si>
    <t>0.002375</t>
  </si>
  <si>
    <t>0.537358</t>
  </si>
  <si>
    <t>reverse</t>
  </si>
  <si>
    <t>DLList.reverse: Completeness - Verify that all elements are visited by the variable 'current' upon termination.</t>
  </si>
  <si>
    <t>0.085851</t>
  </si>
  <si>
    <t>0.006709</t>
  </si>
  <si>
    <t>0.089713</t>
  </si>
  <si>
    <t>[( ( true U ( ! true R ! { terminated } ) ) | ( true U ( { return == null } &amp; { terminated } ) ) )  ]</t>
  </si>
  <si>
    <t>DLList.reverse: Correctness - Verify that the result is null upon termination. -- expected to fail</t>
  </si>
  <si>
    <t>0.033590</t>
  </si>
  <si>
    <t>0.006153</t>
  </si>
  <si>
    <t>0.152833</t>
  </si>
  <si>
    <t>[( ( true U ( ! true R ! { terminated } ) ) | ( true U ( { current != null } &amp; X { terminated } ) ) )  ]</t>
  </si>
  <si>
    <t>DLList.reverse: Correctness - Verify that 'current' might be null upon termination. -- expected to fail</t>
  </si>
  <si>
    <t>0.039207</t>
  </si>
  <si>
    <t>0.004709</t>
  </si>
  <si>
    <t>0.081266</t>
  </si>
  <si>
    <t>DLList.reverse: Memory - Verify memory safety.</t>
  </si>
  <si>
    <t>0.004101</t>
  </si>
  <si>
    <t>0.000660</t>
  </si>
  <si>
    <t>0.013930</t>
  </si>
  <si>
    <t>[( true U ( ! true R ! { identicNeighbours } ) )  ]</t>
  </si>
  <si>
    <t>DLList.reverse: Neighborhood Preservance - Verify the list is not mutated. -- expected to fail</t>
  </si>
  <si>
    <t>0.570478</t>
  </si>
  <si>
    <t>0.031043</t>
  </si>
  <si>
    <t>[( ( true U ( ! true R ! { terminated } ) ) | ( true U ( { terminated } &amp; { identicNeighbours } ) ) )  ]</t>
  </si>
  <si>
    <t>0.619581</t>
  </si>
  <si>
    <t>0.013446</t>
  </si>
  <si>
    <t>0.804414</t>
  </si>
  <si>
    <t>[X X ( { isReachable(head,tail,[next]) } &amp; { isReachable(tail,head,[prev]) } )  ]</t>
  </si>
  <si>
    <t>DLList.reverse: Reachability - Verify that the variable 'tail' is reachable from the variable 'head' via 'next' and 'prev' selectors upon termination.</t>
  </si>
  <si>
    <t>0.048800</t>
  </si>
  <si>
    <t>0.000321</t>
  </si>
  <si>
    <t>0.006698</t>
  </si>
  <si>
    <t>[( true U ( X ! { terminated } | ( { isReachable(head,tail,[prev]) } &amp; { isReachable(tail,head,[next]) } ) ) )  ]</t>
  </si>
  <si>
    <t>DLList.reverse: Reachability - Verify the variable 'tail' is reachable from the varibale 'head' via 'next' and 'prev' selectors upon termination.</t>
  </si>
  <si>
    <t>0.036307</t>
  </si>
  <si>
    <t>0.000225</t>
  </si>
  <si>
    <t>0.002266</t>
  </si>
  <si>
    <t>[( ( true U ( ! true R ! { terminated } ) ) | ( ! true R ( true U { L(RefDLList) } ) ) )  ]</t>
  </si>
  <si>
    <t>DLList.reverse: Shape - Verify the heap is a DLList upon termination.</t>
  </si>
  <si>
    <t>0.008883</t>
  </si>
  <si>
    <t>0.003245</t>
  </si>
  <si>
    <t>0.140960</t>
  </si>
  <si>
    <t>[( ! true R ( ! { terminated } | { L(RefDLList) } ) )  ]</t>
  </si>
  <si>
    <t>DLList.reverse: Shape - Verify the heap is a DLList.</t>
  </si>
  <si>
    <t>0.008590</t>
  </si>
  <si>
    <t>0.000918</t>
  </si>
  <si>
    <t>0.022241</t>
  </si>
  <si>
    <t>traverse</t>
  </si>
  <si>
    <t>DLList.traverse: Completeness - Verify that all elements are visited by the variable 'current' upon termination.</t>
  </si>
  <si>
    <t>0.047422</t>
  </si>
  <si>
    <t>0.001712</t>
  </si>
  <si>
    <t>0.038768</t>
  </si>
  <si>
    <t>DLList.traverse: Memory - Verify memory safety.</t>
  </si>
  <si>
    <t>0.002669</t>
  </si>
  <si>
    <t>0.000228</t>
  </si>
  <si>
    <t>0.006463</t>
  </si>
  <si>
    <t>[( ! true R { identicNeighbours } )  ]</t>
  </si>
  <si>
    <t>DLList.traverse: Neighborhood Preservance - Verify that the list is not mutated.</t>
  </si>
  <si>
    <t>0.106813</t>
  </si>
  <si>
    <t>0.003437</t>
  </si>
  <si>
    <t>0.728258</t>
  </si>
  <si>
    <t>0.326699</t>
  </si>
  <si>
    <t>0.132144</t>
  </si>
  <si>
    <t>0.017468</t>
  </si>
  <si>
    <t>0.782211</t>
  </si>
  <si>
    <t>0.380513</t>
  </si>
  <si>
    <t>[( true U ( X ! { terminated } | ( { isReachable(head,tail,[next]) } &amp; { isReachable(tail,head,[prev]) } ) ) )  ]</t>
  </si>
  <si>
    <t>DLList.traverse: Reachability - Verify that the variable 'tail' is reachable from the variable 'head' via 'next' and 'prev' selectors upon termination.</t>
  </si>
  <si>
    <t>0.017435</t>
  </si>
  <si>
    <t>0.000121</t>
  </si>
  <si>
    <t>0.221285</t>
  </si>
  <si>
    <t>0.001915</t>
  </si>
  <si>
    <t>DLList.traverse: Shape - Verify that the heap is a DLList.</t>
  </si>
  <si>
    <t>0.005230</t>
  </si>
  <si>
    <t>0.000837</t>
  </si>
  <si>
    <t>0.237200</t>
  </si>
  <si>
    <t>0.041865</t>
  </si>
  <si>
    <t>[( ! true R { L(RefDLList) } )  ]</t>
  </si>
  <si>
    <t>DLList.traverse: Shape - Verify that the heap is always a DLList.</t>
  </si>
  <si>
    <t>0.005607</t>
  </si>
  <si>
    <t>0.000117</t>
  </si>
  <si>
    <t>0.222521</t>
  </si>
  <si>
    <t>0.001691</t>
  </si>
  <si>
    <t>findFirst</t>
  </si>
  <si>
    <t>dummy</t>
  </si>
  <si>
    <t>Class</t>
  </si>
  <si>
    <t>Method</t>
  </si>
  <si>
    <t>LTLFormula</t>
  </si>
  <si>
    <t>Description</t>
  </si>
  <si>
    <t>Total States</t>
  </si>
  <si>
    <t>States without Procedures</t>
  </si>
  <si>
    <t>Final States</t>
  </si>
  <si>
    <t>is satisfied</t>
  </si>
  <si>
    <t>State Space Generation</t>
  </si>
  <si>
    <t>Model Checking</t>
  </si>
  <si>
    <t>Total Runtime</t>
  </si>
  <si>
    <t>Final states</t>
  </si>
  <si>
    <t>runtime (otf)</t>
  </si>
  <si>
    <t>0.055302</t>
  </si>
  <si>
    <t>0.020295</t>
  </si>
  <si>
    <t>0.199756</t>
  </si>
  <si>
    <t>0.050985</t>
  </si>
  <si>
    <t>0.007179</t>
  </si>
  <si>
    <t>0.535503</t>
  </si>
  <si>
    <t>0.063391</t>
  </si>
  <si>
    <t>0.477758</t>
  </si>
  <si>
    <t>0.042473</t>
  </si>
  <si>
    <t>0.593505</t>
  </si>
  <si>
    <t>0.058733</t>
  </si>
  <si>
    <t>0.057969</t>
  </si>
  <si>
    <t>0.516018</t>
  </si>
  <si>
    <t>0.059264</t>
  </si>
  <si>
    <t>0.034247</t>
  </si>
  <si>
    <t>0.010883</t>
  </si>
  <si>
    <t>0.488316</t>
  </si>
  <si>
    <t>0.144850</t>
  </si>
  <si>
    <t>0.033087</t>
  </si>
  <si>
    <t>0.009623</t>
  </si>
  <si>
    <t>0.427631</t>
  </si>
  <si>
    <t>0.068409</t>
  </si>
  <si>
    <t>0.006205</t>
  </si>
  <si>
    <t>0.002303</t>
  </si>
  <si>
    <t>0.276532</t>
  </si>
  <si>
    <t>0.012369</t>
  </si>
  <si>
    <t>0.710596</t>
  </si>
  <si>
    <t>0.623027</t>
  </si>
  <si>
    <t>0.318707</t>
  </si>
  <si>
    <t>0.805192</t>
  </si>
  <si>
    <t>0.048385</t>
  </si>
  <si>
    <t>0.000394</t>
  </si>
  <si>
    <t>0.261470</t>
  </si>
  <si>
    <t>0.004919</t>
  </si>
  <si>
    <t>0.033477</t>
  </si>
  <si>
    <t>0.000285</t>
  </si>
  <si>
    <t>0.269453</t>
  </si>
  <si>
    <t>0.002485</t>
  </si>
  <si>
    <t>0.009081</t>
  </si>
  <si>
    <t>0.009248</t>
  </si>
  <si>
    <t>0.364139</t>
  </si>
  <si>
    <t>0.136031</t>
  </si>
  <si>
    <t>0.008990</t>
  </si>
  <si>
    <t>0.002486</t>
  </si>
  <si>
    <t>0.341403</t>
  </si>
  <si>
    <t>0.022678</t>
  </si>
  <si>
    <t>0.035269</t>
  </si>
  <si>
    <t>0.024327</t>
  </si>
  <si>
    <t>0.341064</t>
  </si>
  <si>
    <t>0.024896</t>
  </si>
  <si>
    <t>0.003532</t>
  </si>
  <si>
    <t>0.000755</t>
  </si>
  <si>
    <t>0.250781</t>
  </si>
  <si>
    <t>0.008176</t>
  </si>
  <si>
    <t>0.130818</t>
  </si>
  <si>
    <t>0.268310</t>
  </si>
  <si>
    <t>0.334708</t>
  </si>
  <si>
    <t>0.158096</t>
  </si>
  <si>
    <t>0.451845</t>
  </si>
  <si>
    <t>0.405189</t>
  </si>
  <si>
    <t>0.014033</t>
  </si>
  <si>
    <t>0.000412</t>
  </si>
  <si>
    <t>0.218391</t>
  </si>
  <si>
    <t>0.001412</t>
  </si>
  <si>
    <t>0.003833</t>
  </si>
  <si>
    <t>0.003168</t>
  </si>
  <si>
    <t>0.270826</t>
  </si>
  <si>
    <t>0.056338</t>
  </si>
  <si>
    <t>0.006108</t>
  </si>
  <si>
    <t>0.000286</t>
  </si>
  <si>
    <t>0.208507</t>
  </si>
  <si>
    <t>0.001735</t>
  </si>
  <si>
    <t>0.002150</t>
  </si>
  <si>
    <t>0.000241</t>
  </si>
  <si>
    <t>0.285863</t>
  </si>
  <si>
    <t>0.001556</t>
  </si>
  <si>
    <t>SLList</t>
  </si>
  <si>
    <t>traverseRecursiveModifyHeap</t>
  </si>
  <si>
    <t>buildAndConcat</t>
  </si>
  <si>
    <t>SLList.buildAndConcat: Memory - Verify memory safety.</t>
  </si>
  <si>
    <t>SLList.buildRecursive: Shape - Verify heap is a SLList upon termination.</t>
  </si>
  <si>
    <t>buildRecursive</t>
  </si>
  <si>
    <t>SLList.buildRecursive: Memory - Verify memory safety.</t>
  </si>
  <si>
    <t>SLList.buildRecursive: Shape - Verify heap is finally a SLList.</t>
  </si>
  <si>
    <t>SLList.build: Memory - Verify memory safety.</t>
  </si>
  <si>
    <t>SLList.build: Shape - Verify heap is finally a SLList.</t>
  </si>
  <si>
    <t>findMiddleFaultyCall</t>
  </si>
  <si>
    <t>SLList.findMiddleFaultyCall: Reachability - Verify that the variable 'fast' is always reachable by the variable 'slow'. -- expected to fail</t>
  </si>
  <si>
    <t>findMiddleFaulty</t>
  </si>
  <si>
    <t>SLList.findMiddleFaulty: Memory - Verify memory safety.</t>
  </si>
  <si>
    <t>SLList.findMiddleFaulty: Reachability - Verify that the variable 'fast' is always reachable by the variable 'slow'. -- expected to fail</t>
  </si>
  <si>
    <t>findMiddle</t>
  </si>
  <si>
    <t>SLList.findMiddle: Completeness - Verify that every element is accessed by variable 'slow' whenever null is returned.</t>
  </si>
  <si>
    <t>SLList.findMiddle: Completeness - Verify that every element is accessed by variable 'slow'. -- expected to fail</t>
  </si>
  <si>
    <t>SLList.findMiddle: Memory - Verify memory safety.</t>
  </si>
  <si>
    <t>0.000649</t>
  </si>
  <si>
    <t>SLList.findMiddle: Neighborhood Preservance - Verify that the list is never mutated.</t>
  </si>
  <si>
    <t>SLList.findMiddle: Reachability - Verify that the variable 'fast' is always reachable by the variable 'slow'.</t>
  </si>
  <si>
    <t>0.000800</t>
  </si>
  <si>
    <t>SLList.findMiddle: Shape - Verify that the heap is always a SLList.</t>
  </si>
  <si>
    <t>find</t>
  </si>
  <si>
    <t>SLList.find: Completeness - Verify that all nodes have been visited by the variable 'current' if the object cannot be found.</t>
  </si>
  <si>
    <t>SLList.find: Completeness - Verify that every element is accessed by variable 'current'. -- expected to fail</t>
  </si>
  <si>
    <t>0.001808</t>
  </si>
  <si>
    <t>SLList.find: Memory - Verify memory safety.</t>
  </si>
  <si>
    <t>SLList.find: Neighborhood Preservance - Verify that the list is never mutated.</t>
  </si>
  <si>
    <t>SLList.find: Shape - Verify that the heap is always a SLList.</t>
  </si>
  <si>
    <t>reverseRecursive</t>
  </si>
  <si>
    <t>SLList.reverse: Memory - Verify memory safety.</t>
  </si>
  <si>
    <t>SLList.reverseRecursive: Neighborhood Preservance - Verify that the list is not mutated. -- expected to fail</t>
  </si>
  <si>
    <t>SLList.reverseRecursive: Reachability - Verify that the variable 'head' is reachable from the variable 'tail' upon termination.</t>
  </si>
  <si>
    <t>SLList.reverse: Shape - Verify that the heap is a SLList upon termination.</t>
  </si>
  <si>
    <t>SLList.reverse: Completeness - Verify that all elements are visited by the variable 'current' upon termination.</t>
  </si>
  <si>
    <t>0.000931</t>
  </si>
  <si>
    <t>SLList.reverse: Neighborhood Preservance - Verify that the list is not mutated. -- expected to fail</t>
  </si>
  <si>
    <t>SLList.reverse: Reachability - Verify that the variable 'tail' is always reachable from the variable 'head' via 'next' selectors upon termination.</t>
  </si>
  <si>
    <t>SLList.reverse: Shape - Verify that the heap is always a SLList.</t>
  </si>
  <si>
    <t>traverseModifyHeap</t>
  </si>
  <si>
    <t>SLList.traverseModifyHeap: Shape - Verify that the heap is always a SLList and is never modified. -- expected to fail</t>
  </si>
  <si>
    <t>traverseModifyList</t>
  </si>
  <si>
    <t>SLList.traverseModifyList: Memory - Verify memory safety.</t>
  </si>
  <si>
    <t>SLList.traverseModifyList: Neighborhood Preservance - Verify that the list is never mutated. -- expected to fail</t>
  </si>
  <si>
    <t>SLList.traverseRecursiveModifyHeap: Shape - Verify that the heap is always a SLList and is never modified. -- expected to fail</t>
  </si>
  <si>
    <t>traverseRecursive</t>
  </si>
  <si>
    <t>SLList.traverseRecursive: Completeness - Verify that all elements are visited by the variable 'current' upon termination.</t>
  </si>
  <si>
    <t>SLList.traverseRecursive: Memory - Verify memory safety.</t>
  </si>
  <si>
    <t>SLList.traverseRecursive: Neighborhood Preservance - Verify that the list is not mutated.</t>
  </si>
  <si>
    <t>SLList.traverseRecursive: Reachability - Verify that the variable 'head' is reachable from the variable 'tail' upon termination.</t>
  </si>
  <si>
    <t>SLList.traverseRecursive: Shape - Verify that the heap is a SLList upon termination.</t>
  </si>
  <si>
    <t>SLList.traverseRecurisve: Shape - #Verify that the heap is always a SLList.</t>
  </si>
  <si>
    <t>SLList.traverse: Completeness - Verify that all elements are visited by the variable 'current' upon termination.</t>
  </si>
  <si>
    <t>SLList.traverse: Memory - Verify memory safety.</t>
  </si>
  <si>
    <t>SLList.traverse: Neighborhood Preservance - Verify that the list is not mutated.</t>
  </si>
  <si>
    <t>SLList.traverse: Neighborhood Preservance - Verify that the list is never mutated.</t>
  </si>
  <si>
    <t>SLList.traverse: Reachability - Verify that the variable 'tail' is reachable from the variable 'head' via 'next' selectors upon termination.</t>
  </si>
  <si>
    <t>SLList.traverse: Shape - Verify that the heap is a SLList upon termination.</t>
  </si>
  <si>
    <t>SLList.traverse: Shape - Verify that the heap is always a SLList.</t>
  </si>
  <si>
    <t>zipDummy</t>
  </si>
  <si>
    <t>SLList.zipDummy: Memory - Verify memory safety.</t>
  </si>
  <si>
    <t>[( ! true R { L(RefSLList) } )  ]</t>
  </si>
  <si>
    <t>0.075727</t>
  </si>
  <si>
    <t>0.006414</t>
  </si>
  <si>
    <t>0.071876</t>
  </si>
  <si>
    <t>0.022063</t>
  </si>
  <si>
    <t>0.022021</t>
  </si>
  <si>
    <t>0.556583</t>
  </si>
  <si>
    <t>0.084482</t>
  </si>
  <si>
    <t>[( ( true U ( ! true R ! { terminated } ) ) | ( ! true R ( true U { L(RefSLList) } ) ) )  ]</t>
  </si>
  <si>
    <t>0.031527</t>
  </si>
  <si>
    <t>0.061652</t>
  </si>
  <si>
    <t>0.714736</t>
  </si>
  <si>
    <t>0.113416</t>
  </si>
  <si>
    <t>0.008451</t>
  </si>
  <si>
    <t>0.005938</t>
  </si>
  <si>
    <t>0.473192</t>
  </si>
  <si>
    <t>0.037721</t>
  </si>
  <si>
    <t>[( ! true R ( true U { L(RefSLList) } ) )  ]</t>
  </si>
  <si>
    <t>0.014934</t>
  </si>
  <si>
    <t>0.012277</t>
  </si>
  <si>
    <t>0.360049</t>
  </si>
  <si>
    <t>0.067681</t>
  </si>
  <si>
    <t>0.002359</t>
  </si>
  <si>
    <t>0.001852</t>
  </si>
  <si>
    <t>0.246762</t>
  </si>
  <si>
    <t>0.006578</t>
  </si>
  <si>
    <t>0.005374</t>
  </si>
  <si>
    <t>0.004707</t>
  </si>
  <si>
    <t>0.318881</t>
  </si>
  <si>
    <t>0.023290</t>
  </si>
  <si>
    <t>[( ! true R ( ! { fast != slow } | { isReachable(slow,fast,[next]) } ) )  ]</t>
  </si>
  <si>
    <t>0.019706</t>
  </si>
  <si>
    <t>0.001636</t>
  </si>
  <si>
    <t>0.386225</t>
  </si>
  <si>
    <t>0.019627</t>
  </si>
  <si>
    <t>0.006738</t>
  </si>
  <si>
    <t>0.001970</t>
  </si>
  <si>
    <t>0.285209</t>
  </si>
  <si>
    <t>0.017294</t>
  </si>
  <si>
    <t>0.013763</t>
  </si>
  <si>
    <t>0.000960</t>
  </si>
  <si>
    <t>0.289784</t>
  </si>
  <si>
    <t>0.012730</t>
  </si>
  <si>
    <t>[( ( true U ( ! true R ! { return == null } ) ) | ( true U { visited(slow) } ) )  ]</t>
  </si>
  <si>
    <t>0.022525</t>
  </si>
  <si>
    <t>0.027664</t>
  </si>
  <si>
    <t>0.370093</t>
  </si>
  <si>
    <t>0.046379</t>
  </si>
  <si>
    <t>[( ( true U ( ! true R ! { terminated } ) ) | ( ! true R ( true U { visited(slow) } ) ) )  ]</t>
  </si>
  <si>
    <t>0.041884</t>
  </si>
  <si>
    <t>0.100988</t>
  </si>
  <si>
    <t>0.502660</t>
  </si>
  <si>
    <t>0.142891</t>
  </si>
  <si>
    <t>0.005492</t>
  </si>
  <si>
    <t>0.001715</t>
  </si>
  <si>
    <t>0.260866</t>
  </si>
  <si>
    <t>0.012117</t>
  </si>
  <si>
    <t>0.033646</t>
  </si>
  <si>
    <t>0.047922</t>
  </si>
  <si>
    <t>0.526412</t>
  </si>
  <si>
    <t>0.151182</t>
  </si>
  <si>
    <t>0.008128</t>
  </si>
  <si>
    <t>0.002394</t>
  </si>
  <si>
    <t>0.311316</t>
  </si>
  <si>
    <t>0.024902</t>
  </si>
  <si>
    <t>0.006404</t>
  </si>
  <si>
    <t>0.001700</t>
  </si>
  <si>
    <t>0.241562</t>
  </si>
  <si>
    <t>0.024957</t>
  </si>
  <si>
    <t>[( ( true U ( ! true R ! { return == null } ) ) | ( true U { visited(current) } ) )  ]</t>
  </si>
  <si>
    <t>0.004992</t>
  </si>
  <si>
    <t>0.001851</t>
  </si>
  <si>
    <t>0.258419</t>
  </si>
  <si>
    <t>0.005940</t>
  </si>
  <si>
    <t>[( ( true U ( ! true R ! { terminated } ) ) | ( ! true R ( true U { visited(current) } ) ) )  ]</t>
  </si>
  <si>
    <t>0.006909</t>
  </si>
  <si>
    <t>0.007467</t>
  </si>
  <si>
    <t>0.289343</t>
  </si>
  <si>
    <t>0.020781</t>
  </si>
  <si>
    <t>0.001648</t>
  </si>
  <si>
    <t>0.001241</t>
  </si>
  <si>
    <t>0.253211</t>
  </si>
  <si>
    <t>0.004671</t>
  </si>
  <si>
    <t>0.011745</t>
  </si>
  <si>
    <t>0.022236</t>
  </si>
  <si>
    <t>0.321128</t>
  </si>
  <si>
    <t>0.032022</t>
  </si>
  <si>
    <t>0.003134</t>
  </si>
  <si>
    <t>0.001329</t>
  </si>
  <si>
    <t>0.250418</t>
  </si>
  <si>
    <t>0.007772</t>
  </si>
  <si>
    <t>0.001693</t>
  </si>
  <si>
    <t>0.317808</t>
  </si>
  <si>
    <t>0.015494</t>
  </si>
  <si>
    <t>[( ! true R ( ! { terminated } | { identicNeighbours } ) )  ]</t>
  </si>
  <si>
    <t>0.040026</t>
  </si>
  <si>
    <t>0.022158</t>
  </si>
  <si>
    <t>0.390060</t>
  </si>
  <si>
    <t>0.069934</t>
  </si>
  <si>
    <t>[( X { isReachable(head,tail,[next]) } &amp; ( true U ( X ! { terminated } | { isReachable(tail,head,[next]) } ) ) )  ]</t>
  </si>
  <si>
    <t>0.012066</t>
  </si>
  <si>
    <t>0.000584</t>
  </si>
  <si>
    <t>0.233284</t>
  </si>
  <si>
    <t>0.000830</t>
  </si>
  <si>
    <t>[( ! true R ( ! { terminated } | { L(RefSLList) } ) )  ]</t>
  </si>
  <si>
    <t>0.011270</t>
  </si>
  <si>
    <t>0.240148</t>
  </si>
  <si>
    <t>0.011371</t>
  </si>
  <si>
    <t>0.009457</t>
  </si>
  <si>
    <t>0.002749</t>
  </si>
  <si>
    <t>0.281453</t>
  </si>
  <si>
    <t>0.006679</t>
  </si>
  <si>
    <t>0.001561</t>
  </si>
  <si>
    <t>0.001072</t>
  </si>
  <si>
    <t>0.257912</t>
  </si>
  <si>
    <t>0.004316</t>
  </si>
  <si>
    <t>0.049739</t>
  </si>
  <si>
    <t>0.118321</t>
  </si>
  <si>
    <t>0.643462</t>
  </si>
  <si>
    <t>0.244537</t>
  </si>
  <si>
    <t>0.041988</t>
  </si>
  <si>
    <t>0.050180</t>
  </si>
  <si>
    <t>0.376152</t>
  </si>
  <si>
    <t>0.059572</t>
  </si>
  <si>
    <t>0.011641</t>
  </si>
  <si>
    <t>0.000396</t>
  </si>
  <si>
    <t>0.236404</t>
  </si>
  <si>
    <t>0.001518</t>
  </si>
  <si>
    <t>0.006696</t>
  </si>
  <si>
    <t>0.009618</t>
  </si>
  <si>
    <t>0.357839</t>
  </si>
  <si>
    <t>0.038879</t>
  </si>
  <si>
    <t>0.004156</t>
  </si>
  <si>
    <t>0.001420</t>
  </si>
  <si>
    <t>0.305202</t>
  </si>
  <si>
    <t>0.010186</t>
  </si>
  <si>
    <t>0.002693</t>
  </si>
  <si>
    <t>0.000508</t>
  </si>
  <si>
    <t>0.222199</t>
  </si>
  <si>
    <t>0.001536</t>
  </si>
  <si>
    <t>0.002690</t>
  </si>
  <si>
    <t>0.001657</t>
  </si>
  <si>
    <t>0.245428</t>
  </si>
  <si>
    <t>0.007044</t>
  </si>
  <si>
    <t>0.015774</t>
  </si>
  <si>
    <t>0.021812</t>
  </si>
  <si>
    <t>0.277698</t>
  </si>
  <si>
    <t>0.015235</t>
  </si>
  <si>
    <t>0.006174</t>
  </si>
  <si>
    <t>0.000493</t>
  </si>
  <si>
    <t>0.265869</t>
  </si>
  <si>
    <t>0.001850</t>
  </si>
  <si>
    <t>0.012861</t>
  </si>
  <si>
    <t>0.005876</t>
  </si>
  <si>
    <t>0.253324</t>
  </si>
  <si>
    <t>0.036285</t>
  </si>
  <si>
    <t>0.001087</t>
  </si>
  <si>
    <t>0.000899</t>
  </si>
  <si>
    <t>0.221382</t>
  </si>
  <si>
    <t>0.006294</t>
  </si>
  <si>
    <t>[( ! { terminated } | { identicNeighbours } )  ]</t>
  </si>
  <si>
    <t>0.026538</t>
  </si>
  <si>
    <t>0.000923</t>
  </si>
  <si>
    <t>0.247690</t>
  </si>
  <si>
    <t>0.000710</t>
  </si>
  <si>
    <t>[( true U ( X ! { terminated } | { isReachable(head,tail,[next]) } ) )  ]</t>
  </si>
  <si>
    <t>0.011552</t>
  </si>
  <si>
    <t>0.000341</t>
  </si>
  <si>
    <t>0.250286</t>
  </si>
  <si>
    <t>0.000905</t>
  </si>
  <si>
    <t>0.003831</t>
  </si>
  <si>
    <t>0.002158</t>
  </si>
  <si>
    <t>0.241638</t>
  </si>
  <si>
    <t>0.017522</t>
  </si>
  <si>
    <t>0.005003</t>
  </si>
  <si>
    <t>0.001440</t>
  </si>
  <si>
    <t>0.249822</t>
  </si>
  <si>
    <t>0.014952</t>
  </si>
  <si>
    <t>0.001388</t>
  </si>
  <si>
    <t>0.000532</t>
  </si>
  <si>
    <t>0.265231</t>
  </si>
  <si>
    <t>0.001549</t>
  </si>
  <si>
    <t>0.000549</t>
  </si>
  <si>
    <t>0.219246</t>
  </si>
  <si>
    <t>0.002137</t>
  </si>
  <si>
    <t>0.006255</t>
  </si>
  <si>
    <t>0.000529</t>
  </si>
  <si>
    <t>0.189499</t>
  </si>
  <si>
    <t>0.000716</t>
  </si>
  <si>
    <t>0.004207</t>
  </si>
  <si>
    <t>0.002729</t>
  </si>
  <si>
    <t>0.213667</t>
  </si>
  <si>
    <t>0.014483</t>
  </si>
  <si>
    <t>0.004422</t>
  </si>
  <si>
    <t>0.000161</t>
  </si>
  <si>
    <t>0.234921</t>
  </si>
  <si>
    <t>0.000772</t>
  </si>
  <si>
    <t>0.001114</t>
  </si>
  <si>
    <t>0.220497</t>
  </si>
  <si>
    <t>0.004302</t>
  </si>
  <si>
    <t>0.001651</t>
  </si>
  <si>
    <t>0.000414</t>
  </si>
  <si>
    <t>0.234031</t>
  </si>
  <si>
    <t>0.003979</t>
  </si>
  <si>
    <t>0.022896</t>
  </si>
  <si>
    <t>0.026663</t>
  </si>
  <si>
    <t>0.341343</t>
  </si>
  <si>
    <t>0.052062</t>
  </si>
  <si>
    <t>Tree</t>
  </si>
  <si>
    <t>getLeftmostChildModifyList</t>
  </si>
  <si>
    <t>[( ! true R { L(RefBT) } )  ]</t>
  </si>
  <si>
    <t>Tree.build: Memory - Verify memory safety.</t>
  </si>
  <si>
    <t>0.148540</t>
  </si>
  <si>
    <t>0.013758</t>
  </si>
  <si>
    <t>0.584029</t>
  </si>
  <si>
    <t>[( ! true R ( true U { L(RefBT) } ) )  ]</t>
  </si>
  <si>
    <t>Tree.build: Shape - Verify heap is a Tree.</t>
  </si>
  <si>
    <t>0.197895</t>
  </si>
  <si>
    <t>0.016341</t>
  </si>
  <si>
    <t>0.552207</t>
  </si>
  <si>
    <t>0.024806</t>
  </si>
  <si>
    <t>Tree.getLeftmostChildModifyList: Shape - Verify that the heap is always a Tree and is never mutated. -- expected to fail</t>
  </si>
  <si>
    <t>0.018060</t>
  </si>
  <si>
    <t>0.310697</t>
  </si>
  <si>
    <t>0.014896</t>
  </si>
  <si>
    <t>getLeftmostChild</t>
  </si>
  <si>
    <t>Tree.getLeftmostChild: Correctness - Verify that the result is null upon termination. -- expected to fail</t>
  </si>
  <si>
    <t>0.001196</t>
  </si>
  <si>
    <t>0.001814</t>
  </si>
  <si>
    <t>0.337509</t>
  </si>
  <si>
    <t>0.068718</t>
  </si>
  <si>
    <t>Tree.getLeftmostChild: Memory - Verify memory safety.</t>
  </si>
  <si>
    <t>0.001525</t>
  </si>
  <si>
    <t>0.000332</t>
  </si>
  <si>
    <t>0.312187</t>
  </si>
  <si>
    <t>0.003821</t>
  </si>
  <si>
    <t>Tree.getLeftmostChild: Neighborhood Preservance - Verify heap is a Tree upon termination.</t>
  </si>
  <si>
    <t>0.138307</t>
  </si>
  <si>
    <t>0.055598</t>
  </si>
  <si>
    <t>0.529736</t>
  </si>
  <si>
    <t>Tree.getLeftmostChild: Shape -  Verify heap is always a Tree.</t>
  </si>
  <si>
    <t>0.003651</t>
  </si>
  <si>
    <t>0.000388</t>
  </si>
  <si>
    <t>0.389030</t>
  </si>
  <si>
    <t>0.013463</t>
  </si>
  <si>
    <t>[( ( true U ( ! true R ! { terminated } ) ) | ( ! true R ( true U { L(RefBT) } ) ) )  ]</t>
  </si>
  <si>
    <t>Tree.getLeftmostChild: Shape - Verify heap is a Tree upon termination.</t>
  </si>
  <si>
    <t>0.005887</t>
  </si>
  <si>
    <t>0.001504</t>
  </si>
  <si>
    <t>0.259564</t>
  </si>
  <si>
    <t>0.016920</t>
  </si>
  <si>
    <t>Tree.traverseRecursiveModifyHeap: Shape - Verify that the heap is always a list and is never mutated.</t>
  </si>
  <si>
    <t>0.062361</t>
  </si>
  <si>
    <t>0.000525</t>
  </si>
  <si>
    <t>0.426329</t>
  </si>
  <si>
    <t>0.106990</t>
  </si>
  <si>
    <t>Tree.traverseRecursive: Completeness - Verify that all elements are visited by the variable 'current' upon termination.</t>
  </si>
  <si>
    <t>0.898117</t>
  </si>
  <si>
    <t>0.005077</t>
  </si>
  <si>
    <t>Tree.traverseRecursive: Memory - Verify memory safety.</t>
  </si>
  <si>
    <t>0.026414</t>
  </si>
  <si>
    <t>0.000609</t>
  </si>
  <si>
    <t>0.383132</t>
  </si>
  <si>
    <t>0.071440</t>
  </si>
  <si>
    <t>Tree.traverseRecursive: Neighborhood Preservance - Verify the tree is not mutated.</t>
  </si>
  <si>
    <t>0.029619</t>
  </si>
  <si>
    <t>0.440240</t>
  </si>
  <si>
    <t>Tree.traverseRecursive: Shape - Verify that the heap is always a Tree.</t>
  </si>
  <si>
    <t>0.036941</t>
  </si>
  <si>
    <t>0.000479</t>
  </si>
  <si>
    <t>0.336354</t>
  </si>
  <si>
    <t>0.107067</t>
  </si>
  <si>
    <t>Tree.traverseRecursive: Shape - Verify that the heap is a Tree upon termination.</t>
  </si>
  <si>
    <t>0.024725</t>
  </si>
  <si>
    <t>0.000492</t>
  </si>
  <si>
    <t>0.286490</t>
  </si>
  <si>
    <t>0.059409</t>
  </si>
  <si>
    <t>0.056471</t>
  </si>
  <si>
    <t>0.011146</t>
  </si>
  <si>
    <t>0.129605</t>
  </si>
  <si>
    <t>0.179857</t>
  </si>
  <si>
    <t>0.108618</t>
  </si>
  <si>
    <t>0.622017</t>
  </si>
  <si>
    <t>0.202893</t>
  </si>
  <si>
    <t>0.150627</t>
  </si>
  <si>
    <t>0.725292</t>
  </si>
  <si>
    <t>0.028922</t>
  </si>
  <si>
    <t>0.019497</t>
  </si>
  <si>
    <t>0.002031</t>
  </si>
  <si>
    <t>0.346325</t>
  </si>
  <si>
    <t>0.013916</t>
  </si>
  <si>
    <t>0.001180</t>
  </si>
  <si>
    <t>0.003037</t>
  </si>
  <si>
    <t>0.406906</t>
  </si>
  <si>
    <t>0.123162</t>
  </si>
  <si>
    <t>0.001491</t>
  </si>
  <si>
    <t>0.000683</t>
  </si>
  <si>
    <t>0.346602</t>
  </si>
  <si>
    <t>0.003975</t>
  </si>
  <si>
    <t>0.096183</t>
  </si>
  <si>
    <t>0.869085</t>
  </si>
  <si>
    <t>0.390230</t>
  </si>
  <si>
    <t>0.004236</t>
  </si>
  <si>
    <t>0.000852</t>
  </si>
  <si>
    <t>0.249773</t>
  </si>
  <si>
    <t>0.010552</t>
  </si>
  <si>
    <t>0.007050</t>
  </si>
  <si>
    <t>0.002664</t>
  </si>
  <si>
    <t>0.276394</t>
  </si>
  <si>
    <t>0.015566</t>
  </si>
  <si>
    <t>0.056143</t>
  </si>
  <si>
    <t>0.011995</t>
  </si>
  <si>
    <t>0.536148</t>
  </si>
  <si>
    <t>0.097816</t>
  </si>
  <si>
    <t>0.830254</t>
  </si>
  <si>
    <t>0.048227</t>
  </si>
  <si>
    <t>0.027193</t>
  </si>
  <si>
    <t>0.012999</t>
  </si>
  <si>
    <t>0.284059</t>
  </si>
  <si>
    <t>0.053338</t>
  </si>
  <si>
    <t>0.394365</t>
  </si>
  <si>
    <t>0.054034</t>
  </si>
  <si>
    <t>0.005217</t>
  </si>
  <si>
    <t>0.285389</t>
  </si>
  <si>
    <t>0.059482</t>
  </si>
  <si>
    <t>0.034226</t>
  </si>
  <si>
    <t>0.013616</t>
  </si>
  <si>
    <t>0.286379</t>
  </si>
  <si>
    <t>0.056112</t>
  </si>
  <si>
    <t>Runtime without OTF</t>
  </si>
  <si>
    <t>Total runtime without OTF</t>
  </si>
  <si>
    <t>Total Runtime without OTF</t>
  </si>
  <si>
    <t>Hierarchical MC</t>
  </si>
  <si>
    <t>Default</t>
  </si>
  <si>
    <t>OTF</t>
  </si>
  <si>
    <t>Hierarchical</t>
  </si>
  <si>
    <t>Property</t>
  </si>
  <si>
    <t>Memory</t>
  </si>
  <si>
    <t>Shape</t>
  </si>
  <si>
    <t>Completeness</t>
  </si>
  <si>
    <t>Reachability</t>
  </si>
  <si>
    <t>Neighborhood Preservance</t>
  </si>
  <si>
    <t>Correctness</t>
  </si>
  <si>
    <t>HCM</t>
  </si>
  <si>
    <t>HMC</t>
  </si>
  <si>
    <t>Average</t>
  </si>
  <si>
    <t>satisfied</t>
  </si>
  <si>
    <t>SSG in s</t>
  </si>
  <si>
    <t>MC in s</t>
  </si>
  <si>
    <t>SSG + MC in s</t>
  </si>
  <si>
    <t>Total in s</t>
  </si>
  <si>
    <t>Total w/o OTF in s</t>
  </si>
  <si>
    <t>Variance OTF</t>
  </si>
  <si>
    <t>Variance HMC</t>
  </si>
  <si>
    <t>Variance OTF in %</t>
  </si>
  <si>
    <t>Variance HMC in %</t>
  </si>
  <si>
    <t>Avg Variance OTF</t>
  </si>
  <si>
    <t>Avg Variance HMC</t>
  </si>
  <si>
    <t>OTF Variance</t>
  </si>
  <si>
    <t>HMC Variance</t>
  </si>
  <si>
    <t>Total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</si>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</sst>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7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1" fillId="0" borderId="5" xfId="0" applyFont="1" applyBorder="1"/>
    <xf numFmtId="0" fontId="0" fillId="0" borderId="4" xfId="0" applyBorder="1"/>
    <xf numFmtId="0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NumberFormat="1" applyFill="1" applyBorder="1"/>
    <xf numFmtId="165" fontId="0" fillId="2" borderId="0" xfId="0" applyNumberFormat="1" applyFill="1" applyBorder="1"/>
    <xf numFmtId="167" fontId="0" fillId="2" borderId="0" xfId="0" applyNumberFormat="1" applyFill="1" applyBorder="1"/>
    <xf numFmtId="0" fontId="0" fillId="3" borderId="0" xfId="0" applyFill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6" xfId="0" applyNumberFormat="1" applyBorder="1" applyAlignment="1">
      <alignment horizontal="right"/>
    </xf>
    <xf numFmtId="0" fontId="0" fillId="0" borderId="6" xfId="0" applyNumberFormat="1" applyBorder="1"/>
    <xf numFmtId="165" fontId="0" fillId="0" borderId="6" xfId="0" applyNumberFormat="1" applyBorder="1"/>
    <xf numFmtId="10" fontId="0" fillId="0" borderId="0" xfId="0" applyNumberFormat="1" applyBorder="1"/>
    <xf numFmtId="10" fontId="0" fillId="2" borderId="0" xfId="0" applyNumberFormat="1" applyFill="1" applyBorder="1"/>
    <xf numFmtId="10" fontId="0" fillId="0" borderId="6" xfId="0" applyNumberFormat="1" applyBorder="1"/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0" fillId="0" borderId="13" xfId="0" applyBorder="1"/>
    <xf numFmtId="165" fontId="0" fillId="0" borderId="14" xfId="0" applyNumberFormat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0" borderId="14" xfId="0" applyBorder="1"/>
    <xf numFmtId="0" fontId="0" fillId="2" borderId="14" xfId="0" applyNumberFormat="1" applyFill="1" applyBorder="1" applyAlignment="1">
      <alignment horizontal="right"/>
    </xf>
    <xf numFmtId="165" fontId="0" fillId="2" borderId="14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11" xfId="0" applyBorder="1"/>
    <xf numFmtId="0" fontId="0" fillId="0" borderId="12" xfId="0" applyNumberFormat="1" applyBorder="1" applyAlignment="1">
      <alignment horizontal="right"/>
    </xf>
    <xf numFmtId="165" fontId="0" fillId="0" borderId="13" xfId="0" applyNumberFormat="1" applyBorder="1"/>
    <xf numFmtId="165" fontId="0" fillId="0" borderId="14" xfId="0" applyNumberFormat="1" applyBorder="1"/>
    <xf numFmtId="0" fontId="0" fillId="2" borderId="13" xfId="0" applyNumberFormat="1" applyFill="1" applyBorder="1" applyAlignment="1">
      <alignment horizontal="right"/>
    </xf>
    <xf numFmtId="0" fontId="0" fillId="0" borderId="13" xfId="0" applyNumberFormat="1" applyBorder="1" applyAlignment="1">
      <alignment horizontal="right"/>
    </xf>
    <xf numFmtId="165" fontId="0" fillId="2" borderId="13" xfId="0" applyNumberFormat="1" applyFill="1" applyBorder="1"/>
    <xf numFmtId="165" fontId="0" fillId="2" borderId="14" xfId="0" applyNumberFormat="1" applyFill="1" applyBorder="1"/>
    <xf numFmtId="165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2" borderId="13" xfId="0" applyFill="1" applyBorder="1"/>
    <xf numFmtId="0" fontId="1" fillId="0" borderId="7" xfId="0" applyFont="1" applyFill="1" applyBorder="1"/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2" xfId="0" applyNumberFormat="1" applyBorder="1" applyAlignment="1">
      <alignment horizontal="right"/>
    </xf>
    <xf numFmtId="167" fontId="0" fillId="0" borderId="6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2" xfId="0" applyBorder="1"/>
    <xf numFmtId="9" fontId="0" fillId="3" borderId="0" xfId="0" applyNumberFormat="1" applyFill="1" applyBorder="1"/>
    <xf numFmtId="9" fontId="0" fillId="2" borderId="0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/>
    <xf numFmtId="0" fontId="1" fillId="4" borderId="6" xfId="0" applyFont="1" applyFill="1" applyBorder="1"/>
    <xf numFmtId="0" fontId="1" fillId="4" borderId="12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/>
    <xf numFmtId="0" fontId="1" fillId="6" borderId="6" xfId="0" applyFont="1" applyFill="1" applyBorder="1"/>
    <xf numFmtId="0" fontId="1" fillId="6" borderId="1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Variance between</a:t>
            </a:r>
            <a:r>
              <a:rPr lang="de-DE" baseline="0"/>
              <a:t> Top Level MC and OTF MC in %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4925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(States!$M$22:$M$74,States!$M$76:$M$85)</c:f>
              <c:numCache>
                <c:formatCode>0%</c:formatCode>
                <c:ptCount val="63"/>
                <c:pt idx="0">
                  <c:v>-0.60526315789473684</c:v>
                </c:pt>
                <c:pt idx="1">
                  <c:v>0.64835164835164838</c:v>
                </c:pt>
                <c:pt idx="2">
                  <c:v>0.14285714285714285</c:v>
                </c:pt>
                <c:pt idx="3">
                  <c:v>0.83695652173913049</c:v>
                </c:pt>
                <c:pt idx="4">
                  <c:v>0.21739130434782608</c:v>
                </c:pt>
                <c:pt idx="5">
                  <c:v>0.5</c:v>
                </c:pt>
                <c:pt idx="6">
                  <c:v>1.46875</c:v>
                </c:pt>
                <c:pt idx="7">
                  <c:v>-0.49122807017543857</c:v>
                </c:pt>
                <c:pt idx="8">
                  <c:v>0</c:v>
                </c:pt>
                <c:pt idx="9">
                  <c:v>-0.49056603773584906</c:v>
                </c:pt>
                <c:pt idx="10">
                  <c:v>-5.7291666666666664E-2</c:v>
                </c:pt>
                <c:pt idx="11">
                  <c:v>-0.49881235154394299</c:v>
                </c:pt>
                <c:pt idx="12">
                  <c:v>0.80952380952380953</c:v>
                </c:pt>
                <c:pt idx="13">
                  <c:v>0.86092715231788075</c:v>
                </c:pt>
                <c:pt idx="14">
                  <c:v>0.80952380952380953</c:v>
                </c:pt>
                <c:pt idx="15">
                  <c:v>0.8</c:v>
                </c:pt>
                <c:pt idx="16">
                  <c:v>-0.35</c:v>
                </c:pt>
                <c:pt idx="17">
                  <c:v>-0.48</c:v>
                </c:pt>
                <c:pt idx="18">
                  <c:v>0.7931034482758621</c:v>
                </c:pt>
                <c:pt idx="19">
                  <c:v>0.77575757575757576</c:v>
                </c:pt>
                <c:pt idx="20">
                  <c:v>0.74193548387096775</c:v>
                </c:pt>
                <c:pt idx="21">
                  <c:v>1.4453125</c:v>
                </c:pt>
                <c:pt idx="22">
                  <c:v>-0.72961373390557938</c:v>
                </c:pt>
                <c:pt idx="23">
                  <c:v>-0.95726495726495731</c:v>
                </c:pt>
                <c:pt idx="24">
                  <c:v>-0.5546875</c:v>
                </c:pt>
                <c:pt idx="25">
                  <c:v>-0.52873563218390807</c:v>
                </c:pt>
                <c:pt idx="26">
                  <c:v>0.83783783783783783</c:v>
                </c:pt>
                <c:pt idx="27">
                  <c:v>-0.29301075268817206</c:v>
                </c:pt>
                <c:pt idx="28">
                  <c:v>-0.22043010752688172</c:v>
                </c:pt>
                <c:pt idx="29">
                  <c:v>-0.91803278688524592</c:v>
                </c:pt>
                <c:pt idx="30">
                  <c:v>0</c:v>
                </c:pt>
                <c:pt idx="31">
                  <c:v>0.83783783783783783</c:v>
                </c:pt>
                <c:pt idx="32">
                  <c:v>-0.6875</c:v>
                </c:pt>
                <c:pt idx="33">
                  <c:v>0.58536585365853655</c:v>
                </c:pt>
                <c:pt idx="34">
                  <c:v>-0.45454545454545453</c:v>
                </c:pt>
                <c:pt idx="35">
                  <c:v>-0.92647058823529416</c:v>
                </c:pt>
                <c:pt idx="36">
                  <c:v>-0.56237218813905931</c:v>
                </c:pt>
                <c:pt idx="37">
                  <c:v>2.3777777777777778</c:v>
                </c:pt>
                <c:pt idx="38">
                  <c:v>-0.99218194740582799</c:v>
                </c:pt>
                <c:pt idx="39">
                  <c:v>-0.97029702970297027</c:v>
                </c:pt>
                <c:pt idx="40">
                  <c:v>2.3777777777777778</c:v>
                </c:pt>
                <c:pt idx="41">
                  <c:v>2.3777777777777778</c:v>
                </c:pt>
                <c:pt idx="42">
                  <c:v>-0.36170212765957449</c:v>
                </c:pt>
                <c:pt idx="43">
                  <c:v>0.77777777777777779</c:v>
                </c:pt>
                <c:pt idx="44">
                  <c:v>-0.88421052631578945</c:v>
                </c:pt>
                <c:pt idx="45">
                  <c:v>0.76842105263157889</c:v>
                </c:pt>
                <c:pt idx="46">
                  <c:v>-0.91176470588235292</c:v>
                </c:pt>
                <c:pt idx="47">
                  <c:v>0.77777777777777779</c:v>
                </c:pt>
                <c:pt idx="48">
                  <c:v>0.77777777777777779</c:v>
                </c:pt>
                <c:pt idx="49">
                  <c:v>0.35240274599542332</c:v>
                </c:pt>
                <c:pt idx="50">
                  <c:v>0</c:v>
                </c:pt>
                <c:pt idx="51">
                  <c:v>-0.9458333333333333</c:v>
                </c:pt>
                <c:pt idx="52">
                  <c:v>-0.2441860465116279</c:v>
                </c:pt>
                <c:pt idx="53">
                  <c:v>1.0909090909090908</c:v>
                </c:pt>
                <c:pt idx="54">
                  <c:v>1.2521739130434784</c:v>
                </c:pt>
                <c:pt idx="55">
                  <c:v>1.1162790697674418</c:v>
                </c:pt>
                <c:pt idx="56">
                  <c:v>1.1162790697674418</c:v>
                </c:pt>
                <c:pt idx="57">
                  <c:v>-0.10318225650916105</c:v>
                </c:pt>
                <c:pt idx="58">
                  <c:v>-0.14518332533323486</c:v>
                </c:pt>
                <c:pt idx="59">
                  <c:v>0.56893004115226342</c:v>
                </c:pt>
                <c:pt idx="60">
                  <c:v>-0.98802137194071005</c:v>
                </c:pt>
                <c:pt idx="61">
                  <c:v>0.56893004115226342</c:v>
                </c:pt>
                <c:pt idx="62">
                  <c:v>-0.25720164609053497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42896"/>
        <c:axId val="614045640"/>
      </c:barChart>
      <c:catAx>
        <c:axId val="614042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045640"/>
        <c:crosses val="autoZero"/>
        <c:auto val="1"/>
        <c:lblAlgn val="ctr"/>
        <c:lblOffset val="100"/>
        <c:noMultiLvlLbl val="0"/>
      </c:catAx>
      <c:valAx>
        <c:axId val="6140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0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true-false'!$R$20:$R$85</c:f>
              <c:numCache>
                <c:formatCode>0.00%</c:formatCode>
                <c:ptCount val="66"/>
                <c:pt idx="0">
                  <c:v>2.2431097030483098</c:v>
                </c:pt>
                <c:pt idx="1">
                  <c:v>-3.0758426966292159E-2</c:v>
                </c:pt>
                <c:pt idx="2">
                  <c:v>1.9258559126233987</c:v>
                </c:pt>
                <c:pt idx="3">
                  <c:v>-0.86364284114737078</c:v>
                </c:pt>
                <c:pt idx="4">
                  <c:v>-0.9379721887660134</c:v>
                </c:pt>
                <c:pt idx="5">
                  <c:v>10.62269129287599</c:v>
                </c:pt>
                <c:pt idx="6">
                  <c:v>1.3391880521665964</c:v>
                </c:pt>
                <c:pt idx="7">
                  <c:v>-0.21097407090812881</c:v>
                </c:pt>
                <c:pt idx="8">
                  <c:v>1.2309285467725235</c:v>
                </c:pt>
                <c:pt idx="9">
                  <c:v>1.9632562358276644</c:v>
                </c:pt>
                <c:pt idx="10">
                  <c:v>1.5433320856615775</c:v>
                </c:pt>
                <c:pt idx="11">
                  <c:v>-0.89092048302574622</c:v>
                </c:pt>
                <c:pt idx="12">
                  <c:v>5.9004450304928291</c:v>
                </c:pt>
                <c:pt idx="13">
                  <c:v>2.9735185684740584</c:v>
                </c:pt>
                <c:pt idx="14">
                  <c:v>2.5725080866563368</c:v>
                </c:pt>
                <c:pt idx="15">
                  <c:v>3.1506948640483383</c:v>
                </c:pt>
                <c:pt idx="16">
                  <c:v>2.1003154574132492</c:v>
                </c:pt>
                <c:pt idx="17">
                  <c:v>3.6730558598028487</c:v>
                </c:pt>
                <c:pt idx="18">
                  <c:v>0.3236216943074855</c:v>
                </c:pt>
                <c:pt idx="19">
                  <c:v>0.95729537366548034</c:v>
                </c:pt>
                <c:pt idx="20">
                  <c:v>0.35006006006006013</c:v>
                </c:pt>
                <c:pt idx="21">
                  <c:v>1.3725490196078434</c:v>
                </c:pt>
                <c:pt idx="22">
                  <c:v>2.5378087589028637</c:v>
                </c:pt>
                <c:pt idx="23">
                  <c:v>2.0682607807071327</c:v>
                </c:pt>
                <c:pt idx="24">
                  <c:v>1.4598108747044918</c:v>
                </c:pt>
                <c:pt idx="25">
                  <c:v>6.2376725838264459E-2</c:v>
                </c:pt>
                <c:pt idx="26">
                  <c:v>1.3258064516129036</c:v>
                </c:pt>
                <c:pt idx="27">
                  <c:v>1.3541649602752068</c:v>
                </c:pt>
                <c:pt idx="28">
                  <c:v>1.27321911632101</c:v>
                </c:pt>
                <c:pt idx="29">
                  <c:v>2.010921940250562</c:v>
                </c:pt>
                <c:pt idx="30">
                  <c:v>-0.90264134468456669</c:v>
                </c:pt>
                <c:pt idx="31">
                  <c:v>0.39216239075274878</c:v>
                </c:pt>
                <c:pt idx="32">
                  <c:v>-0.32303101353511665</c:v>
                </c:pt>
                <c:pt idx="33">
                  <c:v>1.2104851330203441</c:v>
                </c:pt>
                <c:pt idx="34">
                  <c:v>-0.88406630257736907</c:v>
                </c:pt>
                <c:pt idx="35">
                  <c:v>5.5080420330259487</c:v>
                </c:pt>
                <c:pt idx="36">
                  <c:v>1.1715686274509802</c:v>
                </c:pt>
                <c:pt idx="37">
                  <c:v>-0.43517474633596387</c:v>
                </c:pt>
                <c:pt idx="38">
                  <c:v>1.2575516693163753</c:v>
                </c:pt>
                <c:pt idx="39">
                  <c:v>-0.16592844974446347</c:v>
                </c:pt>
                <c:pt idx="40">
                  <c:v>-0.67822468793342583</c:v>
                </c:pt>
                <c:pt idx="41">
                  <c:v>13.332896461336828</c:v>
                </c:pt>
                <c:pt idx="42">
                  <c:v>-0.97086809176225242</c:v>
                </c:pt>
                <c:pt idx="43">
                  <c:v>-0.90573414422241538</c:v>
                </c:pt>
                <c:pt idx="44">
                  <c:v>3.6616231086657494</c:v>
                </c:pt>
                <c:pt idx="45">
                  <c:v>2.8146997929606625</c:v>
                </c:pt>
                <c:pt idx="46">
                  <c:v>0.36499215070643631</c:v>
                </c:pt>
                <c:pt idx="47">
                  <c:v>1.0505617977528092</c:v>
                </c:pt>
                <c:pt idx="48">
                  <c:v>-0.88315539739027293</c:v>
                </c:pt>
                <c:pt idx="49">
                  <c:v>1.0580752212389382</c:v>
                </c:pt>
                <c:pt idx="50">
                  <c:v>-0.85582639714625441</c:v>
                </c:pt>
                <c:pt idx="51">
                  <c:v>0.98459167950693371</c:v>
                </c:pt>
                <c:pt idx="52">
                  <c:v>1.0287511230907456</c:v>
                </c:pt>
                <c:pt idx="53">
                  <c:v>0.96423055846161498</c:v>
                </c:pt>
                <c:pt idx="54">
                  <c:v>2.5984978249886015</c:v>
                </c:pt>
                <c:pt idx="55">
                  <c:v>-0.88421180380514952</c:v>
                </c:pt>
                <c:pt idx="56">
                  <c:v>-0.21562845558422417</c:v>
                </c:pt>
                <c:pt idx="57">
                  <c:v>1.057619816908993</c:v>
                </c:pt>
                <c:pt idx="58">
                  <c:v>1.731935741729197</c:v>
                </c:pt>
                <c:pt idx="59">
                  <c:v>2.3332508046546172</c:v>
                </c:pt>
                <c:pt idx="60">
                  <c:v>1.2892707346773105</c:v>
                </c:pt>
                <c:pt idx="61">
                  <c:v>0.70133257004738747</c:v>
                </c:pt>
                <c:pt idx="62">
                  <c:v>1.6436739074122046</c:v>
                </c:pt>
                <c:pt idx="63">
                  <c:v>-0.96020641610978497</c:v>
                </c:pt>
                <c:pt idx="64">
                  <c:v>1.8612239444147509</c:v>
                </c:pt>
                <c:pt idx="65">
                  <c:v>1.3559106951659594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true-false'!$U$20:$U$85</c:f>
              <c:numCache>
                <c:formatCode>0.00%</c:formatCode>
                <c:ptCount val="66"/>
                <c:pt idx="0">
                  <c:v>0.24094289138035746</c:v>
                </c:pt>
                <c:pt idx="1">
                  <c:v>0.26082541054451164</c:v>
                </c:pt>
                <c:pt idx="2">
                  <c:v>0.78701953371140532</c:v>
                </c:pt>
                <c:pt idx="3">
                  <c:v>-6.9623989739624383E-3</c:v>
                </c:pt>
                <c:pt idx="4">
                  <c:v>-7.5823935180116098E-2</c:v>
                </c:pt>
                <c:pt idx="5">
                  <c:v>0.51129617414248008</c:v>
                </c:pt>
                <c:pt idx="6">
                  <c:v>0.20698359276398812</c:v>
                </c:pt>
                <c:pt idx="7">
                  <c:v>0.21292791142589668</c:v>
                </c:pt>
                <c:pt idx="8">
                  <c:v>0.47980669658267183</c:v>
                </c:pt>
                <c:pt idx="9">
                  <c:v>2.6202086167800451</c:v>
                </c:pt>
                <c:pt idx="10">
                  <c:v>3.0768187043820006</c:v>
                </c:pt>
                <c:pt idx="11">
                  <c:v>-0.17720437457279559</c:v>
                </c:pt>
                <c:pt idx="12">
                  <c:v>0.1539475852975111</c:v>
                </c:pt>
                <c:pt idx="13">
                  <c:v>0.98201600575487824</c:v>
                </c:pt>
                <c:pt idx="14">
                  <c:v>1.5327951289787707</c:v>
                </c:pt>
                <c:pt idx="15">
                  <c:v>0.73885196374622319</c:v>
                </c:pt>
                <c:pt idx="16">
                  <c:v>0.32839116719242883</c:v>
                </c:pt>
                <c:pt idx="17">
                  <c:v>1.7604052573932092</c:v>
                </c:pt>
                <c:pt idx="18">
                  <c:v>0.59435230838189146</c:v>
                </c:pt>
                <c:pt idx="19">
                  <c:v>0.47568208778173199</c:v>
                </c:pt>
                <c:pt idx="20">
                  <c:v>0.50717717717717725</c:v>
                </c:pt>
                <c:pt idx="21">
                  <c:v>1.1740573152337859</c:v>
                </c:pt>
                <c:pt idx="22">
                  <c:v>1.0601101176946</c:v>
                </c:pt>
                <c:pt idx="23">
                  <c:v>7.520948293480488E-2</c:v>
                </c:pt>
                <c:pt idx="24">
                  <c:v>0.19739952718676129</c:v>
                </c:pt>
                <c:pt idx="25">
                  <c:v>0.68713017751479311</c:v>
                </c:pt>
                <c:pt idx="26">
                  <c:v>0.86387096774193561</c:v>
                </c:pt>
                <c:pt idx="27">
                  <c:v>1.7832746334671146</c:v>
                </c:pt>
                <c:pt idx="28">
                  <c:v>0.34144875262999697</c:v>
                </c:pt>
                <c:pt idx="29">
                  <c:v>1.1239961451975586</c:v>
                </c:pt>
                <c:pt idx="30">
                  <c:v>-7.9531397802517667E-2</c:v>
                </c:pt>
                <c:pt idx="31">
                  <c:v>0.84352974344516518</c:v>
                </c:pt>
                <c:pt idx="32">
                  <c:v>0.3008632633486093</c:v>
                </c:pt>
                <c:pt idx="33">
                  <c:v>1.0602503912363066</c:v>
                </c:pt>
                <c:pt idx="34">
                  <c:v>0.15330075692248737</c:v>
                </c:pt>
                <c:pt idx="35">
                  <c:v>2.4986060476088352</c:v>
                </c:pt>
                <c:pt idx="36">
                  <c:v>0.70833333333333337</c:v>
                </c:pt>
                <c:pt idx="37">
                  <c:v>0.20293122886133039</c:v>
                </c:pt>
                <c:pt idx="38">
                  <c:v>0.72774244833068369</c:v>
                </c:pt>
                <c:pt idx="39">
                  <c:v>0.82944755414942806</c:v>
                </c:pt>
                <c:pt idx="40">
                  <c:v>0.84937586685159472</c:v>
                </c:pt>
                <c:pt idx="41">
                  <c:v>0.30144167758846652</c:v>
                </c:pt>
                <c:pt idx="42">
                  <c:v>0.7896897810218978</c:v>
                </c:pt>
                <c:pt idx="43">
                  <c:v>0.72212568780770336</c:v>
                </c:pt>
                <c:pt idx="44">
                  <c:v>1.7459880788629067</c:v>
                </c:pt>
                <c:pt idx="45">
                  <c:v>1.2232574189095924</c:v>
                </c:pt>
                <c:pt idx="46">
                  <c:v>0.50706436420722101</c:v>
                </c:pt>
                <c:pt idx="47">
                  <c:v>1.5262172284644195</c:v>
                </c:pt>
                <c:pt idx="48">
                  <c:v>1.0118623962040332</c:v>
                </c:pt>
                <c:pt idx="49">
                  <c:v>0.91814159292035391</c:v>
                </c:pt>
                <c:pt idx="50">
                  <c:v>0.36236623067776447</c:v>
                </c:pt>
                <c:pt idx="51">
                  <c:v>0.35824345146379016</c:v>
                </c:pt>
                <c:pt idx="52">
                  <c:v>0.85534591194968546</c:v>
                </c:pt>
                <c:pt idx="53">
                  <c:v>1.4689383749314999</c:v>
                </c:pt>
                <c:pt idx="54">
                  <c:v>0.77744026420535051</c:v>
                </c:pt>
                <c:pt idx="55">
                  <c:v>0.65014283313728805</c:v>
                </c:pt>
                <c:pt idx="56">
                  <c:v>0.13358959507134946</c:v>
                </c:pt>
                <c:pt idx="57">
                  <c:v>0.1707054388799136</c:v>
                </c:pt>
                <c:pt idx="58">
                  <c:v>3.9780459503365044</c:v>
                </c:pt>
                <c:pt idx="59">
                  <c:v>0.25971775191879187</c:v>
                </c:pt>
                <c:pt idx="60">
                  <c:v>0.31430117710729272</c:v>
                </c:pt>
                <c:pt idx="61">
                  <c:v>8.3516203924562021E-2</c:v>
                </c:pt>
                <c:pt idx="62">
                  <c:v>0.48732561151611592</c:v>
                </c:pt>
                <c:pt idx="63">
                  <c:v>0.69840695501889583</c:v>
                </c:pt>
                <c:pt idx="64">
                  <c:v>0.58340459647247445</c:v>
                </c:pt>
                <c:pt idx="65">
                  <c:v>0.8972121981203155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86128"/>
        <c:axId val="78088965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 true-false'!$S$20:$S$85</c:f>
              <c:numCache>
                <c:formatCode>0.00%</c:formatCode>
                <c:ptCount val="66"/>
                <c:pt idx="0">
                  <c:v>1.4198299693599752</c:v>
                </c:pt>
                <c:pt idx="1">
                  <c:v>1.4198299693599752</c:v>
                </c:pt>
                <c:pt idx="2">
                  <c:v>1.4198299693599752</c:v>
                </c:pt>
                <c:pt idx="3">
                  <c:v>1.4198299693599752</c:v>
                </c:pt>
                <c:pt idx="4">
                  <c:v>1.4198299693599752</c:v>
                </c:pt>
                <c:pt idx="5">
                  <c:v>1.4198299693599752</c:v>
                </c:pt>
                <c:pt idx="6">
                  <c:v>1.4198299693599752</c:v>
                </c:pt>
                <c:pt idx="7">
                  <c:v>1.4198299693599752</c:v>
                </c:pt>
                <c:pt idx="8">
                  <c:v>1.4198299693599752</c:v>
                </c:pt>
                <c:pt idx="9">
                  <c:v>1.4198299693599752</c:v>
                </c:pt>
                <c:pt idx="10">
                  <c:v>1.4198299693599752</c:v>
                </c:pt>
                <c:pt idx="11">
                  <c:v>1.4198299693599752</c:v>
                </c:pt>
                <c:pt idx="12">
                  <c:v>1.4198299693599752</c:v>
                </c:pt>
                <c:pt idx="13">
                  <c:v>1.4198299693599752</c:v>
                </c:pt>
                <c:pt idx="14">
                  <c:v>1.4198299693599752</c:v>
                </c:pt>
                <c:pt idx="15">
                  <c:v>1.4198299693599752</c:v>
                </c:pt>
                <c:pt idx="16">
                  <c:v>1.4198299693599752</c:v>
                </c:pt>
                <c:pt idx="17">
                  <c:v>1.4198299693599752</c:v>
                </c:pt>
                <c:pt idx="18">
                  <c:v>1.4198299693599752</c:v>
                </c:pt>
                <c:pt idx="19">
                  <c:v>1.4198299693599752</c:v>
                </c:pt>
                <c:pt idx="20">
                  <c:v>1.4198299693599752</c:v>
                </c:pt>
                <c:pt idx="21">
                  <c:v>1.4198299693599752</c:v>
                </c:pt>
                <c:pt idx="22">
                  <c:v>1.4198299693599752</c:v>
                </c:pt>
                <c:pt idx="23">
                  <c:v>1.4198299693599752</c:v>
                </c:pt>
                <c:pt idx="24">
                  <c:v>1.4198299693599752</c:v>
                </c:pt>
                <c:pt idx="25">
                  <c:v>1.4198299693599752</c:v>
                </c:pt>
                <c:pt idx="26">
                  <c:v>1.4198299693599752</c:v>
                </c:pt>
                <c:pt idx="27">
                  <c:v>1.4198299693599752</c:v>
                </c:pt>
                <c:pt idx="28">
                  <c:v>1.4198299693599752</c:v>
                </c:pt>
                <c:pt idx="29">
                  <c:v>1.4198299693599752</c:v>
                </c:pt>
                <c:pt idx="30">
                  <c:v>1.4198299693599752</c:v>
                </c:pt>
                <c:pt idx="31">
                  <c:v>1.4198299693599752</c:v>
                </c:pt>
                <c:pt idx="32">
                  <c:v>1.4198299693599752</c:v>
                </c:pt>
                <c:pt idx="33">
                  <c:v>1.4198299693599752</c:v>
                </c:pt>
                <c:pt idx="34">
                  <c:v>1.4198299693599752</c:v>
                </c:pt>
                <c:pt idx="35">
                  <c:v>1.4198299693599752</c:v>
                </c:pt>
                <c:pt idx="36">
                  <c:v>1.4198299693599752</c:v>
                </c:pt>
                <c:pt idx="37">
                  <c:v>1.4198299693599752</c:v>
                </c:pt>
                <c:pt idx="38">
                  <c:v>1.4198299693599752</c:v>
                </c:pt>
                <c:pt idx="39">
                  <c:v>1.4198299693599752</c:v>
                </c:pt>
                <c:pt idx="40">
                  <c:v>1.4198299693599752</c:v>
                </c:pt>
                <c:pt idx="41">
                  <c:v>1.4198299693599752</c:v>
                </c:pt>
                <c:pt idx="42">
                  <c:v>1.4198299693599752</c:v>
                </c:pt>
                <c:pt idx="43">
                  <c:v>1.4198299693599752</c:v>
                </c:pt>
                <c:pt idx="44">
                  <c:v>1.4198299693599752</c:v>
                </c:pt>
                <c:pt idx="45">
                  <c:v>1.4198299693599752</c:v>
                </c:pt>
                <c:pt idx="46">
                  <c:v>1.4198299693599752</c:v>
                </c:pt>
                <c:pt idx="47">
                  <c:v>1.4198299693599752</c:v>
                </c:pt>
                <c:pt idx="48">
                  <c:v>1.4198299693599752</c:v>
                </c:pt>
                <c:pt idx="49">
                  <c:v>1.4198299693599752</c:v>
                </c:pt>
                <c:pt idx="50">
                  <c:v>1.4198299693599752</c:v>
                </c:pt>
                <c:pt idx="51">
                  <c:v>1.4198299693599752</c:v>
                </c:pt>
                <c:pt idx="52">
                  <c:v>1.4198299693599752</c:v>
                </c:pt>
                <c:pt idx="53">
                  <c:v>1.4198299693599752</c:v>
                </c:pt>
                <c:pt idx="54">
                  <c:v>1.4198299693599752</c:v>
                </c:pt>
                <c:pt idx="55">
                  <c:v>1.4198299693599752</c:v>
                </c:pt>
                <c:pt idx="56">
                  <c:v>1.4198299693599752</c:v>
                </c:pt>
                <c:pt idx="57">
                  <c:v>1.4198299693599752</c:v>
                </c:pt>
                <c:pt idx="58">
                  <c:v>1.4198299693599752</c:v>
                </c:pt>
                <c:pt idx="59">
                  <c:v>1.4198299693599752</c:v>
                </c:pt>
                <c:pt idx="60">
                  <c:v>1.4198299693599752</c:v>
                </c:pt>
                <c:pt idx="61">
                  <c:v>1.4198299693599752</c:v>
                </c:pt>
                <c:pt idx="62">
                  <c:v>1.4198299693599752</c:v>
                </c:pt>
                <c:pt idx="63">
                  <c:v>1.4198299693599752</c:v>
                </c:pt>
                <c:pt idx="64">
                  <c:v>1.4198299693599752</c:v>
                </c:pt>
                <c:pt idx="65">
                  <c:v>1.4198299693599752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 true-false'!$V$20:$V$85</c:f>
              <c:numCache>
                <c:formatCode>0.00%</c:formatCode>
                <c:ptCount val="66"/>
                <c:pt idx="0">
                  <c:v>0.77933779744386489</c:v>
                </c:pt>
                <c:pt idx="1">
                  <c:v>0.77933779744386489</c:v>
                </c:pt>
                <c:pt idx="2">
                  <c:v>0.77933779744386489</c:v>
                </c:pt>
                <c:pt idx="3">
                  <c:v>0.77933779744386489</c:v>
                </c:pt>
                <c:pt idx="4">
                  <c:v>0.77933779744386489</c:v>
                </c:pt>
                <c:pt idx="5">
                  <c:v>0.77933779744386489</c:v>
                </c:pt>
                <c:pt idx="6">
                  <c:v>0.77933779744386489</c:v>
                </c:pt>
                <c:pt idx="7">
                  <c:v>0.77933779744386489</c:v>
                </c:pt>
                <c:pt idx="8">
                  <c:v>0.77933779744386489</c:v>
                </c:pt>
                <c:pt idx="9">
                  <c:v>0.77933779744386489</c:v>
                </c:pt>
                <c:pt idx="10">
                  <c:v>0.77933779744386489</c:v>
                </c:pt>
                <c:pt idx="11">
                  <c:v>0.77933779744386489</c:v>
                </c:pt>
                <c:pt idx="12">
                  <c:v>0.77933779744386489</c:v>
                </c:pt>
                <c:pt idx="13">
                  <c:v>0.77933779744386489</c:v>
                </c:pt>
                <c:pt idx="14">
                  <c:v>0.77933779744386489</c:v>
                </c:pt>
                <c:pt idx="15">
                  <c:v>0.77933779744386489</c:v>
                </c:pt>
                <c:pt idx="16">
                  <c:v>0.77933779744386489</c:v>
                </c:pt>
                <c:pt idx="17">
                  <c:v>0.77933779744386489</c:v>
                </c:pt>
                <c:pt idx="18">
                  <c:v>0.77933779744386489</c:v>
                </c:pt>
                <c:pt idx="19">
                  <c:v>0.77933779744386489</c:v>
                </c:pt>
                <c:pt idx="20">
                  <c:v>0.77933779744386489</c:v>
                </c:pt>
                <c:pt idx="21">
                  <c:v>0.77933779744386489</c:v>
                </c:pt>
                <c:pt idx="22">
                  <c:v>0.77933779744386489</c:v>
                </c:pt>
                <c:pt idx="23">
                  <c:v>0.77933779744386489</c:v>
                </c:pt>
                <c:pt idx="24">
                  <c:v>0.77933779744386489</c:v>
                </c:pt>
                <c:pt idx="25">
                  <c:v>0.77933779744386489</c:v>
                </c:pt>
                <c:pt idx="26">
                  <c:v>0.77933779744386489</c:v>
                </c:pt>
                <c:pt idx="27">
                  <c:v>0.77933779744386489</c:v>
                </c:pt>
                <c:pt idx="28">
                  <c:v>0.77933779744386489</c:v>
                </c:pt>
                <c:pt idx="29">
                  <c:v>0.77933779744386489</c:v>
                </c:pt>
                <c:pt idx="30">
                  <c:v>0.77933779744386489</c:v>
                </c:pt>
                <c:pt idx="31">
                  <c:v>0.77933779744386489</c:v>
                </c:pt>
                <c:pt idx="32">
                  <c:v>0.77933779744386489</c:v>
                </c:pt>
                <c:pt idx="33">
                  <c:v>0.77933779744386489</c:v>
                </c:pt>
                <c:pt idx="34">
                  <c:v>0.77933779744386489</c:v>
                </c:pt>
                <c:pt idx="35">
                  <c:v>0.77933779744386489</c:v>
                </c:pt>
                <c:pt idx="36">
                  <c:v>0.77933779744386489</c:v>
                </c:pt>
                <c:pt idx="37">
                  <c:v>0.77933779744386489</c:v>
                </c:pt>
                <c:pt idx="38">
                  <c:v>0.77933779744386489</c:v>
                </c:pt>
                <c:pt idx="39">
                  <c:v>0.77933779744386489</c:v>
                </c:pt>
                <c:pt idx="40">
                  <c:v>0.77933779744386489</c:v>
                </c:pt>
                <c:pt idx="41">
                  <c:v>0.77933779744386489</c:v>
                </c:pt>
                <c:pt idx="42">
                  <c:v>0.77933779744386489</c:v>
                </c:pt>
                <c:pt idx="43">
                  <c:v>0.77933779744386489</c:v>
                </c:pt>
                <c:pt idx="44">
                  <c:v>0.77933779744386489</c:v>
                </c:pt>
                <c:pt idx="45">
                  <c:v>0.77933779744386489</c:v>
                </c:pt>
                <c:pt idx="46">
                  <c:v>0.77933779744386489</c:v>
                </c:pt>
                <c:pt idx="47">
                  <c:v>0.77933779744386489</c:v>
                </c:pt>
                <c:pt idx="48">
                  <c:v>0.77933779744386489</c:v>
                </c:pt>
                <c:pt idx="49">
                  <c:v>0.77933779744386489</c:v>
                </c:pt>
                <c:pt idx="50">
                  <c:v>0.77933779744386489</c:v>
                </c:pt>
                <c:pt idx="51">
                  <c:v>0.77933779744386489</c:v>
                </c:pt>
                <c:pt idx="52">
                  <c:v>0.77933779744386489</c:v>
                </c:pt>
                <c:pt idx="53">
                  <c:v>0.77933779744386489</c:v>
                </c:pt>
                <c:pt idx="54">
                  <c:v>0.77933779744386489</c:v>
                </c:pt>
                <c:pt idx="55">
                  <c:v>0.77933779744386489</c:v>
                </c:pt>
                <c:pt idx="56">
                  <c:v>0.77933779744386489</c:v>
                </c:pt>
                <c:pt idx="57">
                  <c:v>0.77933779744386489</c:v>
                </c:pt>
                <c:pt idx="58">
                  <c:v>0.77933779744386489</c:v>
                </c:pt>
                <c:pt idx="59">
                  <c:v>0.77933779744386489</c:v>
                </c:pt>
                <c:pt idx="60">
                  <c:v>0.77933779744386489</c:v>
                </c:pt>
                <c:pt idx="61">
                  <c:v>0.77933779744386489</c:v>
                </c:pt>
                <c:pt idx="62">
                  <c:v>0.77933779744386489</c:v>
                </c:pt>
                <c:pt idx="63">
                  <c:v>0.77933779744386489</c:v>
                </c:pt>
                <c:pt idx="64">
                  <c:v>0.77933779744386489</c:v>
                </c:pt>
                <c:pt idx="65">
                  <c:v>0.77933779744386489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6128"/>
        <c:axId val="780889656"/>
      </c:lineChart>
      <c:catAx>
        <c:axId val="7808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889656"/>
        <c:crosses val="autoZero"/>
        <c:auto val="1"/>
        <c:lblAlgn val="ctr"/>
        <c:lblOffset val="100"/>
        <c:noMultiLvlLbl val="0"/>
      </c:catAx>
      <c:valAx>
        <c:axId val="7808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8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Time!$R$3:$R$85</c:f>
              <c:numCache>
                <c:formatCode>0.00%</c:formatCode>
                <c:ptCount val="83"/>
                <c:pt idx="0">
                  <c:v>2.2431097030483098</c:v>
                </c:pt>
                <c:pt idx="1">
                  <c:v>0.19802152030544951</c:v>
                </c:pt>
                <c:pt idx="2">
                  <c:v>-8.4377135242989551E-2</c:v>
                </c:pt>
                <c:pt idx="3">
                  <c:v>-3.0758426966292159E-2</c:v>
                </c:pt>
                <c:pt idx="4">
                  <c:v>2.8455325466119819</c:v>
                </c:pt>
                <c:pt idx="5">
                  <c:v>0.85048729392476574</c:v>
                </c:pt>
                <c:pt idx="6">
                  <c:v>1.9258559126233987</c:v>
                </c:pt>
                <c:pt idx="7">
                  <c:v>5.8528862666473822</c:v>
                </c:pt>
                <c:pt idx="8">
                  <c:v>0.27074200626513556</c:v>
                </c:pt>
                <c:pt idx="9">
                  <c:v>-0.86364284114737078</c:v>
                </c:pt>
                <c:pt idx="10">
                  <c:v>-0.9379721887660134</c:v>
                </c:pt>
                <c:pt idx="11">
                  <c:v>10.62269129287599</c:v>
                </c:pt>
                <c:pt idx="12">
                  <c:v>1.3391880521665964</c:v>
                </c:pt>
                <c:pt idx="13">
                  <c:v>-0.21097407090812881</c:v>
                </c:pt>
                <c:pt idx="14">
                  <c:v>1.2309285467725235</c:v>
                </c:pt>
                <c:pt idx="15">
                  <c:v>1.9632562358276644</c:v>
                </c:pt>
                <c:pt idx="16">
                  <c:v>1.5433320856615775</c:v>
                </c:pt>
                <c:pt idx="17">
                  <c:v>-0.89092048302574622</c:v>
                </c:pt>
                <c:pt idx="18">
                  <c:v>5.9004450304928291</c:v>
                </c:pt>
                <c:pt idx="19">
                  <c:v>-0.70457721872816215</c:v>
                </c:pt>
                <c:pt idx="20">
                  <c:v>2.9735185684740584</c:v>
                </c:pt>
                <c:pt idx="21">
                  <c:v>2.5725080866563368</c:v>
                </c:pt>
                <c:pt idx="22">
                  <c:v>3.1506948640483383</c:v>
                </c:pt>
                <c:pt idx="23">
                  <c:v>2.4892040149393093</c:v>
                </c:pt>
                <c:pt idx="24">
                  <c:v>2.1003154574132492</c:v>
                </c:pt>
                <c:pt idx="25">
                  <c:v>3.6730558598028487</c:v>
                </c:pt>
                <c:pt idx="26">
                  <c:v>0.3236216943074855</c:v>
                </c:pt>
                <c:pt idx="27">
                  <c:v>0.95729537366548034</c:v>
                </c:pt>
                <c:pt idx="28">
                  <c:v>4.7927020219211636E-2</c:v>
                </c:pt>
                <c:pt idx="29">
                  <c:v>0.35006006006006013</c:v>
                </c:pt>
                <c:pt idx="30">
                  <c:v>1.3644904139075869</c:v>
                </c:pt>
                <c:pt idx="31">
                  <c:v>1.3725490196078434</c:v>
                </c:pt>
                <c:pt idx="32">
                  <c:v>2.5378087589028637</c:v>
                </c:pt>
                <c:pt idx="33">
                  <c:v>2.0682607807071327</c:v>
                </c:pt>
                <c:pt idx="34">
                  <c:v>1.4598108747044918</c:v>
                </c:pt>
                <c:pt idx="35">
                  <c:v>6.2376725838264459E-2</c:v>
                </c:pt>
                <c:pt idx="36">
                  <c:v>1.3591836734693878</c:v>
                </c:pt>
                <c:pt idx="37">
                  <c:v>1.3258064516129036</c:v>
                </c:pt>
                <c:pt idx="38">
                  <c:v>1.3541649602752068</c:v>
                </c:pt>
                <c:pt idx="39">
                  <c:v>1.27321911632101</c:v>
                </c:pt>
                <c:pt idx="40">
                  <c:v>2.010921940250562</c:v>
                </c:pt>
                <c:pt idx="41">
                  <c:v>0.53902890173410389</c:v>
                </c:pt>
                <c:pt idx="42">
                  <c:v>-0.90264134468456669</c:v>
                </c:pt>
                <c:pt idx="43">
                  <c:v>0.39216239075274878</c:v>
                </c:pt>
                <c:pt idx="44">
                  <c:v>-0.32303101353511665</c:v>
                </c:pt>
                <c:pt idx="45">
                  <c:v>1.2104851330203441</c:v>
                </c:pt>
                <c:pt idx="46">
                  <c:v>4.3769062674353734</c:v>
                </c:pt>
                <c:pt idx="47">
                  <c:v>0.26324701195219119</c:v>
                </c:pt>
                <c:pt idx="48">
                  <c:v>-0.88406630257736907</c:v>
                </c:pt>
                <c:pt idx="49">
                  <c:v>5.5080420330259487</c:v>
                </c:pt>
                <c:pt idx="50">
                  <c:v>1.1715686274509802</c:v>
                </c:pt>
                <c:pt idx="51">
                  <c:v>-0.43517474633596387</c:v>
                </c:pt>
                <c:pt idx="52">
                  <c:v>1.2575516693163753</c:v>
                </c:pt>
                <c:pt idx="53">
                  <c:v>-0.16592844974446347</c:v>
                </c:pt>
                <c:pt idx="54">
                  <c:v>-0.67822468793342583</c:v>
                </c:pt>
                <c:pt idx="55">
                  <c:v>0.53653621805069462</c:v>
                </c:pt>
                <c:pt idx="56">
                  <c:v>13.332896461336828</c:v>
                </c:pt>
                <c:pt idx="57">
                  <c:v>-0.97086809176225242</c:v>
                </c:pt>
                <c:pt idx="58">
                  <c:v>-0.90573414422241538</c:v>
                </c:pt>
                <c:pt idx="59">
                  <c:v>3.6616231086657494</c:v>
                </c:pt>
                <c:pt idx="60">
                  <c:v>2.8146997929606625</c:v>
                </c:pt>
                <c:pt idx="61">
                  <c:v>0.36499215070643631</c:v>
                </c:pt>
                <c:pt idx="62">
                  <c:v>1.0505617977528092</c:v>
                </c:pt>
                <c:pt idx="63">
                  <c:v>-0.88315539739027293</c:v>
                </c:pt>
                <c:pt idx="64">
                  <c:v>1.0580752212389382</c:v>
                </c:pt>
                <c:pt idx="65">
                  <c:v>-0.85582639714625441</c:v>
                </c:pt>
                <c:pt idx="66">
                  <c:v>0.98459167950693371</c:v>
                </c:pt>
                <c:pt idx="67">
                  <c:v>1.0287511230907456</c:v>
                </c:pt>
                <c:pt idx="68">
                  <c:v>0.96423055846161498</c:v>
                </c:pt>
                <c:pt idx="69">
                  <c:v>2.5984978249886015</c:v>
                </c:pt>
                <c:pt idx="70">
                  <c:v>-0.88421180380514952</c:v>
                </c:pt>
                <c:pt idx="71">
                  <c:v>-0.21562845558422417</c:v>
                </c:pt>
                <c:pt idx="72">
                  <c:v>21.829900332225915</c:v>
                </c:pt>
                <c:pt idx="73">
                  <c:v>1.057619816908993</c:v>
                </c:pt>
                <c:pt idx="74">
                  <c:v>1.731935741729197</c:v>
                </c:pt>
                <c:pt idx="75">
                  <c:v>2.3332508046546172</c:v>
                </c:pt>
                <c:pt idx="76">
                  <c:v>1.2892707346773105</c:v>
                </c:pt>
                <c:pt idx="77">
                  <c:v>0.70133257004738747</c:v>
                </c:pt>
                <c:pt idx="78">
                  <c:v>1.8622300413864572</c:v>
                </c:pt>
                <c:pt idx="79">
                  <c:v>1.6436739074122046</c:v>
                </c:pt>
                <c:pt idx="80">
                  <c:v>-0.96020641610978497</c:v>
                </c:pt>
                <c:pt idx="81">
                  <c:v>1.8612239444147509</c:v>
                </c:pt>
                <c:pt idx="82">
                  <c:v>1.3559106951659594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Time!$T$3:$T$85</c:f>
              <c:numCache>
                <c:formatCode>0.00%</c:formatCode>
                <c:ptCount val="83"/>
                <c:pt idx="0">
                  <c:v>0.24094289138035746</c:v>
                </c:pt>
                <c:pt idx="1">
                  <c:v>0.12160129584634963</c:v>
                </c:pt>
                <c:pt idx="2">
                  <c:v>-0.11356042237129754</c:v>
                </c:pt>
                <c:pt idx="3">
                  <c:v>0.26082541054451164</c:v>
                </c:pt>
                <c:pt idx="4">
                  <c:v>0.13554588229373735</c:v>
                </c:pt>
                <c:pt idx="5">
                  <c:v>-2.746151744238999E-2</c:v>
                </c:pt>
                <c:pt idx="6">
                  <c:v>0.78701953371140532</c:v>
                </c:pt>
                <c:pt idx="7">
                  <c:v>2.1044402439815064</c:v>
                </c:pt>
                <c:pt idx="8">
                  <c:v>0.48766798256630456</c:v>
                </c:pt>
                <c:pt idx="9">
                  <c:v>-6.9623989739624383E-3</c:v>
                </c:pt>
                <c:pt idx="10">
                  <c:v>-7.5823935180116098E-2</c:v>
                </c:pt>
                <c:pt idx="11">
                  <c:v>0.51129617414248008</c:v>
                </c:pt>
                <c:pt idx="12">
                  <c:v>0.20698359276398812</c:v>
                </c:pt>
                <c:pt idx="13">
                  <c:v>0.21292791142589668</c:v>
                </c:pt>
                <c:pt idx="14">
                  <c:v>0.47980669658267183</c:v>
                </c:pt>
                <c:pt idx="15">
                  <c:v>2.6202086167800451</c:v>
                </c:pt>
                <c:pt idx="16">
                  <c:v>3.0768187043820006</c:v>
                </c:pt>
                <c:pt idx="17">
                  <c:v>-0.17720437457279559</c:v>
                </c:pt>
                <c:pt idx="18">
                  <c:v>0.1539475852975111</c:v>
                </c:pt>
                <c:pt idx="19">
                  <c:v>0.1170510132774283</c:v>
                </c:pt>
                <c:pt idx="20">
                  <c:v>0.98201600575487824</c:v>
                </c:pt>
                <c:pt idx="21">
                  <c:v>1.5327951289787707</c:v>
                </c:pt>
                <c:pt idx="22">
                  <c:v>0.73885196374622319</c:v>
                </c:pt>
                <c:pt idx="23">
                  <c:v>0.58794351073762852</c:v>
                </c:pt>
                <c:pt idx="24">
                  <c:v>0.32839116719242883</c:v>
                </c:pt>
                <c:pt idx="25">
                  <c:v>1.7604052573932092</c:v>
                </c:pt>
                <c:pt idx="26">
                  <c:v>0.59435230838189146</c:v>
                </c:pt>
                <c:pt idx="27">
                  <c:v>0.47568208778173199</c:v>
                </c:pt>
                <c:pt idx="28">
                  <c:v>2.3146572264959703E-3</c:v>
                </c:pt>
                <c:pt idx="29">
                  <c:v>0.50717717717717725</c:v>
                </c:pt>
                <c:pt idx="30">
                  <c:v>1.6062496579653038</c:v>
                </c:pt>
                <c:pt idx="31">
                  <c:v>1.1740573152337859</c:v>
                </c:pt>
                <c:pt idx="32">
                  <c:v>1.0601101176946</c:v>
                </c:pt>
                <c:pt idx="33">
                  <c:v>7.520948293480488E-2</c:v>
                </c:pt>
                <c:pt idx="34">
                  <c:v>0.19739952718676129</c:v>
                </c:pt>
                <c:pt idx="35">
                  <c:v>0.68713017751479311</c:v>
                </c:pt>
                <c:pt idx="36">
                  <c:v>0.43115978098556496</c:v>
                </c:pt>
                <c:pt idx="37">
                  <c:v>0.86387096774193561</c:v>
                </c:pt>
                <c:pt idx="38">
                  <c:v>1.7832746334671146</c:v>
                </c:pt>
                <c:pt idx="39">
                  <c:v>0.34144875262999697</c:v>
                </c:pt>
                <c:pt idx="40">
                  <c:v>1.1239961451975586</c:v>
                </c:pt>
                <c:pt idx="41">
                  <c:v>0.43778034682080919</c:v>
                </c:pt>
                <c:pt idx="42">
                  <c:v>-7.9531397802517667E-2</c:v>
                </c:pt>
                <c:pt idx="43">
                  <c:v>0.84352974344516518</c:v>
                </c:pt>
                <c:pt idx="44">
                  <c:v>0.3008632633486093</c:v>
                </c:pt>
                <c:pt idx="45">
                  <c:v>1.0602503912363066</c:v>
                </c:pt>
                <c:pt idx="46">
                  <c:v>2.9069183559605727</c:v>
                </c:pt>
                <c:pt idx="47">
                  <c:v>1.2950199203187249</c:v>
                </c:pt>
                <c:pt idx="48">
                  <c:v>0.15330075692248737</c:v>
                </c:pt>
                <c:pt idx="49">
                  <c:v>2.4986060476088352</c:v>
                </c:pt>
                <c:pt idx="50">
                  <c:v>0.70833333333333337</c:v>
                </c:pt>
                <c:pt idx="51">
                  <c:v>0.20293122886133039</c:v>
                </c:pt>
                <c:pt idx="52">
                  <c:v>0.72774244833068369</c:v>
                </c:pt>
                <c:pt idx="53">
                  <c:v>0.82944755414942806</c:v>
                </c:pt>
                <c:pt idx="54">
                  <c:v>0.84937586685159472</c:v>
                </c:pt>
                <c:pt idx="55">
                  <c:v>0.98716724997348615</c:v>
                </c:pt>
                <c:pt idx="56">
                  <c:v>0.30144167758846652</c:v>
                </c:pt>
                <c:pt idx="57">
                  <c:v>0.7896897810218978</c:v>
                </c:pt>
                <c:pt idx="58">
                  <c:v>0.72212568780770336</c:v>
                </c:pt>
                <c:pt idx="59">
                  <c:v>1.7459880788629067</c:v>
                </c:pt>
                <c:pt idx="60">
                  <c:v>1.2232574189095924</c:v>
                </c:pt>
                <c:pt idx="61">
                  <c:v>0.50706436420722101</c:v>
                </c:pt>
                <c:pt idx="62">
                  <c:v>1.5262172284644195</c:v>
                </c:pt>
                <c:pt idx="63">
                  <c:v>1.0118623962040332</c:v>
                </c:pt>
                <c:pt idx="64">
                  <c:v>0.91814159292035391</c:v>
                </c:pt>
                <c:pt idx="65">
                  <c:v>0.36236623067776447</c:v>
                </c:pt>
                <c:pt idx="66">
                  <c:v>0.35824345146379016</c:v>
                </c:pt>
                <c:pt idx="67">
                  <c:v>0.85534591194968546</c:v>
                </c:pt>
                <c:pt idx="68">
                  <c:v>1.4689383749314999</c:v>
                </c:pt>
                <c:pt idx="69">
                  <c:v>0.77744026420535051</c:v>
                </c:pt>
                <c:pt idx="70">
                  <c:v>0.65014283313728805</c:v>
                </c:pt>
                <c:pt idx="71">
                  <c:v>0.13358959507134946</c:v>
                </c:pt>
                <c:pt idx="72">
                  <c:v>0.40099667774086384</c:v>
                </c:pt>
                <c:pt idx="73">
                  <c:v>0.1707054388799136</c:v>
                </c:pt>
                <c:pt idx="74">
                  <c:v>3.9780459503365044</c:v>
                </c:pt>
                <c:pt idx="75">
                  <c:v>0.25971775191879187</c:v>
                </c:pt>
                <c:pt idx="76">
                  <c:v>0.31430117710729272</c:v>
                </c:pt>
                <c:pt idx="77">
                  <c:v>8.3516203924562021E-2</c:v>
                </c:pt>
                <c:pt idx="78">
                  <c:v>-2.7361784954284443E-2</c:v>
                </c:pt>
                <c:pt idx="79">
                  <c:v>0.48732561151611592</c:v>
                </c:pt>
                <c:pt idx="80">
                  <c:v>0.69840695501889583</c:v>
                </c:pt>
                <c:pt idx="81">
                  <c:v>0.58340459647247445</c:v>
                </c:pt>
                <c:pt idx="82">
                  <c:v>0.8972121981203155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90632"/>
        <c:axId val="656093768"/>
      </c:barChart>
      <c:catAx>
        <c:axId val="656090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093768"/>
        <c:crosses val="autoZero"/>
        <c:auto val="1"/>
        <c:lblAlgn val="ctr"/>
        <c:lblOffset val="100"/>
        <c:noMultiLvlLbl val="0"/>
      </c:catAx>
      <c:valAx>
        <c:axId val="6560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09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754380</xdr:colOff>
      <xdr:row>30</xdr:row>
      <xdr:rowOff>7620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492033</xdr:colOff>
      <xdr:row>29</xdr:row>
      <xdr:rowOff>30480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17</xdr:col>
      <xdr:colOff>471747</xdr:colOff>
      <xdr:row>58</xdr:row>
      <xdr:rowOff>62346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-results-d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-results-dll-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-results-sll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nchmark-results-sll-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enchmark-results-tree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enchmark-results-tree-h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zoomScale="70" zoomScaleNormal="70" workbookViewId="0">
      <selection activeCell="A59" sqref="A59:M59"/>
    </sheetView>
  </sheetViews>
  <sheetFormatPr baseColWidth="10" defaultRowHeight="14.4" x14ac:dyDescent="0.3"/>
  <cols>
    <col min="1" max="1" width="6.77734375" style="13" bestFit="1" customWidth="1"/>
    <col min="2" max="2" width="26.33203125" style="13" bestFit="1" customWidth="1"/>
    <col min="3" max="3" width="23.88671875" style="13" bestFit="1" customWidth="1"/>
    <col min="4" max="4" width="9.77734375" style="13" bestFit="1" customWidth="1"/>
    <col min="5" max="5" width="7" style="13" bestFit="1" customWidth="1"/>
    <col min="6" max="6" width="6.109375" style="13" bestFit="1" customWidth="1"/>
    <col min="7" max="7" width="9.77734375" style="13" bestFit="1" customWidth="1"/>
    <col min="8" max="8" width="6.33203125" style="13" bestFit="1" customWidth="1"/>
    <col min="9" max="9" width="6.109375" style="13" bestFit="1" customWidth="1"/>
    <col min="10" max="10" width="6.33203125" style="13" bestFit="1" customWidth="1"/>
    <col min="11" max="11" width="6.109375" style="13" bestFit="1" customWidth="1"/>
    <col min="12" max="12" width="14.88671875" style="13" bestFit="1" customWidth="1"/>
    <col min="13" max="13" width="20" style="13" bestFit="1" customWidth="1"/>
    <col min="14" max="16384" width="11.5546875" style="13"/>
  </cols>
  <sheetData>
    <row r="1" spans="1:13" x14ac:dyDescent="0.3">
      <c r="D1" s="78" t="s">
        <v>590</v>
      </c>
      <c r="E1" s="79"/>
      <c r="F1" s="80"/>
      <c r="G1" s="85" t="s">
        <v>591</v>
      </c>
      <c r="H1" s="86"/>
      <c r="I1" s="87"/>
      <c r="J1" s="72" t="s">
        <v>600</v>
      </c>
      <c r="K1" s="74"/>
      <c r="L1" s="61" t="s">
        <v>609</v>
      </c>
      <c r="M1" s="39"/>
    </row>
    <row r="2" spans="1:13" ht="15" thickBot="1" x14ac:dyDescent="0.35">
      <c r="A2" s="40" t="s">
        <v>105</v>
      </c>
      <c r="B2" s="40" t="s">
        <v>106</v>
      </c>
      <c r="C2" s="40" t="s">
        <v>593</v>
      </c>
      <c r="D2" s="81" t="s">
        <v>603</v>
      </c>
      <c r="E2" s="82" t="s">
        <v>617</v>
      </c>
      <c r="F2" s="83" t="s">
        <v>618</v>
      </c>
      <c r="G2" s="88" t="s">
        <v>603</v>
      </c>
      <c r="H2" s="89" t="s">
        <v>617</v>
      </c>
      <c r="I2" s="90" t="s">
        <v>618</v>
      </c>
      <c r="J2" s="75" t="s">
        <v>617</v>
      </c>
      <c r="K2" s="77" t="s">
        <v>618</v>
      </c>
      <c r="L2" s="40" t="s">
        <v>609</v>
      </c>
      <c r="M2" s="41" t="s">
        <v>611</v>
      </c>
    </row>
    <row r="3" spans="1:13" x14ac:dyDescent="0.3">
      <c r="A3" s="13" t="s">
        <v>0</v>
      </c>
      <c r="B3" s="13" t="s">
        <v>1</v>
      </c>
      <c r="C3" s="13" t="s">
        <v>594</v>
      </c>
      <c r="D3" s="42" t="s">
        <v>4</v>
      </c>
      <c r="E3" s="13">
        <v>62</v>
      </c>
      <c r="F3" s="45">
        <v>30</v>
      </c>
      <c r="G3" s="42" t="s">
        <v>4</v>
      </c>
      <c r="H3" s="13">
        <v>62</v>
      </c>
      <c r="I3" s="45">
        <v>30</v>
      </c>
      <c r="J3" s="42">
        <v>62</v>
      </c>
      <c r="K3" s="45">
        <v>30</v>
      </c>
      <c r="L3" s="13">
        <f>H3-E3</f>
        <v>0</v>
      </c>
      <c r="M3" s="26">
        <f>L3/E3</f>
        <v>0</v>
      </c>
    </row>
    <row r="4" spans="1:13" x14ac:dyDescent="0.3">
      <c r="A4" s="13" t="s">
        <v>0</v>
      </c>
      <c r="B4" s="13" t="s">
        <v>1</v>
      </c>
      <c r="C4" s="13" t="s">
        <v>595</v>
      </c>
      <c r="D4" s="42" t="s">
        <v>10</v>
      </c>
      <c r="E4" s="13">
        <v>62</v>
      </c>
      <c r="F4" s="45">
        <v>30</v>
      </c>
      <c r="G4" s="42" t="s">
        <v>10</v>
      </c>
      <c r="H4" s="13">
        <v>36</v>
      </c>
      <c r="I4" s="45">
        <v>12</v>
      </c>
      <c r="J4" s="42">
        <v>62</v>
      </c>
      <c r="K4" s="45">
        <v>30</v>
      </c>
      <c r="L4" s="13">
        <f>H4-E4</f>
        <v>-26</v>
      </c>
      <c r="M4" s="26">
        <f>L4/E4</f>
        <v>-0.41935483870967744</v>
      </c>
    </row>
    <row r="5" spans="1:13" s="19" customFormat="1" x14ac:dyDescent="0.3">
      <c r="A5" s="25" t="s">
        <v>0</v>
      </c>
      <c r="B5" s="25" t="s">
        <v>14</v>
      </c>
      <c r="C5" s="25" t="s">
        <v>596</v>
      </c>
      <c r="D5" s="70" t="s">
        <v>10</v>
      </c>
      <c r="E5" s="25">
        <v>629</v>
      </c>
      <c r="F5" s="71">
        <v>33</v>
      </c>
      <c r="G5" s="70" t="s">
        <v>4</v>
      </c>
      <c r="H5" s="25">
        <v>236</v>
      </c>
      <c r="I5" s="71">
        <v>17</v>
      </c>
      <c r="J5" s="70">
        <v>629</v>
      </c>
      <c r="K5" s="71">
        <v>33</v>
      </c>
      <c r="L5" s="25">
        <f>H5-E5</f>
        <v>-393</v>
      </c>
      <c r="M5" s="68">
        <f>L5/E5</f>
        <v>-0.62480127186009538</v>
      </c>
    </row>
    <row r="6" spans="1:13" x14ac:dyDescent="0.3">
      <c r="A6" s="13" t="s">
        <v>0</v>
      </c>
      <c r="B6" s="13" t="s">
        <v>20</v>
      </c>
      <c r="C6" s="13" t="s">
        <v>596</v>
      </c>
      <c r="D6" s="42" t="s">
        <v>4</v>
      </c>
      <c r="E6" s="13">
        <v>572</v>
      </c>
      <c r="F6" s="45">
        <v>572</v>
      </c>
      <c r="G6" s="42" t="s">
        <v>4</v>
      </c>
      <c r="H6" s="13">
        <v>444</v>
      </c>
      <c r="I6" s="45">
        <v>444</v>
      </c>
      <c r="J6" s="42">
        <v>572</v>
      </c>
      <c r="K6" s="45">
        <v>572</v>
      </c>
      <c r="L6" s="13">
        <f>H6-E6</f>
        <v>-128</v>
      </c>
      <c r="M6" s="26">
        <f>L6/E6</f>
        <v>-0.22377622377622378</v>
      </c>
    </row>
    <row r="7" spans="1:13" x14ac:dyDescent="0.3">
      <c r="A7" s="13" t="s">
        <v>0</v>
      </c>
      <c r="B7" s="13" t="s">
        <v>20</v>
      </c>
      <c r="C7" s="13" t="s">
        <v>599</v>
      </c>
      <c r="D7" s="42" t="s">
        <v>10</v>
      </c>
      <c r="E7" s="13">
        <v>82</v>
      </c>
      <c r="F7" s="45">
        <v>82</v>
      </c>
      <c r="G7" s="42" t="s">
        <v>10</v>
      </c>
      <c r="H7" s="13">
        <v>82</v>
      </c>
      <c r="I7" s="45">
        <v>82</v>
      </c>
      <c r="J7" s="42">
        <v>82</v>
      </c>
      <c r="K7" s="45">
        <v>82</v>
      </c>
      <c r="L7" s="13">
        <f>H7-E7</f>
        <v>0</v>
      </c>
      <c r="M7" s="26">
        <f>L7/E7</f>
        <v>0</v>
      </c>
    </row>
    <row r="8" spans="1:13" x14ac:dyDescent="0.3">
      <c r="A8" s="13" t="s">
        <v>0</v>
      </c>
      <c r="B8" s="13" t="s">
        <v>20</v>
      </c>
      <c r="C8" s="13" t="s">
        <v>599</v>
      </c>
      <c r="D8" s="42" t="s">
        <v>10</v>
      </c>
      <c r="E8" s="13">
        <v>86</v>
      </c>
      <c r="F8" s="45">
        <v>86</v>
      </c>
      <c r="G8" s="42" t="s">
        <v>10</v>
      </c>
      <c r="H8" s="13">
        <v>82</v>
      </c>
      <c r="I8" s="45">
        <v>82</v>
      </c>
      <c r="J8" s="42">
        <v>86</v>
      </c>
      <c r="K8" s="45">
        <v>86</v>
      </c>
      <c r="L8" s="13">
        <f>H8-E8</f>
        <v>-4</v>
      </c>
      <c r="M8" s="26">
        <f>L8/E8</f>
        <v>-4.6511627906976744E-2</v>
      </c>
    </row>
    <row r="9" spans="1:13" x14ac:dyDescent="0.3">
      <c r="A9" s="13" t="s">
        <v>0</v>
      </c>
      <c r="B9" s="13" t="s">
        <v>20</v>
      </c>
      <c r="C9" s="13" t="s">
        <v>594</v>
      </c>
      <c r="D9" s="42" t="s">
        <v>4</v>
      </c>
      <c r="E9" s="13">
        <v>70</v>
      </c>
      <c r="F9" s="45">
        <v>70</v>
      </c>
      <c r="G9" s="42" t="s">
        <v>4</v>
      </c>
      <c r="H9" s="13">
        <v>133</v>
      </c>
      <c r="I9" s="45">
        <v>133</v>
      </c>
      <c r="J9" s="42">
        <v>70</v>
      </c>
      <c r="K9" s="45">
        <v>70</v>
      </c>
      <c r="L9" s="13">
        <f>H9-E9</f>
        <v>63</v>
      </c>
      <c r="M9" s="26">
        <f>L9/E9</f>
        <v>0.9</v>
      </c>
    </row>
    <row r="10" spans="1:13" x14ac:dyDescent="0.3">
      <c r="A10" s="13" t="s">
        <v>0</v>
      </c>
      <c r="B10" s="13" t="s">
        <v>20</v>
      </c>
      <c r="C10" s="13" t="s">
        <v>598</v>
      </c>
      <c r="D10" s="42" t="s">
        <v>10</v>
      </c>
      <c r="E10" s="13">
        <v>1332</v>
      </c>
      <c r="F10" s="45">
        <v>1332</v>
      </c>
      <c r="G10" s="42" t="s">
        <v>10</v>
      </c>
      <c r="H10" s="13">
        <v>837</v>
      </c>
      <c r="I10" s="45">
        <v>837</v>
      </c>
      <c r="J10" s="42">
        <v>1332</v>
      </c>
      <c r="K10" s="45">
        <v>1332</v>
      </c>
      <c r="L10" s="13">
        <f>H10-E10</f>
        <v>-495</v>
      </c>
      <c r="M10" s="26">
        <f>L10/E10</f>
        <v>-0.3716216216216216</v>
      </c>
    </row>
    <row r="11" spans="1:13" x14ac:dyDescent="0.3">
      <c r="A11" s="13" t="s">
        <v>0</v>
      </c>
      <c r="B11" s="13" t="s">
        <v>20</v>
      </c>
      <c r="C11" s="13" t="s">
        <v>598</v>
      </c>
      <c r="D11" s="42" t="s">
        <v>10</v>
      </c>
      <c r="E11" s="13">
        <v>1332</v>
      </c>
      <c r="F11" s="45">
        <v>1332</v>
      </c>
      <c r="G11" s="42" t="s">
        <v>10</v>
      </c>
      <c r="H11" s="13">
        <v>817</v>
      </c>
      <c r="I11" s="45">
        <v>817</v>
      </c>
      <c r="J11" s="42">
        <v>1332</v>
      </c>
      <c r="K11" s="45">
        <v>1332</v>
      </c>
      <c r="L11" s="13">
        <f>H11-E11</f>
        <v>-515</v>
      </c>
      <c r="M11" s="26">
        <f>L11/E11</f>
        <v>-0.38663663663663661</v>
      </c>
    </row>
    <row r="12" spans="1:13" x14ac:dyDescent="0.3">
      <c r="A12" s="13" t="s">
        <v>0</v>
      </c>
      <c r="B12" s="13" t="s">
        <v>20</v>
      </c>
      <c r="C12" s="13" t="s">
        <v>597</v>
      </c>
      <c r="D12" s="42" t="s">
        <v>4</v>
      </c>
      <c r="E12" s="13">
        <v>100</v>
      </c>
      <c r="F12" s="45">
        <v>100</v>
      </c>
      <c r="G12" s="42" t="s">
        <v>4</v>
      </c>
      <c r="H12" s="13">
        <v>4</v>
      </c>
      <c r="I12" s="45">
        <v>4</v>
      </c>
      <c r="J12" s="42">
        <v>100</v>
      </c>
      <c r="K12" s="45">
        <v>100</v>
      </c>
      <c r="L12" s="13">
        <f>H12-E12</f>
        <v>-96</v>
      </c>
      <c r="M12" s="26">
        <f>L12/E12</f>
        <v>-0.96</v>
      </c>
    </row>
    <row r="13" spans="1:13" x14ac:dyDescent="0.3">
      <c r="A13" s="13" t="s">
        <v>0</v>
      </c>
      <c r="B13" s="13" t="s">
        <v>20</v>
      </c>
      <c r="C13" s="13" t="s">
        <v>597</v>
      </c>
      <c r="D13" s="42" t="s">
        <v>4</v>
      </c>
      <c r="E13" s="13">
        <v>100</v>
      </c>
      <c r="F13" s="45">
        <v>100</v>
      </c>
      <c r="G13" s="42" t="s">
        <v>4</v>
      </c>
      <c r="H13" s="13">
        <v>4</v>
      </c>
      <c r="I13" s="45">
        <v>4</v>
      </c>
      <c r="J13" s="42">
        <v>100</v>
      </c>
      <c r="K13" s="45">
        <v>100</v>
      </c>
      <c r="L13" s="13">
        <f>H13-E13</f>
        <v>-96</v>
      </c>
      <c r="M13" s="26">
        <f>L13/E13</f>
        <v>-0.96</v>
      </c>
    </row>
    <row r="14" spans="1:13" s="19" customFormat="1" x14ac:dyDescent="0.3">
      <c r="A14" s="21" t="s">
        <v>0</v>
      </c>
      <c r="B14" s="21" t="s">
        <v>20</v>
      </c>
      <c r="C14" s="21" t="s">
        <v>595</v>
      </c>
      <c r="D14" s="59" t="s">
        <v>4</v>
      </c>
      <c r="E14" s="21">
        <v>70</v>
      </c>
      <c r="F14" s="48">
        <v>70</v>
      </c>
      <c r="G14" s="59" t="s">
        <v>4</v>
      </c>
      <c r="H14" s="21">
        <v>639</v>
      </c>
      <c r="I14" s="48">
        <v>639</v>
      </c>
      <c r="J14" s="59">
        <v>70</v>
      </c>
      <c r="K14" s="48">
        <v>70</v>
      </c>
      <c r="L14" s="21">
        <f>H14-E14</f>
        <v>569</v>
      </c>
      <c r="M14" s="69">
        <f>L14/E14</f>
        <v>8.1285714285714281</v>
      </c>
    </row>
    <row r="15" spans="1:13" x14ac:dyDescent="0.3">
      <c r="A15" s="13" t="s">
        <v>0</v>
      </c>
      <c r="B15" s="13" t="s">
        <v>20</v>
      </c>
      <c r="C15" s="13" t="s">
        <v>595</v>
      </c>
      <c r="D15" s="42" t="s">
        <v>4</v>
      </c>
      <c r="E15" s="13">
        <v>70</v>
      </c>
      <c r="F15" s="45">
        <v>70</v>
      </c>
      <c r="G15" s="42" t="s">
        <v>4</v>
      </c>
      <c r="H15" s="13">
        <v>133</v>
      </c>
      <c r="I15" s="45">
        <v>133</v>
      </c>
      <c r="J15" s="42">
        <v>70</v>
      </c>
      <c r="K15" s="45">
        <v>70</v>
      </c>
      <c r="L15" s="13">
        <f>H15-E15</f>
        <v>63</v>
      </c>
      <c r="M15" s="26">
        <f>L15/E15</f>
        <v>0.9</v>
      </c>
    </row>
    <row r="16" spans="1:13" x14ac:dyDescent="0.3">
      <c r="A16" s="13" t="s">
        <v>0</v>
      </c>
      <c r="B16" s="13" t="s">
        <v>67</v>
      </c>
      <c r="C16" s="13" t="s">
        <v>596</v>
      </c>
      <c r="D16" s="42" t="s">
        <v>4</v>
      </c>
      <c r="E16" s="13">
        <v>308</v>
      </c>
      <c r="F16" s="45">
        <v>308</v>
      </c>
      <c r="G16" s="42" t="s">
        <v>4</v>
      </c>
      <c r="H16" s="13">
        <v>228</v>
      </c>
      <c r="I16" s="45">
        <v>228</v>
      </c>
      <c r="J16" s="42">
        <v>308</v>
      </c>
      <c r="K16" s="45">
        <v>308</v>
      </c>
      <c r="L16" s="13">
        <f>H16-E16</f>
        <v>-80</v>
      </c>
      <c r="M16" s="26">
        <f>L16/E16</f>
        <v>-0.25974025974025972</v>
      </c>
    </row>
    <row r="17" spans="1:13" x14ac:dyDescent="0.3">
      <c r="A17" s="13" t="s">
        <v>0</v>
      </c>
      <c r="B17" s="13" t="s">
        <v>67</v>
      </c>
      <c r="C17" s="13" t="s">
        <v>594</v>
      </c>
      <c r="D17" s="42" t="s">
        <v>4</v>
      </c>
      <c r="E17" s="13">
        <v>38</v>
      </c>
      <c r="F17" s="45">
        <v>38</v>
      </c>
      <c r="G17" s="42" t="s">
        <v>4</v>
      </c>
      <c r="H17" s="13">
        <v>69</v>
      </c>
      <c r="I17" s="45">
        <v>69</v>
      </c>
      <c r="J17" s="42">
        <v>38</v>
      </c>
      <c r="K17" s="45">
        <v>38</v>
      </c>
      <c r="L17" s="13">
        <f>H17-E17</f>
        <v>31</v>
      </c>
      <c r="M17" s="26">
        <f>L17/E17</f>
        <v>0.81578947368421051</v>
      </c>
    </row>
    <row r="18" spans="1:13" x14ac:dyDescent="0.3">
      <c r="A18" s="13" t="s">
        <v>0</v>
      </c>
      <c r="B18" s="13" t="s">
        <v>67</v>
      </c>
      <c r="C18" s="13" t="s">
        <v>598</v>
      </c>
      <c r="D18" s="42" t="s">
        <v>4</v>
      </c>
      <c r="E18" s="13">
        <v>820</v>
      </c>
      <c r="F18" s="45">
        <v>820</v>
      </c>
      <c r="G18" s="42" t="s">
        <v>4</v>
      </c>
      <c r="H18" s="13">
        <v>1458</v>
      </c>
      <c r="I18" s="45">
        <v>1458</v>
      </c>
      <c r="J18" s="42">
        <v>820</v>
      </c>
      <c r="K18" s="45">
        <v>820</v>
      </c>
      <c r="L18" s="13">
        <f>H18-E18</f>
        <v>638</v>
      </c>
      <c r="M18" s="26">
        <f>L18/E18</f>
        <v>0.7780487804878049</v>
      </c>
    </row>
    <row r="19" spans="1:13" x14ac:dyDescent="0.3">
      <c r="A19" s="13" t="s">
        <v>0</v>
      </c>
      <c r="B19" s="13" t="s">
        <v>67</v>
      </c>
      <c r="C19" s="13" t="s">
        <v>598</v>
      </c>
      <c r="D19" s="42" t="s">
        <v>4</v>
      </c>
      <c r="E19" s="13">
        <v>820</v>
      </c>
      <c r="F19" s="45">
        <v>820</v>
      </c>
      <c r="G19" s="42" t="s">
        <v>4</v>
      </c>
      <c r="H19" s="13">
        <v>1458</v>
      </c>
      <c r="I19" s="45">
        <v>1458</v>
      </c>
      <c r="J19" s="42">
        <v>820</v>
      </c>
      <c r="K19" s="45">
        <v>820</v>
      </c>
      <c r="L19" s="13">
        <f>H19-E19</f>
        <v>638</v>
      </c>
      <c r="M19" s="26">
        <f>L19/E19</f>
        <v>0.7780487804878049</v>
      </c>
    </row>
    <row r="20" spans="1:13" x14ac:dyDescent="0.3">
      <c r="A20" s="13" t="s">
        <v>0</v>
      </c>
      <c r="B20" s="13" t="s">
        <v>67</v>
      </c>
      <c r="C20" s="13" t="s">
        <v>597</v>
      </c>
      <c r="D20" s="42" t="s">
        <v>4</v>
      </c>
      <c r="E20" s="13">
        <v>56</v>
      </c>
      <c r="F20" s="45">
        <v>56</v>
      </c>
      <c r="G20" s="42" t="s">
        <v>4</v>
      </c>
      <c r="H20" s="13">
        <v>4</v>
      </c>
      <c r="I20" s="45">
        <v>4</v>
      </c>
      <c r="J20" s="42">
        <v>56</v>
      </c>
      <c r="K20" s="45">
        <v>56</v>
      </c>
      <c r="L20" s="13">
        <f>H20-E20</f>
        <v>-52</v>
      </c>
      <c r="M20" s="26">
        <f>L20/E20</f>
        <v>-0.9285714285714286</v>
      </c>
    </row>
    <row r="21" spans="1:13" s="19" customFormat="1" x14ac:dyDescent="0.3">
      <c r="A21" s="21" t="s">
        <v>0</v>
      </c>
      <c r="B21" s="21" t="s">
        <v>67</v>
      </c>
      <c r="C21" s="21" t="s">
        <v>595</v>
      </c>
      <c r="D21" s="59" t="s">
        <v>4</v>
      </c>
      <c r="E21" s="21">
        <v>38</v>
      </c>
      <c r="F21" s="48">
        <v>38</v>
      </c>
      <c r="G21" s="59" t="s">
        <v>4</v>
      </c>
      <c r="H21" s="21">
        <v>213</v>
      </c>
      <c r="I21" s="48">
        <v>213</v>
      </c>
      <c r="J21" s="59">
        <v>38</v>
      </c>
      <c r="K21" s="48">
        <v>38</v>
      </c>
      <c r="L21" s="21">
        <f>H21-E21</f>
        <v>175</v>
      </c>
      <c r="M21" s="69">
        <f>L21/E21</f>
        <v>4.6052631578947372</v>
      </c>
    </row>
    <row r="22" spans="1:13" ht="15" thickBot="1" x14ac:dyDescent="0.35">
      <c r="A22" s="27" t="s">
        <v>0</v>
      </c>
      <c r="B22" s="27" t="s">
        <v>67</v>
      </c>
      <c r="C22" s="27" t="s">
        <v>595</v>
      </c>
      <c r="D22" s="49" t="s">
        <v>10</v>
      </c>
      <c r="E22" s="27">
        <v>38</v>
      </c>
      <c r="F22" s="67">
        <v>38</v>
      </c>
      <c r="G22" s="49" t="s">
        <v>10</v>
      </c>
      <c r="H22" s="27">
        <v>15</v>
      </c>
      <c r="I22" s="67">
        <v>15</v>
      </c>
      <c r="J22" s="49">
        <v>38</v>
      </c>
      <c r="K22" s="67">
        <v>38</v>
      </c>
      <c r="L22" s="27">
        <f>H22-E22</f>
        <v>-23</v>
      </c>
      <c r="M22" s="29">
        <f>L22/E22</f>
        <v>-0.60526315789473684</v>
      </c>
    </row>
    <row r="23" spans="1:13" x14ac:dyDescent="0.3">
      <c r="A23" s="13" t="s">
        <v>194</v>
      </c>
      <c r="B23" s="13" t="s">
        <v>196</v>
      </c>
      <c r="C23" s="13" t="s">
        <v>594</v>
      </c>
      <c r="D23" s="42" t="s">
        <v>4</v>
      </c>
      <c r="E23" s="13">
        <v>91</v>
      </c>
      <c r="F23" s="45">
        <v>47</v>
      </c>
      <c r="G23" s="42" t="s">
        <v>4</v>
      </c>
      <c r="H23" s="13">
        <v>150</v>
      </c>
      <c r="I23" s="45">
        <v>87</v>
      </c>
      <c r="J23" s="13">
        <v>91</v>
      </c>
      <c r="K23" s="45">
        <v>47</v>
      </c>
      <c r="L23" s="13">
        <f>H23-E23</f>
        <v>59</v>
      </c>
      <c r="M23" s="26">
        <f>L23/E23</f>
        <v>0.64835164835164838</v>
      </c>
    </row>
    <row r="24" spans="1:13" x14ac:dyDescent="0.3">
      <c r="A24" s="13" t="s">
        <v>194</v>
      </c>
      <c r="B24" s="13" t="s">
        <v>196</v>
      </c>
      <c r="C24" s="13" t="s">
        <v>595</v>
      </c>
      <c r="D24" s="42" t="s">
        <v>4</v>
      </c>
      <c r="E24" s="13">
        <v>91</v>
      </c>
      <c r="F24" s="45">
        <v>47</v>
      </c>
      <c r="G24" s="42" t="s">
        <v>4</v>
      </c>
      <c r="H24" s="13">
        <v>104</v>
      </c>
      <c r="I24" s="45">
        <v>19</v>
      </c>
      <c r="J24" s="13">
        <v>91</v>
      </c>
      <c r="K24" s="45">
        <v>47</v>
      </c>
      <c r="L24" s="13">
        <f>H24-E24</f>
        <v>13</v>
      </c>
      <c r="M24" s="26">
        <f>L24/E24</f>
        <v>0.14285714285714285</v>
      </c>
    </row>
    <row r="25" spans="1:13" x14ac:dyDescent="0.3">
      <c r="A25" s="13" t="s">
        <v>194</v>
      </c>
      <c r="B25" s="13" t="s">
        <v>199</v>
      </c>
      <c r="C25" s="13" t="s">
        <v>594</v>
      </c>
      <c r="D25" s="42" t="s">
        <v>4</v>
      </c>
      <c r="E25" s="13">
        <v>92</v>
      </c>
      <c r="F25" s="45">
        <v>13</v>
      </c>
      <c r="G25" s="42" t="s">
        <v>4</v>
      </c>
      <c r="H25" s="13">
        <v>169</v>
      </c>
      <c r="I25" s="45">
        <v>16</v>
      </c>
      <c r="J25" s="13">
        <v>92</v>
      </c>
      <c r="K25" s="45">
        <v>13</v>
      </c>
      <c r="L25" s="13">
        <f>H25-E25</f>
        <v>77</v>
      </c>
      <c r="M25" s="26">
        <f>L25/E25</f>
        <v>0.83695652173913049</v>
      </c>
    </row>
    <row r="26" spans="1:13" x14ac:dyDescent="0.3">
      <c r="A26" s="13" t="s">
        <v>194</v>
      </c>
      <c r="B26" s="13" t="s">
        <v>199</v>
      </c>
      <c r="C26" s="13" t="s">
        <v>595</v>
      </c>
      <c r="D26" s="42" t="s">
        <v>10</v>
      </c>
      <c r="E26" s="13">
        <v>92</v>
      </c>
      <c r="F26" s="45">
        <v>13</v>
      </c>
      <c r="G26" s="42" t="s">
        <v>10</v>
      </c>
      <c r="H26" s="13">
        <v>112</v>
      </c>
      <c r="I26" s="45">
        <v>26</v>
      </c>
      <c r="J26" s="13">
        <v>92</v>
      </c>
      <c r="K26" s="45">
        <v>13</v>
      </c>
      <c r="L26" s="13">
        <f>H26-E26</f>
        <v>20</v>
      </c>
      <c r="M26" s="26">
        <f>L26/E26</f>
        <v>0.21739130434782608</v>
      </c>
    </row>
    <row r="27" spans="1:13" x14ac:dyDescent="0.3">
      <c r="A27" s="13" t="s">
        <v>194</v>
      </c>
      <c r="B27" s="13" t="s">
        <v>1</v>
      </c>
      <c r="C27" s="13" t="s">
        <v>594</v>
      </c>
      <c r="D27" s="42" t="s">
        <v>4</v>
      </c>
      <c r="E27" s="13">
        <v>32</v>
      </c>
      <c r="F27" s="45">
        <v>14</v>
      </c>
      <c r="G27" s="42" t="s">
        <v>4</v>
      </c>
      <c r="H27" s="13">
        <v>48</v>
      </c>
      <c r="I27" s="45">
        <v>24</v>
      </c>
      <c r="J27" s="13">
        <v>32</v>
      </c>
      <c r="K27" s="45">
        <v>14</v>
      </c>
      <c r="L27" s="13">
        <f>H27-E27</f>
        <v>16</v>
      </c>
      <c r="M27" s="26">
        <f>L27/E27</f>
        <v>0.5</v>
      </c>
    </row>
    <row r="28" spans="1:13" x14ac:dyDescent="0.3">
      <c r="A28" s="13" t="s">
        <v>194</v>
      </c>
      <c r="B28" s="13" t="s">
        <v>1</v>
      </c>
      <c r="C28" s="13" t="s">
        <v>595</v>
      </c>
      <c r="D28" s="42" t="s">
        <v>4</v>
      </c>
      <c r="E28" s="13">
        <v>32</v>
      </c>
      <c r="F28" s="45">
        <v>14</v>
      </c>
      <c r="G28" s="42" t="s">
        <v>4</v>
      </c>
      <c r="H28" s="13">
        <v>79</v>
      </c>
      <c r="I28" s="45">
        <v>27</v>
      </c>
      <c r="J28" s="13">
        <v>32</v>
      </c>
      <c r="K28" s="45">
        <v>14</v>
      </c>
      <c r="L28" s="13">
        <f>H28-E28</f>
        <v>47</v>
      </c>
      <c r="M28" s="26">
        <f>L28/E28</f>
        <v>1.46875</v>
      </c>
    </row>
    <row r="29" spans="1:13" s="19" customFormat="1" x14ac:dyDescent="0.3">
      <c r="A29" s="25" t="s">
        <v>194</v>
      </c>
      <c r="B29" s="25" t="s">
        <v>204</v>
      </c>
      <c r="C29" s="25" t="s">
        <v>597</v>
      </c>
      <c r="D29" s="70" t="s">
        <v>4</v>
      </c>
      <c r="E29" s="25">
        <v>57</v>
      </c>
      <c r="F29" s="71">
        <v>4</v>
      </c>
      <c r="G29" s="70" t="s">
        <v>10</v>
      </c>
      <c r="H29" s="25">
        <v>29</v>
      </c>
      <c r="I29" s="71">
        <v>2</v>
      </c>
      <c r="J29" s="25">
        <v>57</v>
      </c>
      <c r="K29" s="71">
        <v>4</v>
      </c>
      <c r="L29" s="25">
        <f>H29-E29</f>
        <v>-28</v>
      </c>
      <c r="M29" s="68">
        <f>L29/E29</f>
        <v>-0.49122807017543857</v>
      </c>
    </row>
    <row r="30" spans="1:13" x14ac:dyDescent="0.3">
      <c r="A30" s="13" t="s">
        <v>194</v>
      </c>
      <c r="B30" s="13" t="s">
        <v>206</v>
      </c>
      <c r="C30" s="13" t="s">
        <v>594</v>
      </c>
      <c r="D30" s="42" t="s">
        <v>4</v>
      </c>
      <c r="E30" s="13">
        <v>53</v>
      </c>
      <c r="F30" s="45">
        <v>53</v>
      </c>
      <c r="G30" s="42" t="s">
        <v>4</v>
      </c>
      <c r="H30" s="13">
        <v>53</v>
      </c>
      <c r="I30" s="45">
        <v>53</v>
      </c>
      <c r="J30" s="13">
        <v>53</v>
      </c>
      <c r="K30" s="45">
        <v>53</v>
      </c>
      <c r="L30" s="13">
        <f>H30-E30</f>
        <v>0</v>
      </c>
      <c r="M30" s="26">
        <f>L30/E30</f>
        <v>0</v>
      </c>
    </row>
    <row r="31" spans="1:13" x14ac:dyDescent="0.3">
      <c r="A31" s="13" t="s">
        <v>194</v>
      </c>
      <c r="B31" s="13" t="s">
        <v>206</v>
      </c>
      <c r="C31" s="13" t="s">
        <v>597</v>
      </c>
      <c r="D31" s="42" t="s">
        <v>10</v>
      </c>
      <c r="E31" s="13">
        <v>53</v>
      </c>
      <c r="F31" s="45">
        <v>53</v>
      </c>
      <c r="G31" s="42" t="s">
        <v>10</v>
      </c>
      <c r="H31" s="13">
        <v>27</v>
      </c>
      <c r="I31" s="45">
        <v>27</v>
      </c>
      <c r="J31" s="13">
        <v>53</v>
      </c>
      <c r="K31" s="45">
        <v>53</v>
      </c>
      <c r="L31" s="13">
        <f>H31-E31</f>
        <v>-26</v>
      </c>
      <c r="M31" s="26">
        <f>L31/E31</f>
        <v>-0.49056603773584906</v>
      </c>
    </row>
    <row r="32" spans="1:13" x14ac:dyDescent="0.3">
      <c r="A32" s="13" t="s">
        <v>194</v>
      </c>
      <c r="B32" s="13" t="s">
        <v>209</v>
      </c>
      <c r="C32" s="13" t="s">
        <v>596</v>
      </c>
      <c r="D32" s="42" t="s">
        <v>4</v>
      </c>
      <c r="E32" s="13">
        <v>384</v>
      </c>
      <c r="F32" s="45">
        <v>384</v>
      </c>
      <c r="G32" s="42" t="s">
        <v>4</v>
      </c>
      <c r="H32" s="13">
        <v>362</v>
      </c>
      <c r="I32" s="45">
        <v>362</v>
      </c>
      <c r="J32" s="13">
        <v>384</v>
      </c>
      <c r="K32" s="45">
        <v>384</v>
      </c>
      <c r="L32" s="13">
        <f>H32-E32</f>
        <v>-22</v>
      </c>
      <c r="M32" s="26">
        <f>L32/E32</f>
        <v>-5.7291666666666664E-2</v>
      </c>
    </row>
    <row r="33" spans="1:13" x14ac:dyDescent="0.3">
      <c r="A33" s="13" t="s">
        <v>194</v>
      </c>
      <c r="B33" s="13" t="s">
        <v>209</v>
      </c>
      <c r="C33" s="13" t="s">
        <v>596</v>
      </c>
      <c r="D33" s="42" t="s">
        <v>10</v>
      </c>
      <c r="E33" s="13">
        <v>421</v>
      </c>
      <c r="F33" s="45">
        <v>421</v>
      </c>
      <c r="G33" s="42" t="s">
        <v>10</v>
      </c>
      <c r="H33" s="13">
        <v>211</v>
      </c>
      <c r="I33" s="45">
        <v>211</v>
      </c>
      <c r="J33" s="13">
        <v>421</v>
      </c>
      <c r="K33" s="45">
        <v>421</v>
      </c>
      <c r="L33" s="13">
        <f>H33-E33</f>
        <v>-210</v>
      </c>
      <c r="M33" s="26">
        <f>L33/E33</f>
        <v>-0.49881235154394299</v>
      </c>
    </row>
    <row r="34" spans="1:13" x14ac:dyDescent="0.3">
      <c r="A34" s="13" t="s">
        <v>194</v>
      </c>
      <c r="B34" s="13" t="s">
        <v>209</v>
      </c>
      <c r="C34" s="13" t="s">
        <v>594</v>
      </c>
      <c r="D34" s="42" t="s">
        <v>4</v>
      </c>
      <c r="E34" s="13">
        <v>84</v>
      </c>
      <c r="F34" s="45">
        <v>84</v>
      </c>
      <c r="G34" s="42" t="s">
        <v>4</v>
      </c>
      <c r="H34" s="13">
        <v>152</v>
      </c>
      <c r="I34" s="45">
        <v>152</v>
      </c>
      <c r="J34" s="13">
        <v>84</v>
      </c>
      <c r="K34" s="45">
        <v>84</v>
      </c>
      <c r="L34" s="13">
        <f>H34-E34</f>
        <v>68</v>
      </c>
      <c r="M34" s="26">
        <f>L34/E34</f>
        <v>0.80952380952380953</v>
      </c>
    </row>
    <row r="35" spans="1:13" x14ac:dyDescent="0.3">
      <c r="A35" s="13" t="s">
        <v>194</v>
      </c>
      <c r="B35" s="13" t="s">
        <v>209</v>
      </c>
      <c r="C35" s="13" t="s">
        <v>598</v>
      </c>
      <c r="D35" s="42" t="s">
        <v>4</v>
      </c>
      <c r="E35" s="13">
        <v>453</v>
      </c>
      <c r="F35" s="45">
        <v>453</v>
      </c>
      <c r="G35" s="42" t="s">
        <v>4</v>
      </c>
      <c r="H35" s="13">
        <v>843</v>
      </c>
      <c r="I35" s="45">
        <v>843</v>
      </c>
      <c r="J35" s="13">
        <v>453</v>
      </c>
      <c r="K35" s="45">
        <v>453</v>
      </c>
      <c r="L35" s="13">
        <f>H35-E35</f>
        <v>390</v>
      </c>
      <c r="M35" s="26">
        <f>L35/E35</f>
        <v>0.86092715231788075</v>
      </c>
    </row>
    <row r="36" spans="1:13" x14ac:dyDescent="0.3">
      <c r="A36" s="13" t="s">
        <v>194</v>
      </c>
      <c r="B36" s="13" t="s">
        <v>209</v>
      </c>
      <c r="C36" s="13" t="s">
        <v>597</v>
      </c>
      <c r="D36" s="42" t="s">
        <v>4</v>
      </c>
      <c r="E36" s="13">
        <v>84</v>
      </c>
      <c r="F36" s="45">
        <v>84</v>
      </c>
      <c r="G36" s="42" t="s">
        <v>4</v>
      </c>
      <c r="H36" s="13">
        <v>152</v>
      </c>
      <c r="I36" s="45">
        <v>152</v>
      </c>
      <c r="J36" s="13">
        <v>84</v>
      </c>
      <c r="K36" s="45">
        <v>84</v>
      </c>
      <c r="L36" s="13">
        <f>H36-E36</f>
        <v>68</v>
      </c>
      <c r="M36" s="26">
        <f>L36/E36</f>
        <v>0.80952380952380953</v>
      </c>
    </row>
    <row r="37" spans="1:13" x14ac:dyDescent="0.3">
      <c r="A37" s="13" t="s">
        <v>194</v>
      </c>
      <c r="B37" s="13" t="s">
        <v>209</v>
      </c>
      <c r="C37" s="13" t="s">
        <v>595</v>
      </c>
      <c r="D37" s="42" t="s">
        <v>4</v>
      </c>
      <c r="E37" s="13">
        <v>90</v>
      </c>
      <c r="F37" s="45">
        <v>90</v>
      </c>
      <c r="G37" s="42" t="s">
        <v>4</v>
      </c>
      <c r="H37" s="13">
        <v>162</v>
      </c>
      <c r="I37" s="45">
        <v>162</v>
      </c>
      <c r="J37" s="13">
        <v>90</v>
      </c>
      <c r="K37" s="45">
        <v>90</v>
      </c>
      <c r="L37" s="13">
        <f>H37-E37</f>
        <v>72</v>
      </c>
      <c r="M37" s="26">
        <f>L37/E37</f>
        <v>0.8</v>
      </c>
    </row>
    <row r="38" spans="1:13" x14ac:dyDescent="0.3">
      <c r="A38" s="13" t="s">
        <v>194</v>
      </c>
      <c r="B38" s="13" t="s">
        <v>218</v>
      </c>
      <c r="C38" s="13" t="s">
        <v>596</v>
      </c>
      <c r="D38" s="42" t="s">
        <v>4</v>
      </c>
      <c r="E38" s="13">
        <v>80</v>
      </c>
      <c r="F38" s="45">
        <v>80</v>
      </c>
      <c r="G38" s="42" t="s">
        <v>4</v>
      </c>
      <c r="H38" s="13">
        <v>52</v>
      </c>
      <c r="I38" s="45">
        <v>52</v>
      </c>
      <c r="J38" s="13">
        <v>80</v>
      </c>
      <c r="K38" s="45">
        <v>80</v>
      </c>
      <c r="L38" s="13">
        <f>H38-E38</f>
        <v>-28</v>
      </c>
      <c r="M38" s="26">
        <f>L38/E38</f>
        <v>-0.35</v>
      </c>
    </row>
    <row r="39" spans="1:13" x14ac:dyDescent="0.3">
      <c r="A39" s="13" t="s">
        <v>194</v>
      </c>
      <c r="B39" s="13" t="s">
        <v>218</v>
      </c>
      <c r="C39" s="13" t="s">
        <v>596</v>
      </c>
      <c r="D39" s="42" t="s">
        <v>10</v>
      </c>
      <c r="E39" s="13">
        <v>100</v>
      </c>
      <c r="F39" s="45">
        <v>100</v>
      </c>
      <c r="G39" s="42" t="s">
        <v>10</v>
      </c>
      <c r="H39" s="13">
        <v>52</v>
      </c>
      <c r="I39" s="45">
        <v>52</v>
      </c>
      <c r="J39" s="13">
        <v>100</v>
      </c>
      <c r="K39" s="45">
        <v>100</v>
      </c>
      <c r="L39" s="13">
        <f>H39-E39</f>
        <v>-48</v>
      </c>
      <c r="M39" s="26">
        <f>L39/E39</f>
        <v>-0.48</v>
      </c>
    </row>
    <row r="40" spans="1:13" x14ac:dyDescent="0.3">
      <c r="A40" s="13" t="s">
        <v>194</v>
      </c>
      <c r="B40" s="13" t="s">
        <v>218</v>
      </c>
      <c r="C40" s="13" t="s">
        <v>594</v>
      </c>
      <c r="D40" s="42" t="s">
        <v>4</v>
      </c>
      <c r="E40" s="13">
        <v>29</v>
      </c>
      <c r="F40" s="45">
        <v>29</v>
      </c>
      <c r="G40" s="42" t="s">
        <v>4</v>
      </c>
      <c r="H40" s="13">
        <v>52</v>
      </c>
      <c r="I40" s="45">
        <v>52</v>
      </c>
      <c r="J40" s="13">
        <v>29</v>
      </c>
      <c r="K40" s="45">
        <v>29</v>
      </c>
      <c r="L40" s="13">
        <f>H40-E40</f>
        <v>23</v>
      </c>
      <c r="M40" s="26">
        <f>L40/E40</f>
        <v>0.7931034482758621</v>
      </c>
    </row>
    <row r="41" spans="1:13" x14ac:dyDescent="0.3">
      <c r="A41" s="13" t="s">
        <v>194</v>
      </c>
      <c r="B41" s="13" t="s">
        <v>218</v>
      </c>
      <c r="C41" s="13" t="s">
        <v>598</v>
      </c>
      <c r="D41" s="42" t="s">
        <v>4</v>
      </c>
      <c r="E41" s="13">
        <v>165</v>
      </c>
      <c r="F41" s="45">
        <v>165</v>
      </c>
      <c r="G41" s="42" t="s">
        <v>4</v>
      </c>
      <c r="H41" s="13">
        <v>293</v>
      </c>
      <c r="I41" s="45">
        <v>293</v>
      </c>
      <c r="J41" s="13">
        <v>165</v>
      </c>
      <c r="K41" s="45">
        <v>165</v>
      </c>
      <c r="L41" s="13">
        <f>H41-E41</f>
        <v>128</v>
      </c>
      <c r="M41" s="26">
        <f>L41/E41</f>
        <v>0.77575757575757576</v>
      </c>
    </row>
    <row r="42" spans="1:13" x14ac:dyDescent="0.3">
      <c r="A42" s="13" t="s">
        <v>194</v>
      </c>
      <c r="B42" s="13" t="s">
        <v>218</v>
      </c>
      <c r="C42" s="13" t="s">
        <v>595</v>
      </c>
      <c r="D42" s="42" t="s">
        <v>4</v>
      </c>
      <c r="E42" s="13">
        <v>31</v>
      </c>
      <c r="F42" s="45">
        <v>31</v>
      </c>
      <c r="G42" s="42" t="s">
        <v>4</v>
      </c>
      <c r="H42" s="13">
        <v>54</v>
      </c>
      <c r="I42" s="45">
        <v>54</v>
      </c>
      <c r="J42" s="13">
        <v>31</v>
      </c>
      <c r="K42" s="45">
        <v>31</v>
      </c>
      <c r="L42" s="13">
        <f>H42-E42</f>
        <v>23</v>
      </c>
      <c r="M42" s="26">
        <f>L42/E42</f>
        <v>0.74193548387096775</v>
      </c>
    </row>
    <row r="43" spans="1:13" x14ac:dyDescent="0.3">
      <c r="A43" s="13" t="s">
        <v>194</v>
      </c>
      <c r="B43" s="13" t="s">
        <v>225</v>
      </c>
      <c r="C43" s="13" t="s">
        <v>594</v>
      </c>
      <c r="D43" s="42" t="s">
        <v>4</v>
      </c>
      <c r="E43" s="13">
        <v>128</v>
      </c>
      <c r="F43" s="45">
        <v>18</v>
      </c>
      <c r="G43" s="42" t="s">
        <v>4</v>
      </c>
      <c r="H43" s="13">
        <v>313</v>
      </c>
      <c r="I43" s="45">
        <v>32</v>
      </c>
      <c r="J43" s="13">
        <v>128</v>
      </c>
      <c r="K43" s="45">
        <v>18</v>
      </c>
      <c r="L43" s="13">
        <f>H43-E43</f>
        <v>185</v>
      </c>
      <c r="M43" s="26">
        <f>L43/E43</f>
        <v>1.4453125</v>
      </c>
    </row>
    <row r="44" spans="1:13" x14ac:dyDescent="0.3">
      <c r="A44" s="13" t="s">
        <v>194</v>
      </c>
      <c r="B44" s="13" t="s">
        <v>225</v>
      </c>
      <c r="C44" s="13" t="s">
        <v>598</v>
      </c>
      <c r="D44" s="42" t="s">
        <v>10</v>
      </c>
      <c r="E44" s="13">
        <v>2097</v>
      </c>
      <c r="F44" s="45">
        <v>132</v>
      </c>
      <c r="G44" s="42" t="s">
        <v>10</v>
      </c>
      <c r="H44" s="13">
        <v>567</v>
      </c>
      <c r="I44" s="45">
        <v>117</v>
      </c>
      <c r="J44" s="13">
        <v>2097</v>
      </c>
      <c r="K44" s="45">
        <v>132</v>
      </c>
      <c r="L44" s="13">
        <f>H44-E44</f>
        <v>-1530</v>
      </c>
      <c r="M44" s="26">
        <f>L44/E44</f>
        <v>-0.72961373390557938</v>
      </c>
    </row>
    <row r="45" spans="1:13" x14ac:dyDescent="0.3">
      <c r="A45" s="13" t="s">
        <v>194</v>
      </c>
      <c r="B45" s="13" t="s">
        <v>225</v>
      </c>
      <c r="C45" s="13" t="s">
        <v>597</v>
      </c>
      <c r="D45" s="42" t="s">
        <v>4</v>
      </c>
      <c r="E45" s="13">
        <v>117</v>
      </c>
      <c r="F45" s="45">
        <v>15</v>
      </c>
      <c r="G45" s="42" t="s">
        <v>4</v>
      </c>
      <c r="H45" s="13">
        <v>5</v>
      </c>
      <c r="I45" s="45">
        <v>5</v>
      </c>
      <c r="J45" s="13">
        <v>117</v>
      </c>
      <c r="K45" s="45">
        <v>15</v>
      </c>
      <c r="L45" s="13">
        <f>H45-E45</f>
        <v>-112</v>
      </c>
      <c r="M45" s="26">
        <f>L45/E45</f>
        <v>-0.95726495726495731</v>
      </c>
    </row>
    <row r="46" spans="1:13" x14ac:dyDescent="0.3">
      <c r="A46" s="13" t="s">
        <v>194</v>
      </c>
      <c r="B46" s="13" t="s">
        <v>225</v>
      </c>
      <c r="C46" s="13" t="s">
        <v>595</v>
      </c>
      <c r="D46" s="42" t="s">
        <v>4</v>
      </c>
      <c r="E46" s="13">
        <v>128</v>
      </c>
      <c r="F46" s="45">
        <v>18</v>
      </c>
      <c r="G46" s="42" t="s">
        <v>10</v>
      </c>
      <c r="H46" s="13">
        <v>57</v>
      </c>
      <c r="I46" s="45">
        <v>11</v>
      </c>
      <c r="J46" s="13">
        <v>128</v>
      </c>
      <c r="K46" s="45">
        <v>18</v>
      </c>
      <c r="L46" s="13">
        <f>H46-E46</f>
        <v>-71</v>
      </c>
      <c r="M46" s="26">
        <f>L46/E46</f>
        <v>-0.5546875</v>
      </c>
    </row>
    <row r="47" spans="1:13" x14ac:dyDescent="0.3">
      <c r="A47" s="13" t="s">
        <v>194</v>
      </c>
      <c r="B47" s="13" t="s">
        <v>20</v>
      </c>
      <c r="C47" s="13" t="s">
        <v>596</v>
      </c>
      <c r="D47" s="42" t="s">
        <v>4</v>
      </c>
      <c r="E47" s="13">
        <v>174</v>
      </c>
      <c r="F47" s="45">
        <v>174</v>
      </c>
      <c r="G47" s="42" t="s">
        <v>4</v>
      </c>
      <c r="H47" s="13">
        <v>82</v>
      </c>
      <c r="I47" s="45">
        <v>82</v>
      </c>
      <c r="J47" s="13">
        <v>174</v>
      </c>
      <c r="K47" s="45">
        <v>174</v>
      </c>
      <c r="L47" s="13">
        <f>H47-E47</f>
        <v>-92</v>
      </c>
      <c r="M47" s="26">
        <f>L47/E47</f>
        <v>-0.52873563218390807</v>
      </c>
    </row>
    <row r="48" spans="1:13" x14ac:dyDescent="0.3">
      <c r="A48" s="13" t="s">
        <v>194</v>
      </c>
      <c r="B48" s="13" t="s">
        <v>20</v>
      </c>
      <c r="C48" s="13" t="s">
        <v>594</v>
      </c>
      <c r="D48" s="42" t="s">
        <v>4</v>
      </c>
      <c r="E48" s="13">
        <v>37</v>
      </c>
      <c r="F48" s="45">
        <v>37</v>
      </c>
      <c r="G48" s="42" t="s">
        <v>4</v>
      </c>
      <c r="H48" s="13">
        <v>68</v>
      </c>
      <c r="I48" s="45">
        <v>68</v>
      </c>
      <c r="J48" s="13">
        <v>37</v>
      </c>
      <c r="K48" s="45">
        <v>37</v>
      </c>
      <c r="L48" s="13">
        <f>H48-E48</f>
        <v>31</v>
      </c>
      <c r="M48" s="26">
        <f>L48/E48</f>
        <v>0.83783783783783783</v>
      </c>
    </row>
    <row r="49" spans="1:13" x14ac:dyDescent="0.3">
      <c r="A49" s="13" t="s">
        <v>194</v>
      </c>
      <c r="B49" s="13" t="s">
        <v>20</v>
      </c>
      <c r="C49" s="13" t="s">
        <v>598</v>
      </c>
      <c r="D49" s="42" t="s">
        <v>10</v>
      </c>
      <c r="E49" s="13">
        <v>372</v>
      </c>
      <c r="F49" s="45">
        <v>372</v>
      </c>
      <c r="G49" s="42" t="s">
        <v>10</v>
      </c>
      <c r="H49" s="13">
        <v>263</v>
      </c>
      <c r="I49" s="45">
        <v>263</v>
      </c>
      <c r="J49" s="13">
        <v>372</v>
      </c>
      <c r="K49" s="45">
        <v>372</v>
      </c>
      <c r="L49" s="13">
        <f>H49-E49</f>
        <v>-109</v>
      </c>
      <c r="M49" s="26">
        <f>L49/E49</f>
        <v>-0.29301075268817206</v>
      </c>
    </row>
    <row r="50" spans="1:13" x14ac:dyDescent="0.3">
      <c r="A50" s="13" t="s">
        <v>194</v>
      </c>
      <c r="B50" s="13" t="s">
        <v>20</v>
      </c>
      <c r="C50" s="13" t="s">
        <v>598</v>
      </c>
      <c r="D50" s="42" t="s">
        <v>10</v>
      </c>
      <c r="E50" s="13">
        <v>372</v>
      </c>
      <c r="F50" s="45">
        <v>372</v>
      </c>
      <c r="G50" s="42" t="s">
        <v>10</v>
      </c>
      <c r="H50" s="13">
        <v>290</v>
      </c>
      <c r="I50" s="45">
        <v>290</v>
      </c>
      <c r="J50" s="13">
        <v>372</v>
      </c>
      <c r="K50" s="45">
        <v>372</v>
      </c>
      <c r="L50" s="13">
        <f>H50-E50</f>
        <v>-82</v>
      </c>
      <c r="M50" s="26">
        <f>L50/E50</f>
        <v>-0.22043010752688172</v>
      </c>
    </row>
    <row r="51" spans="1:13" x14ac:dyDescent="0.3">
      <c r="A51" s="13" t="s">
        <v>194</v>
      </c>
      <c r="B51" s="13" t="s">
        <v>20</v>
      </c>
      <c r="C51" s="13" t="s">
        <v>597</v>
      </c>
      <c r="D51" s="42" t="s">
        <v>4</v>
      </c>
      <c r="E51" s="13">
        <v>61</v>
      </c>
      <c r="F51" s="45">
        <v>61</v>
      </c>
      <c r="G51" s="42" t="s">
        <v>4</v>
      </c>
      <c r="H51" s="13">
        <v>5</v>
      </c>
      <c r="I51" s="45">
        <v>5</v>
      </c>
      <c r="J51" s="13">
        <v>61</v>
      </c>
      <c r="K51" s="45">
        <v>61</v>
      </c>
      <c r="L51" s="13">
        <f>H51-E51</f>
        <v>-56</v>
      </c>
      <c r="M51" s="26">
        <f>L51/E51</f>
        <v>-0.91803278688524592</v>
      </c>
    </row>
    <row r="52" spans="1:13" x14ac:dyDescent="0.3">
      <c r="A52" s="13" t="s">
        <v>194</v>
      </c>
      <c r="B52" s="13" t="s">
        <v>20</v>
      </c>
      <c r="C52" s="13" t="s">
        <v>595</v>
      </c>
      <c r="D52" s="42" t="s">
        <v>4</v>
      </c>
      <c r="E52" s="13">
        <v>40</v>
      </c>
      <c r="F52" s="45">
        <v>40</v>
      </c>
      <c r="G52" s="42" t="s">
        <v>4</v>
      </c>
      <c r="H52" s="13">
        <v>40</v>
      </c>
      <c r="I52" s="45">
        <v>40</v>
      </c>
      <c r="J52" s="13">
        <v>40</v>
      </c>
      <c r="K52" s="45">
        <v>40</v>
      </c>
      <c r="L52" s="13">
        <f>H52-E52</f>
        <v>0</v>
      </c>
      <c r="M52" s="26">
        <f>L52/E52</f>
        <v>0</v>
      </c>
    </row>
    <row r="53" spans="1:13" x14ac:dyDescent="0.3">
      <c r="A53" s="13" t="s">
        <v>194</v>
      </c>
      <c r="B53" s="13" t="s">
        <v>20</v>
      </c>
      <c r="C53" s="13" t="s">
        <v>595</v>
      </c>
      <c r="D53" s="42" t="s">
        <v>4</v>
      </c>
      <c r="E53" s="13">
        <v>37</v>
      </c>
      <c r="F53" s="45">
        <v>37</v>
      </c>
      <c r="G53" s="42" t="s">
        <v>4</v>
      </c>
      <c r="H53" s="13">
        <v>68</v>
      </c>
      <c r="I53" s="45">
        <v>68</v>
      </c>
      <c r="J53" s="13">
        <v>37</v>
      </c>
      <c r="K53" s="45">
        <v>37</v>
      </c>
      <c r="L53" s="13">
        <f>H53-E53</f>
        <v>31</v>
      </c>
      <c r="M53" s="26">
        <f>L53/E53</f>
        <v>0.83783783783783783</v>
      </c>
    </row>
    <row r="54" spans="1:13" s="19" customFormat="1" x14ac:dyDescent="0.3">
      <c r="A54" s="25" t="s">
        <v>194</v>
      </c>
      <c r="B54" s="25" t="s">
        <v>235</v>
      </c>
      <c r="C54" s="25" t="s">
        <v>595</v>
      </c>
      <c r="D54" s="70" t="s">
        <v>4</v>
      </c>
      <c r="E54" s="25">
        <v>16</v>
      </c>
      <c r="F54" s="71">
        <v>4</v>
      </c>
      <c r="G54" s="70" t="s">
        <v>10</v>
      </c>
      <c r="H54" s="25">
        <v>5</v>
      </c>
      <c r="I54" s="71">
        <v>2</v>
      </c>
      <c r="J54" s="25">
        <v>16</v>
      </c>
      <c r="K54" s="71">
        <v>4</v>
      </c>
      <c r="L54" s="25">
        <f>H54-E54</f>
        <v>-11</v>
      </c>
      <c r="M54" s="68">
        <f>L54/E54</f>
        <v>-0.6875</v>
      </c>
    </row>
    <row r="55" spans="1:13" x14ac:dyDescent="0.3">
      <c r="A55" s="13" t="s">
        <v>194</v>
      </c>
      <c r="B55" s="13" t="s">
        <v>237</v>
      </c>
      <c r="C55" s="13" t="s">
        <v>594</v>
      </c>
      <c r="D55" s="42" t="s">
        <v>4</v>
      </c>
      <c r="E55" s="13">
        <v>41</v>
      </c>
      <c r="F55" s="45">
        <v>29</v>
      </c>
      <c r="G55" s="42" t="s">
        <v>4</v>
      </c>
      <c r="H55" s="13">
        <v>65</v>
      </c>
      <c r="I55" s="45">
        <v>49</v>
      </c>
      <c r="J55" s="13">
        <v>41</v>
      </c>
      <c r="K55" s="45">
        <v>29</v>
      </c>
      <c r="L55" s="13">
        <f>H55-E55</f>
        <v>24</v>
      </c>
      <c r="M55" s="26">
        <f>L55/E55</f>
        <v>0.58536585365853655</v>
      </c>
    </row>
    <row r="56" spans="1:13" s="19" customFormat="1" x14ac:dyDescent="0.3">
      <c r="A56" s="25" t="s">
        <v>194</v>
      </c>
      <c r="B56" s="25" t="s">
        <v>237</v>
      </c>
      <c r="C56" s="25" t="s">
        <v>598</v>
      </c>
      <c r="D56" s="70" t="s">
        <v>4</v>
      </c>
      <c r="E56" s="25">
        <v>220</v>
      </c>
      <c r="F56" s="71">
        <v>184</v>
      </c>
      <c r="G56" s="70" t="s">
        <v>10</v>
      </c>
      <c r="H56" s="25">
        <v>120</v>
      </c>
      <c r="I56" s="71">
        <v>81</v>
      </c>
      <c r="J56" s="25">
        <v>220</v>
      </c>
      <c r="K56" s="71">
        <v>184</v>
      </c>
      <c r="L56" s="25">
        <f>H56-E56</f>
        <v>-100</v>
      </c>
      <c r="M56" s="68">
        <f>L56/E56</f>
        <v>-0.45454545454545453</v>
      </c>
    </row>
    <row r="57" spans="1:13" s="19" customFormat="1" x14ac:dyDescent="0.3">
      <c r="A57" s="25" t="s">
        <v>194</v>
      </c>
      <c r="B57" s="25" t="s">
        <v>195</v>
      </c>
      <c r="C57" s="25" t="s">
        <v>595</v>
      </c>
      <c r="D57" s="70" t="s">
        <v>4</v>
      </c>
      <c r="E57" s="25">
        <v>68</v>
      </c>
      <c r="F57" s="71">
        <v>15</v>
      </c>
      <c r="G57" s="70" t="s">
        <v>10</v>
      </c>
      <c r="H57" s="25">
        <v>5</v>
      </c>
      <c r="I57" s="71">
        <v>2</v>
      </c>
      <c r="J57" s="25">
        <v>68</v>
      </c>
      <c r="K57" s="71">
        <v>15</v>
      </c>
      <c r="L57" s="25">
        <f>H57-E57</f>
        <v>-63</v>
      </c>
      <c r="M57" s="68">
        <f>L57/E57</f>
        <v>-0.92647058823529416</v>
      </c>
    </row>
    <row r="58" spans="1:13" x14ac:dyDescent="0.3">
      <c r="A58" s="13" t="s">
        <v>194</v>
      </c>
      <c r="B58" s="13" t="s">
        <v>241</v>
      </c>
      <c r="C58" s="13" t="s">
        <v>596</v>
      </c>
      <c r="D58" s="42" t="s">
        <v>10</v>
      </c>
      <c r="E58" s="13">
        <v>489</v>
      </c>
      <c r="F58" s="45">
        <v>32</v>
      </c>
      <c r="G58" s="42" t="s">
        <v>10</v>
      </c>
      <c r="H58" s="13">
        <v>214</v>
      </c>
      <c r="I58" s="45">
        <v>45</v>
      </c>
      <c r="J58" s="13">
        <v>489</v>
      </c>
      <c r="K58" s="45">
        <v>32</v>
      </c>
      <c r="L58" s="13">
        <f>H58-E58</f>
        <v>-275</v>
      </c>
      <c r="M58" s="26">
        <f>L58/E58</f>
        <v>-0.56237218813905931</v>
      </c>
    </row>
    <row r="59" spans="1:13" x14ac:dyDescent="0.3">
      <c r="A59" s="21" t="s">
        <v>194</v>
      </c>
      <c r="B59" s="21" t="s">
        <v>241</v>
      </c>
      <c r="C59" s="21" t="s">
        <v>594</v>
      </c>
      <c r="D59" s="59" t="s">
        <v>4</v>
      </c>
      <c r="E59" s="21">
        <v>45</v>
      </c>
      <c r="F59" s="48">
        <v>10</v>
      </c>
      <c r="G59" s="59" t="s">
        <v>4</v>
      </c>
      <c r="H59" s="21">
        <v>152</v>
      </c>
      <c r="I59" s="48">
        <v>15</v>
      </c>
      <c r="J59" s="21">
        <v>45</v>
      </c>
      <c r="K59" s="48">
        <v>10</v>
      </c>
      <c r="L59" s="21">
        <f>H59-E59</f>
        <v>107</v>
      </c>
      <c r="M59" s="69">
        <f>L59/E59</f>
        <v>2.3777777777777778</v>
      </c>
    </row>
    <row r="60" spans="1:13" x14ac:dyDescent="0.3">
      <c r="A60" s="13" t="s">
        <v>194</v>
      </c>
      <c r="B60" s="13" t="s">
        <v>241</v>
      </c>
      <c r="C60" s="13" t="s">
        <v>598</v>
      </c>
      <c r="D60" s="42" t="s">
        <v>4</v>
      </c>
      <c r="E60" s="13">
        <v>1407</v>
      </c>
      <c r="F60" s="45">
        <v>90</v>
      </c>
      <c r="G60" s="42" t="s">
        <v>4</v>
      </c>
      <c r="H60" s="13">
        <v>11</v>
      </c>
      <c r="I60" s="45">
        <v>11</v>
      </c>
      <c r="J60" s="13">
        <v>1407</v>
      </c>
      <c r="K60" s="45">
        <v>90</v>
      </c>
      <c r="L60" s="13">
        <f>H60-E60</f>
        <v>-1396</v>
      </c>
      <c r="M60" s="26">
        <f>L60/E60</f>
        <v>-0.99218194740582799</v>
      </c>
    </row>
    <row r="61" spans="1:13" x14ac:dyDescent="0.3">
      <c r="A61" s="13" t="s">
        <v>194</v>
      </c>
      <c r="B61" s="13" t="s">
        <v>241</v>
      </c>
      <c r="C61" s="13" t="s">
        <v>597</v>
      </c>
      <c r="D61" s="42" t="s">
        <v>4</v>
      </c>
      <c r="E61" s="13">
        <v>101</v>
      </c>
      <c r="F61" s="45">
        <v>10</v>
      </c>
      <c r="G61" s="42" t="s">
        <v>4</v>
      </c>
      <c r="H61" s="13">
        <v>3</v>
      </c>
      <c r="I61" s="45">
        <v>3</v>
      </c>
      <c r="J61" s="13">
        <v>101</v>
      </c>
      <c r="K61" s="45">
        <v>10</v>
      </c>
      <c r="L61" s="13">
        <f>H61-E61</f>
        <v>-98</v>
      </c>
      <c r="M61" s="26">
        <f>L61/E61</f>
        <v>-0.97029702970297027</v>
      </c>
    </row>
    <row r="62" spans="1:13" x14ac:dyDescent="0.3">
      <c r="A62" s="13" t="s">
        <v>194</v>
      </c>
      <c r="B62" s="13" t="s">
        <v>241</v>
      </c>
      <c r="C62" s="13" t="s">
        <v>595</v>
      </c>
      <c r="D62" s="42" t="s">
        <v>4</v>
      </c>
      <c r="E62" s="13">
        <v>45</v>
      </c>
      <c r="F62" s="45">
        <v>10</v>
      </c>
      <c r="G62" s="42" t="s">
        <v>4</v>
      </c>
      <c r="H62" s="13">
        <v>152</v>
      </c>
      <c r="I62" s="45">
        <v>15</v>
      </c>
      <c r="J62" s="13">
        <v>45</v>
      </c>
      <c r="K62" s="45">
        <v>10</v>
      </c>
      <c r="L62" s="13">
        <f>H62-E62</f>
        <v>107</v>
      </c>
      <c r="M62" s="26">
        <f>L62/E62</f>
        <v>2.3777777777777778</v>
      </c>
    </row>
    <row r="63" spans="1:13" x14ac:dyDescent="0.3">
      <c r="A63" s="13" t="s">
        <v>194</v>
      </c>
      <c r="B63" s="13" t="s">
        <v>241</v>
      </c>
      <c r="C63" s="13" t="s">
        <v>595</v>
      </c>
      <c r="D63" s="42" t="s">
        <v>4</v>
      </c>
      <c r="E63" s="13">
        <v>45</v>
      </c>
      <c r="F63" s="45">
        <v>10</v>
      </c>
      <c r="G63" s="42" t="s">
        <v>4</v>
      </c>
      <c r="H63" s="13">
        <v>152</v>
      </c>
      <c r="I63" s="45">
        <v>15</v>
      </c>
      <c r="J63" s="13">
        <v>45</v>
      </c>
      <c r="K63" s="45">
        <v>10</v>
      </c>
      <c r="L63" s="13">
        <f>H63-E63</f>
        <v>107</v>
      </c>
      <c r="M63" s="26">
        <f>L63/E63</f>
        <v>2.3777777777777778</v>
      </c>
    </row>
    <row r="64" spans="1:13" x14ac:dyDescent="0.3">
      <c r="A64" s="13" t="s">
        <v>194</v>
      </c>
      <c r="B64" s="13" t="s">
        <v>67</v>
      </c>
      <c r="C64" s="13" t="s">
        <v>596</v>
      </c>
      <c r="D64" s="42" t="s">
        <v>4</v>
      </c>
      <c r="E64" s="13">
        <v>47</v>
      </c>
      <c r="F64" s="45">
        <v>47</v>
      </c>
      <c r="G64" s="42" t="s">
        <v>4</v>
      </c>
      <c r="H64" s="13">
        <v>30</v>
      </c>
      <c r="I64" s="45">
        <v>30</v>
      </c>
      <c r="J64" s="13">
        <v>47</v>
      </c>
      <c r="K64" s="45">
        <v>47</v>
      </c>
      <c r="L64" s="13">
        <f>H64-E64</f>
        <v>-17</v>
      </c>
      <c r="M64" s="26">
        <f>L64/E64</f>
        <v>-0.36170212765957449</v>
      </c>
    </row>
    <row r="65" spans="1:13" x14ac:dyDescent="0.3">
      <c r="A65" s="13" t="s">
        <v>194</v>
      </c>
      <c r="B65" s="13" t="s">
        <v>67</v>
      </c>
      <c r="C65" s="13" t="s">
        <v>594</v>
      </c>
      <c r="D65" s="42" t="s">
        <v>4</v>
      </c>
      <c r="E65" s="13">
        <v>18</v>
      </c>
      <c r="F65" s="45">
        <v>18</v>
      </c>
      <c r="G65" s="42" t="s">
        <v>4</v>
      </c>
      <c r="H65" s="13">
        <v>32</v>
      </c>
      <c r="I65" s="45">
        <v>32</v>
      </c>
      <c r="J65" s="13">
        <v>18</v>
      </c>
      <c r="K65" s="45">
        <v>18</v>
      </c>
      <c r="L65" s="13">
        <f>H65-E65</f>
        <v>14</v>
      </c>
      <c r="M65" s="26">
        <f>L65/E65</f>
        <v>0.77777777777777779</v>
      </c>
    </row>
    <row r="66" spans="1:13" x14ac:dyDescent="0.3">
      <c r="A66" s="13" t="s">
        <v>194</v>
      </c>
      <c r="B66" s="13" t="s">
        <v>67</v>
      </c>
      <c r="C66" s="13" t="s">
        <v>598</v>
      </c>
      <c r="D66" s="42" t="s">
        <v>4</v>
      </c>
      <c r="E66" s="13">
        <v>95</v>
      </c>
      <c r="F66" s="45">
        <v>95</v>
      </c>
      <c r="G66" s="42" t="s">
        <v>4</v>
      </c>
      <c r="H66" s="13">
        <v>11</v>
      </c>
      <c r="I66" s="45">
        <v>11</v>
      </c>
      <c r="J66" s="13">
        <v>95</v>
      </c>
      <c r="K66" s="45">
        <v>95</v>
      </c>
      <c r="L66" s="13">
        <f>H66-E66</f>
        <v>-84</v>
      </c>
      <c r="M66" s="26">
        <f>L66/E66</f>
        <v>-0.88421052631578945</v>
      </c>
    </row>
    <row r="67" spans="1:13" x14ac:dyDescent="0.3">
      <c r="A67" s="13" t="s">
        <v>194</v>
      </c>
      <c r="B67" s="13" t="s">
        <v>67</v>
      </c>
      <c r="C67" s="13" t="s">
        <v>598</v>
      </c>
      <c r="D67" s="42" t="s">
        <v>4</v>
      </c>
      <c r="E67" s="13">
        <v>95</v>
      </c>
      <c r="F67" s="45">
        <v>95</v>
      </c>
      <c r="G67" s="42" t="s">
        <v>4</v>
      </c>
      <c r="H67" s="13">
        <v>168</v>
      </c>
      <c r="I67" s="45">
        <v>168</v>
      </c>
      <c r="J67" s="13">
        <v>95</v>
      </c>
      <c r="K67" s="45">
        <v>95</v>
      </c>
      <c r="L67" s="13">
        <f>H67-E67</f>
        <v>73</v>
      </c>
      <c r="M67" s="26">
        <f>L67/E67</f>
        <v>0.76842105263157889</v>
      </c>
    </row>
    <row r="68" spans="1:13" x14ac:dyDescent="0.3">
      <c r="A68" s="13" t="s">
        <v>194</v>
      </c>
      <c r="B68" s="13" t="s">
        <v>67</v>
      </c>
      <c r="C68" s="13" t="s">
        <v>597</v>
      </c>
      <c r="D68" s="42" t="s">
        <v>4</v>
      </c>
      <c r="E68" s="13">
        <v>34</v>
      </c>
      <c r="F68" s="45">
        <v>34</v>
      </c>
      <c r="G68" s="42" t="s">
        <v>4</v>
      </c>
      <c r="H68" s="13">
        <v>3</v>
      </c>
      <c r="I68" s="45">
        <v>3</v>
      </c>
      <c r="J68" s="13">
        <v>34</v>
      </c>
      <c r="K68" s="45">
        <v>34</v>
      </c>
      <c r="L68" s="13">
        <f>H68-E68</f>
        <v>-31</v>
      </c>
      <c r="M68" s="26">
        <f>L68/E68</f>
        <v>-0.91176470588235292</v>
      </c>
    </row>
    <row r="69" spans="1:13" x14ac:dyDescent="0.3">
      <c r="A69" s="13" t="s">
        <v>194</v>
      </c>
      <c r="B69" s="13" t="s">
        <v>67</v>
      </c>
      <c r="C69" s="13" t="s">
        <v>595</v>
      </c>
      <c r="D69" s="42" t="s">
        <v>4</v>
      </c>
      <c r="E69" s="13">
        <v>18</v>
      </c>
      <c r="F69" s="45">
        <v>18</v>
      </c>
      <c r="G69" s="42" t="s">
        <v>4</v>
      </c>
      <c r="H69" s="13">
        <v>32</v>
      </c>
      <c r="I69" s="45">
        <v>32</v>
      </c>
      <c r="J69" s="13">
        <v>18</v>
      </c>
      <c r="K69" s="45">
        <v>18</v>
      </c>
      <c r="L69" s="13">
        <f>H69-E69</f>
        <v>14</v>
      </c>
      <c r="M69" s="26">
        <f>L69/E69</f>
        <v>0.77777777777777779</v>
      </c>
    </row>
    <row r="70" spans="1:13" x14ac:dyDescent="0.3">
      <c r="A70" s="13" t="s">
        <v>194</v>
      </c>
      <c r="B70" s="13" t="s">
        <v>67</v>
      </c>
      <c r="C70" s="13" t="s">
        <v>595</v>
      </c>
      <c r="D70" s="42" t="s">
        <v>4</v>
      </c>
      <c r="E70" s="13">
        <v>18</v>
      </c>
      <c r="F70" s="45">
        <v>18</v>
      </c>
      <c r="G70" s="42" t="s">
        <v>4</v>
      </c>
      <c r="H70" s="13">
        <v>32</v>
      </c>
      <c r="I70" s="45">
        <v>32</v>
      </c>
      <c r="J70" s="13">
        <v>18</v>
      </c>
      <c r="K70" s="45">
        <v>18</v>
      </c>
      <c r="L70" s="13">
        <f>H70-E70</f>
        <v>14</v>
      </c>
      <c r="M70" s="26">
        <f>L70/E70</f>
        <v>0.77777777777777779</v>
      </c>
    </row>
    <row r="71" spans="1:13" ht="15" thickBot="1" x14ac:dyDescent="0.35">
      <c r="A71" s="27" t="s">
        <v>194</v>
      </c>
      <c r="B71" s="27" t="s">
        <v>255</v>
      </c>
      <c r="C71" s="27" t="s">
        <v>594</v>
      </c>
      <c r="D71" s="49" t="s">
        <v>4</v>
      </c>
      <c r="E71" s="27">
        <v>437</v>
      </c>
      <c r="F71" s="67">
        <v>9</v>
      </c>
      <c r="G71" s="49" t="s">
        <v>4</v>
      </c>
      <c r="H71" s="27">
        <v>591</v>
      </c>
      <c r="I71" s="67">
        <v>9</v>
      </c>
      <c r="J71" s="27">
        <v>437</v>
      </c>
      <c r="K71" s="67">
        <v>9</v>
      </c>
      <c r="L71" s="27">
        <f>H71-E71</f>
        <v>154</v>
      </c>
      <c r="M71" s="29">
        <f>L71/E71</f>
        <v>0.35240274599542332</v>
      </c>
    </row>
    <row r="72" spans="1:13" x14ac:dyDescent="0.3">
      <c r="A72" s="13" t="s">
        <v>465</v>
      </c>
      <c r="B72" s="13" t="s">
        <v>1</v>
      </c>
      <c r="C72" s="13" t="s">
        <v>594</v>
      </c>
      <c r="D72" s="42" t="s">
        <v>4</v>
      </c>
      <c r="E72" s="13">
        <v>480</v>
      </c>
      <c r="F72" s="45">
        <v>472</v>
      </c>
      <c r="G72" s="42" t="s">
        <v>4</v>
      </c>
      <c r="H72" s="13">
        <v>480</v>
      </c>
      <c r="I72" s="45">
        <v>472</v>
      </c>
      <c r="J72" s="13">
        <v>480</v>
      </c>
      <c r="K72" s="45">
        <v>472</v>
      </c>
      <c r="L72" s="13">
        <f>H72-E72</f>
        <v>0</v>
      </c>
      <c r="M72" s="26">
        <f>L72/E72</f>
        <v>0</v>
      </c>
    </row>
    <row r="73" spans="1:13" x14ac:dyDescent="0.3">
      <c r="A73" s="13" t="s">
        <v>465</v>
      </c>
      <c r="B73" s="13" t="s">
        <v>1</v>
      </c>
      <c r="C73" s="13" t="s">
        <v>595</v>
      </c>
      <c r="D73" s="42" t="s">
        <v>4</v>
      </c>
      <c r="E73" s="13">
        <v>480</v>
      </c>
      <c r="F73" s="45">
        <v>472</v>
      </c>
      <c r="G73" s="42" t="s">
        <v>4</v>
      </c>
      <c r="H73" s="13">
        <v>26</v>
      </c>
      <c r="I73" s="45">
        <v>10</v>
      </c>
      <c r="J73" s="13">
        <v>480</v>
      </c>
      <c r="K73" s="45">
        <v>472</v>
      </c>
      <c r="L73" s="13">
        <f>H73-E73</f>
        <v>-454</v>
      </c>
      <c r="M73" s="26">
        <f>L73/E73</f>
        <v>-0.9458333333333333</v>
      </c>
    </row>
    <row r="74" spans="1:13" s="19" customFormat="1" x14ac:dyDescent="0.3">
      <c r="A74" s="25" t="s">
        <v>465</v>
      </c>
      <c r="B74" s="25" t="s">
        <v>466</v>
      </c>
      <c r="C74" s="25" t="s">
        <v>595</v>
      </c>
      <c r="D74" s="70" t="s">
        <v>4</v>
      </c>
      <c r="E74" s="25">
        <v>86</v>
      </c>
      <c r="F74" s="71">
        <v>58</v>
      </c>
      <c r="G74" s="70" t="s">
        <v>10</v>
      </c>
      <c r="H74" s="25">
        <v>65</v>
      </c>
      <c r="I74" s="71">
        <v>35</v>
      </c>
      <c r="J74" s="25">
        <v>86</v>
      </c>
      <c r="K74" s="71">
        <v>58</v>
      </c>
      <c r="L74" s="25">
        <f>H74-E74</f>
        <v>-21</v>
      </c>
      <c r="M74" s="68">
        <f>L74/E74</f>
        <v>-0.2441860465116279</v>
      </c>
    </row>
    <row r="75" spans="1:13" s="19" customFormat="1" x14ac:dyDescent="0.3">
      <c r="A75" s="21" t="s">
        <v>465</v>
      </c>
      <c r="B75" s="21" t="s">
        <v>482</v>
      </c>
      <c r="C75" s="21" t="s">
        <v>599</v>
      </c>
      <c r="D75" s="59" t="s">
        <v>10</v>
      </c>
      <c r="E75" s="21">
        <v>22</v>
      </c>
      <c r="F75" s="48">
        <v>22</v>
      </c>
      <c r="G75" s="59" t="s">
        <v>10</v>
      </c>
      <c r="H75" s="21">
        <v>402</v>
      </c>
      <c r="I75" s="48">
        <v>402</v>
      </c>
      <c r="J75" s="21">
        <v>22</v>
      </c>
      <c r="K75" s="48">
        <v>22</v>
      </c>
      <c r="L75" s="21">
        <f>H75-E75</f>
        <v>380</v>
      </c>
      <c r="M75" s="69">
        <f>L75/E75</f>
        <v>17.272727272727273</v>
      </c>
    </row>
    <row r="76" spans="1:13" x14ac:dyDescent="0.3">
      <c r="A76" s="13" t="s">
        <v>465</v>
      </c>
      <c r="B76" s="13" t="s">
        <v>482</v>
      </c>
      <c r="C76" s="13" t="s">
        <v>594</v>
      </c>
      <c r="D76" s="42" t="s">
        <v>4</v>
      </c>
      <c r="E76" s="13">
        <v>22</v>
      </c>
      <c r="F76" s="45">
        <v>22</v>
      </c>
      <c r="G76" s="42" t="s">
        <v>4</v>
      </c>
      <c r="H76" s="13">
        <v>46</v>
      </c>
      <c r="I76" s="45">
        <v>46</v>
      </c>
      <c r="J76" s="13">
        <v>22</v>
      </c>
      <c r="K76" s="45">
        <v>22</v>
      </c>
      <c r="L76" s="13">
        <f>H76-E76</f>
        <v>24</v>
      </c>
      <c r="M76" s="26">
        <f>L76/E76</f>
        <v>1.0909090909090908</v>
      </c>
    </row>
    <row r="77" spans="1:13" x14ac:dyDescent="0.3">
      <c r="A77" s="13" t="s">
        <v>465</v>
      </c>
      <c r="B77" s="13" t="s">
        <v>482</v>
      </c>
      <c r="C77" s="13" t="s">
        <v>598</v>
      </c>
      <c r="D77" s="42" t="s">
        <v>4</v>
      </c>
      <c r="E77" s="13">
        <v>805</v>
      </c>
      <c r="F77" s="45">
        <v>805</v>
      </c>
      <c r="G77" s="42" t="s">
        <v>4</v>
      </c>
      <c r="H77" s="13">
        <v>1813</v>
      </c>
      <c r="I77" s="45">
        <v>1813</v>
      </c>
      <c r="J77" s="13">
        <v>805</v>
      </c>
      <c r="K77" s="45">
        <v>805</v>
      </c>
      <c r="L77" s="13">
        <f>H77-E77</f>
        <v>1008</v>
      </c>
      <c r="M77" s="26">
        <f>L77/E77</f>
        <v>1.2521739130434784</v>
      </c>
    </row>
    <row r="78" spans="1:13" x14ac:dyDescent="0.3">
      <c r="A78" s="13" t="s">
        <v>465</v>
      </c>
      <c r="B78" s="13" t="s">
        <v>482</v>
      </c>
      <c r="C78" s="13" t="s">
        <v>595</v>
      </c>
      <c r="D78" s="42" t="s">
        <v>4</v>
      </c>
      <c r="E78" s="13">
        <v>43</v>
      </c>
      <c r="F78" s="45">
        <v>43</v>
      </c>
      <c r="G78" s="42" t="s">
        <v>4</v>
      </c>
      <c r="H78" s="13">
        <v>91</v>
      </c>
      <c r="I78" s="45">
        <v>91</v>
      </c>
      <c r="J78" s="13">
        <v>43</v>
      </c>
      <c r="K78" s="45">
        <v>43</v>
      </c>
      <c r="L78" s="13">
        <f>H78-E78</f>
        <v>48</v>
      </c>
      <c r="M78" s="26">
        <f>L78/E78</f>
        <v>1.1162790697674418</v>
      </c>
    </row>
    <row r="79" spans="1:13" x14ac:dyDescent="0.3">
      <c r="A79" s="13" t="s">
        <v>465</v>
      </c>
      <c r="B79" s="13" t="s">
        <v>482</v>
      </c>
      <c r="C79" s="13" t="s">
        <v>595</v>
      </c>
      <c r="D79" s="42" t="s">
        <v>4</v>
      </c>
      <c r="E79" s="13">
        <v>43</v>
      </c>
      <c r="F79" s="45">
        <v>43</v>
      </c>
      <c r="G79" s="42" t="s">
        <v>4</v>
      </c>
      <c r="H79" s="13">
        <v>91</v>
      </c>
      <c r="I79" s="45">
        <v>91</v>
      </c>
      <c r="J79" s="13">
        <v>43</v>
      </c>
      <c r="K79" s="45">
        <v>43</v>
      </c>
      <c r="L79" s="13">
        <f>H79-E79</f>
        <v>48</v>
      </c>
      <c r="M79" s="26">
        <f>L79/E79</f>
        <v>1.1162790697674418</v>
      </c>
    </row>
    <row r="80" spans="1:13" s="19" customFormat="1" x14ac:dyDescent="0.3">
      <c r="A80" s="25" t="s">
        <v>465</v>
      </c>
      <c r="B80" s="25" t="s">
        <v>195</v>
      </c>
      <c r="C80" s="25" t="s">
        <v>595</v>
      </c>
      <c r="D80" s="70" t="s">
        <v>4</v>
      </c>
      <c r="E80" s="25">
        <v>1037</v>
      </c>
      <c r="F80" s="71">
        <v>38</v>
      </c>
      <c r="G80" s="70" t="s">
        <v>10</v>
      </c>
      <c r="H80" s="25">
        <v>930</v>
      </c>
      <c r="I80" s="71">
        <v>21</v>
      </c>
      <c r="J80" s="25">
        <v>1037</v>
      </c>
      <c r="K80" s="71">
        <v>38</v>
      </c>
      <c r="L80" s="25">
        <f>H80-E80</f>
        <v>-107</v>
      </c>
      <c r="M80" s="68">
        <f>L80/E80</f>
        <v>-0.10318225650916105</v>
      </c>
    </row>
    <row r="81" spans="1:13" x14ac:dyDescent="0.3">
      <c r="A81" s="13" t="s">
        <v>465</v>
      </c>
      <c r="B81" s="13" t="s">
        <v>241</v>
      </c>
      <c r="C81" s="13" t="s">
        <v>596</v>
      </c>
      <c r="D81" s="42" t="s">
        <v>10</v>
      </c>
      <c r="E81" s="13">
        <v>27083</v>
      </c>
      <c r="F81" s="45">
        <v>220</v>
      </c>
      <c r="G81" s="42" t="s">
        <v>10</v>
      </c>
      <c r="H81" s="13">
        <v>23151</v>
      </c>
      <c r="I81" s="45">
        <v>52</v>
      </c>
      <c r="J81" s="13">
        <v>27083</v>
      </c>
      <c r="K81" s="45">
        <v>220</v>
      </c>
      <c r="L81" s="13">
        <f>H81-E81</f>
        <v>-3932</v>
      </c>
      <c r="M81" s="26">
        <f>L81/E81</f>
        <v>-0.14518332533323486</v>
      </c>
    </row>
    <row r="82" spans="1:13" x14ac:dyDescent="0.3">
      <c r="A82" s="13" t="s">
        <v>465</v>
      </c>
      <c r="B82" s="13" t="s">
        <v>241</v>
      </c>
      <c r="C82" s="13" t="s">
        <v>594</v>
      </c>
      <c r="D82" s="42" t="s">
        <v>4</v>
      </c>
      <c r="E82" s="13">
        <v>972</v>
      </c>
      <c r="F82" s="45">
        <v>34</v>
      </c>
      <c r="G82" s="42" t="s">
        <v>4</v>
      </c>
      <c r="H82" s="13">
        <v>1525</v>
      </c>
      <c r="I82" s="45">
        <v>40</v>
      </c>
      <c r="J82" s="13">
        <v>972</v>
      </c>
      <c r="K82" s="45">
        <v>34</v>
      </c>
      <c r="L82" s="13">
        <f>H82-E82</f>
        <v>553</v>
      </c>
      <c r="M82" s="26">
        <f>L82/E82</f>
        <v>0.56893004115226342</v>
      </c>
    </row>
    <row r="83" spans="1:13" x14ac:dyDescent="0.3">
      <c r="A83" s="13" t="s">
        <v>465</v>
      </c>
      <c r="B83" s="13" t="s">
        <v>241</v>
      </c>
      <c r="C83" s="13" t="s">
        <v>598</v>
      </c>
      <c r="D83" s="42" t="s">
        <v>4</v>
      </c>
      <c r="E83" s="13">
        <v>301704</v>
      </c>
      <c r="F83" s="45">
        <v>1033</v>
      </c>
      <c r="G83" s="42" t="s">
        <v>4</v>
      </c>
      <c r="H83" s="13">
        <v>3614</v>
      </c>
      <c r="I83" s="45">
        <v>754</v>
      </c>
      <c r="J83" s="13">
        <v>301704</v>
      </c>
      <c r="K83" s="45">
        <v>1033</v>
      </c>
      <c r="L83" s="13">
        <f>H83-E83</f>
        <v>-298090</v>
      </c>
      <c r="M83" s="26">
        <f>L83/E83</f>
        <v>-0.98802137194071005</v>
      </c>
    </row>
    <row r="84" spans="1:13" x14ac:dyDescent="0.3">
      <c r="A84" s="13" t="s">
        <v>465</v>
      </c>
      <c r="B84" s="13" t="s">
        <v>241</v>
      </c>
      <c r="C84" s="13" t="s">
        <v>595</v>
      </c>
      <c r="D84" s="42" t="s">
        <v>4</v>
      </c>
      <c r="E84" s="13">
        <v>972</v>
      </c>
      <c r="F84" s="45">
        <v>34</v>
      </c>
      <c r="G84" s="42" t="s">
        <v>4</v>
      </c>
      <c r="H84" s="13">
        <v>1525</v>
      </c>
      <c r="I84" s="45">
        <v>40</v>
      </c>
      <c r="J84" s="13">
        <v>972</v>
      </c>
      <c r="K84" s="45">
        <v>34</v>
      </c>
      <c r="L84" s="13">
        <f>H84-E84</f>
        <v>553</v>
      </c>
      <c r="M84" s="26">
        <f>L84/E84</f>
        <v>0.56893004115226342</v>
      </c>
    </row>
    <row r="85" spans="1:13" x14ac:dyDescent="0.3">
      <c r="A85" s="13" t="s">
        <v>465</v>
      </c>
      <c r="B85" s="13" t="s">
        <v>241</v>
      </c>
      <c r="C85" s="13" t="s">
        <v>595</v>
      </c>
      <c r="D85" s="42" t="s">
        <v>4</v>
      </c>
      <c r="E85" s="13">
        <v>972</v>
      </c>
      <c r="F85" s="45">
        <v>34</v>
      </c>
      <c r="G85" s="42" t="s">
        <v>4</v>
      </c>
      <c r="H85" s="13">
        <v>722</v>
      </c>
      <c r="I85" s="45">
        <v>40</v>
      </c>
      <c r="J85" s="13">
        <v>972</v>
      </c>
      <c r="K85" s="45">
        <v>34</v>
      </c>
      <c r="L85" s="13">
        <f>H85-E85</f>
        <v>-250</v>
      </c>
      <c r="M85" s="26">
        <f>L85/E85</f>
        <v>-0.25720164609053497</v>
      </c>
    </row>
    <row r="86" spans="1:13" x14ac:dyDescent="0.3">
      <c r="M86" s="26">
        <f>AVERAGE(M3:M13,M15:M20,M22:M74,M76:M85)</f>
        <v>0.14742134300932636</v>
      </c>
    </row>
  </sheetData>
  <sortState ref="A3:P86">
    <sortCondition ref="A6"/>
  </sortState>
  <mergeCells count="4">
    <mergeCell ref="J1:K1"/>
    <mergeCell ref="D1:F1"/>
    <mergeCell ref="G1:I1"/>
    <mergeCell ref="L1:M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D1" workbookViewId="0">
      <selection activeCell="E1" sqref="E1:L1048576"/>
    </sheetView>
  </sheetViews>
  <sheetFormatPr baseColWidth="10" defaultRowHeight="14.4" x14ac:dyDescent="0.3"/>
  <cols>
    <col min="1" max="1" width="5.5546875" customWidth="1"/>
    <col min="2" max="2" width="25.6640625" bestFit="1" customWidth="1"/>
    <col min="3" max="4" width="80.88671875" bestFit="1" customWidth="1"/>
    <col min="5" max="5" width="5" customWidth="1"/>
    <col min="6" max="6" width="4" customWidth="1"/>
    <col min="7" max="7" width="3" customWidth="1"/>
    <col min="8" max="8" width="4.88671875" customWidth="1"/>
    <col min="9" max="11" width="8.5546875" customWidth="1"/>
    <col min="12" max="12" width="9.109375" customWidth="1"/>
    <col min="13" max="14" width="4" customWidth="1"/>
    <col min="15" max="15" width="3" customWidth="1"/>
    <col min="16" max="16" width="4.88671875" customWidth="1"/>
    <col min="17" max="17" width="8.5546875" customWidth="1"/>
  </cols>
  <sheetData>
    <row r="1" spans="1:17" s="1" customFormat="1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588</v>
      </c>
      <c r="L1" s="1" t="s">
        <v>115</v>
      </c>
      <c r="M1" s="1" t="s">
        <v>109</v>
      </c>
      <c r="N1" s="1" t="s">
        <v>110</v>
      </c>
      <c r="O1" s="1" t="s">
        <v>116</v>
      </c>
      <c r="P1" s="1" t="s">
        <v>112</v>
      </c>
      <c r="Q1" s="1" t="s">
        <v>117</v>
      </c>
    </row>
    <row r="2" spans="1:17" x14ac:dyDescent="0.3">
      <c r="A2" t="s">
        <v>194</v>
      </c>
      <c r="B2" t="s">
        <v>195</v>
      </c>
      <c r="C2" t="s">
        <v>257</v>
      </c>
      <c r="D2" t="s">
        <v>104</v>
      </c>
      <c r="E2">
        <v>70</v>
      </c>
      <c r="F2">
        <v>15</v>
      </c>
      <c r="G2">
        <v>1</v>
      </c>
      <c r="H2" t="s">
        <v>10</v>
      </c>
      <c r="I2" t="s">
        <v>258</v>
      </c>
      <c r="J2" t="s">
        <v>259</v>
      </c>
      <c r="K2" s="7">
        <f>L2-Q2</f>
        <v>1.4923549999999999</v>
      </c>
      <c r="L2" s="7">
        <v>1.5642309999999999</v>
      </c>
      <c r="M2">
        <v>5</v>
      </c>
      <c r="N2">
        <v>2</v>
      </c>
      <c r="O2">
        <v>0</v>
      </c>
      <c r="P2" t="s">
        <v>10</v>
      </c>
      <c r="Q2" t="s">
        <v>260</v>
      </c>
    </row>
    <row r="3" spans="1:17" x14ac:dyDescent="0.3">
      <c r="A3" t="s">
        <v>194</v>
      </c>
      <c r="B3" t="s">
        <v>196</v>
      </c>
      <c r="C3" t="s">
        <v>2</v>
      </c>
      <c r="D3" t="s">
        <v>197</v>
      </c>
      <c r="E3">
        <v>91</v>
      </c>
      <c r="F3">
        <v>47</v>
      </c>
      <c r="G3">
        <v>1</v>
      </c>
      <c r="H3" t="s">
        <v>4</v>
      </c>
      <c r="I3" t="s">
        <v>261</v>
      </c>
      <c r="J3" t="s">
        <v>262</v>
      </c>
      <c r="K3" s="7">
        <f t="shared" ref="K3:K51" si="0">L3-Q3</f>
        <v>0.47210100000000005</v>
      </c>
      <c r="L3" t="s">
        <v>263</v>
      </c>
      <c r="M3">
        <v>150</v>
      </c>
      <c r="N3">
        <v>87</v>
      </c>
      <c r="O3">
        <v>1</v>
      </c>
      <c r="P3" t="s">
        <v>4</v>
      </c>
      <c r="Q3" t="s">
        <v>264</v>
      </c>
    </row>
    <row r="4" spans="1:17" x14ac:dyDescent="0.3">
      <c r="A4" t="s">
        <v>194</v>
      </c>
      <c r="B4" t="s">
        <v>196</v>
      </c>
      <c r="C4" t="s">
        <v>265</v>
      </c>
      <c r="D4" t="s">
        <v>198</v>
      </c>
      <c r="E4">
        <v>91</v>
      </c>
      <c r="F4">
        <v>47</v>
      </c>
      <c r="G4">
        <v>1</v>
      </c>
      <c r="H4" t="s">
        <v>4</v>
      </c>
      <c r="I4" t="s">
        <v>266</v>
      </c>
      <c r="J4" t="s">
        <v>267</v>
      </c>
      <c r="K4" s="7">
        <f t="shared" si="0"/>
        <v>0.60132000000000008</v>
      </c>
      <c r="L4" t="s">
        <v>268</v>
      </c>
      <c r="M4">
        <v>104</v>
      </c>
      <c r="N4">
        <v>19</v>
      </c>
      <c r="O4">
        <v>0</v>
      </c>
      <c r="P4" t="s">
        <v>4</v>
      </c>
      <c r="Q4" t="s">
        <v>269</v>
      </c>
    </row>
    <row r="5" spans="1:17" x14ac:dyDescent="0.3">
      <c r="A5" t="s">
        <v>194</v>
      </c>
      <c r="B5" t="s">
        <v>199</v>
      </c>
      <c r="C5" t="s">
        <v>2</v>
      </c>
      <c r="D5" t="s">
        <v>200</v>
      </c>
      <c r="E5">
        <v>92</v>
      </c>
      <c r="F5">
        <v>13</v>
      </c>
      <c r="G5">
        <v>3</v>
      </c>
      <c r="H5" t="s">
        <v>4</v>
      </c>
      <c r="I5" t="s">
        <v>270</v>
      </c>
      <c r="J5" t="s">
        <v>271</v>
      </c>
      <c r="K5" s="7">
        <f t="shared" si="0"/>
        <v>0.435471</v>
      </c>
      <c r="L5" t="s">
        <v>272</v>
      </c>
      <c r="M5">
        <v>169</v>
      </c>
      <c r="N5">
        <v>16</v>
      </c>
      <c r="O5">
        <v>3</v>
      </c>
      <c r="P5" t="s">
        <v>4</v>
      </c>
      <c r="Q5" t="s">
        <v>273</v>
      </c>
    </row>
    <row r="6" spans="1:17" x14ac:dyDescent="0.3">
      <c r="A6" t="s">
        <v>194</v>
      </c>
      <c r="B6" t="s">
        <v>199</v>
      </c>
      <c r="C6" t="s">
        <v>274</v>
      </c>
      <c r="D6" t="s">
        <v>201</v>
      </c>
      <c r="E6">
        <v>92</v>
      </c>
      <c r="F6">
        <v>13</v>
      </c>
      <c r="G6">
        <v>3</v>
      </c>
      <c r="H6" t="s">
        <v>10</v>
      </c>
      <c r="I6" t="s">
        <v>275</v>
      </c>
      <c r="J6" t="s">
        <v>276</v>
      </c>
      <c r="K6" s="7">
        <f t="shared" si="0"/>
        <v>0.29236800000000002</v>
      </c>
      <c r="L6" t="s">
        <v>277</v>
      </c>
      <c r="M6">
        <v>112</v>
      </c>
      <c r="N6">
        <v>26</v>
      </c>
      <c r="O6">
        <v>1</v>
      </c>
      <c r="P6" t="s">
        <v>10</v>
      </c>
      <c r="Q6" t="s">
        <v>278</v>
      </c>
    </row>
    <row r="7" spans="1:17" x14ac:dyDescent="0.3">
      <c r="A7" t="s">
        <v>194</v>
      </c>
      <c r="B7" t="s">
        <v>1</v>
      </c>
      <c r="C7" t="s">
        <v>2</v>
      </c>
      <c r="D7" t="s">
        <v>202</v>
      </c>
      <c r="E7">
        <v>32</v>
      </c>
      <c r="F7">
        <v>14</v>
      </c>
      <c r="G7">
        <v>1</v>
      </c>
      <c r="H7" t="s">
        <v>4</v>
      </c>
      <c r="I7" t="s">
        <v>279</v>
      </c>
      <c r="J7" t="s">
        <v>280</v>
      </c>
      <c r="K7" s="7">
        <f t="shared" si="0"/>
        <v>0.24018400000000001</v>
      </c>
      <c r="L7" t="s">
        <v>281</v>
      </c>
      <c r="M7">
        <v>48</v>
      </c>
      <c r="N7">
        <v>24</v>
      </c>
      <c r="O7">
        <v>1</v>
      </c>
      <c r="P7" t="s">
        <v>4</v>
      </c>
      <c r="Q7" t="s">
        <v>282</v>
      </c>
    </row>
    <row r="8" spans="1:17" x14ac:dyDescent="0.3">
      <c r="A8" t="s">
        <v>194</v>
      </c>
      <c r="B8" t="s">
        <v>1</v>
      </c>
      <c r="C8" t="s">
        <v>274</v>
      </c>
      <c r="D8" t="s">
        <v>203</v>
      </c>
      <c r="E8">
        <v>32</v>
      </c>
      <c r="F8">
        <v>14</v>
      </c>
      <c r="G8">
        <v>1</v>
      </c>
      <c r="H8" t="s">
        <v>4</v>
      </c>
      <c r="I8" t="s">
        <v>283</v>
      </c>
      <c r="J8" t="s">
        <v>284</v>
      </c>
      <c r="K8" s="7">
        <f t="shared" si="0"/>
        <v>0.29559100000000005</v>
      </c>
      <c r="L8" t="s">
        <v>285</v>
      </c>
      <c r="M8">
        <v>79</v>
      </c>
      <c r="N8">
        <v>27</v>
      </c>
      <c r="O8">
        <v>1</v>
      </c>
      <c r="P8" t="s">
        <v>4</v>
      </c>
      <c r="Q8" t="s">
        <v>286</v>
      </c>
    </row>
    <row r="9" spans="1:17" x14ac:dyDescent="0.3">
      <c r="A9" t="s">
        <v>194</v>
      </c>
      <c r="B9" t="s">
        <v>204</v>
      </c>
      <c r="C9" t="s">
        <v>287</v>
      </c>
      <c r="D9" t="s">
        <v>205</v>
      </c>
      <c r="E9">
        <v>57</v>
      </c>
      <c r="F9">
        <v>4</v>
      </c>
      <c r="G9">
        <v>1</v>
      </c>
      <c r="H9" t="s">
        <v>10</v>
      </c>
      <c r="I9" t="s">
        <v>288</v>
      </c>
      <c r="J9" t="s">
        <v>289</v>
      </c>
      <c r="K9" s="7">
        <f t="shared" si="0"/>
        <v>0.36659799999999998</v>
      </c>
      <c r="L9" t="s">
        <v>290</v>
      </c>
      <c r="M9">
        <v>29</v>
      </c>
      <c r="N9">
        <v>2</v>
      </c>
      <c r="O9">
        <v>0</v>
      </c>
      <c r="P9" t="s">
        <v>10</v>
      </c>
      <c r="Q9" t="s">
        <v>291</v>
      </c>
    </row>
    <row r="10" spans="1:17" x14ac:dyDescent="0.3">
      <c r="A10" t="s">
        <v>194</v>
      </c>
      <c r="B10" t="s">
        <v>206</v>
      </c>
      <c r="C10" t="s">
        <v>2</v>
      </c>
      <c r="D10" t="s">
        <v>207</v>
      </c>
      <c r="E10">
        <v>53</v>
      </c>
      <c r="F10">
        <v>53</v>
      </c>
      <c r="G10">
        <v>1</v>
      </c>
      <c r="H10" t="s">
        <v>4</v>
      </c>
      <c r="I10" t="s">
        <v>292</v>
      </c>
      <c r="J10" t="s">
        <v>293</v>
      </c>
      <c r="K10" s="7">
        <f t="shared" si="0"/>
        <v>0.26791500000000001</v>
      </c>
      <c r="L10" t="s">
        <v>294</v>
      </c>
      <c r="M10">
        <v>53</v>
      </c>
      <c r="N10">
        <v>53</v>
      </c>
      <c r="O10">
        <v>1</v>
      </c>
      <c r="P10" t="s">
        <v>4</v>
      </c>
      <c r="Q10" t="s">
        <v>295</v>
      </c>
    </row>
    <row r="11" spans="1:17" x14ac:dyDescent="0.3">
      <c r="A11" t="s">
        <v>194</v>
      </c>
      <c r="B11" t="s">
        <v>206</v>
      </c>
      <c r="C11" t="s">
        <v>287</v>
      </c>
      <c r="D11" t="s">
        <v>208</v>
      </c>
      <c r="E11">
        <v>53</v>
      </c>
      <c r="F11">
        <v>53</v>
      </c>
      <c r="G11">
        <v>1</v>
      </c>
      <c r="H11" t="s">
        <v>10</v>
      </c>
      <c r="I11" t="s">
        <v>296</v>
      </c>
      <c r="J11" t="s">
        <v>297</v>
      </c>
      <c r="K11" s="7">
        <f t="shared" si="0"/>
        <v>0.27705399999999997</v>
      </c>
      <c r="L11" t="s">
        <v>298</v>
      </c>
      <c r="M11">
        <v>27</v>
      </c>
      <c r="N11">
        <v>27</v>
      </c>
      <c r="O11">
        <v>0</v>
      </c>
      <c r="P11" t="s">
        <v>10</v>
      </c>
      <c r="Q11" t="s">
        <v>299</v>
      </c>
    </row>
    <row r="12" spans="1:17" x14ac:dyDescent="0.3">
      <c r="A12" t="s">
        <v>194</v>
      </c>
      <c r="B12" t="s">
        <v>209</v>
      </c>
      <c r="C12" t="s">
        <v>300</v>
      </c>
      <c r="D12" t="s">
        <v>210</v>
      </c>
      <c r="E12">
        <v>384</v>
      </c>
      <c r="F12">
        <v>384</v>
      </c>
      <c r="G12">
        <v>8</v>
      </c>
      <c r="H12" t="s">
        <v>4</v>
      </c>
      <c r="I12" t="s">
        <v>301</v>
      </c>
      <c r="J12" t="s">
        <v>302</v>
      </c>
      <c r="K12" s="7">
        <f t="shared" si="0"/>
        <v>0.323714</v>
      </c>
      <c r="L12" t="s">
        <v>303</v>
      </c>
      <c r="M12">
        <v>362</v>
      </c>
      <c r="N12">
        <v>362</v>
      </c>
      <c r="O12">
        <v>2</v>
      </c>
      <c r="P12" t="s">
        <v>4</v>
      </c>
      <c r="Q12" t="s">
        <v>304</v>
      </c>
    </row>
    <row r="13" spans="1:17" x14ac:dyDescent="0.3">
      <c r="A13" t="s">
        <v>194</v>
      </c>
      <c r="B13" t="s">
        <v>209</v>
      </c>
      <c r="C13" t="s">
        <v>305</v>
      </c>
      <c r="D13" t="s">
        <v>211</v>
      </c>
      <c r="E13">
        <v>421</v>
      </c>
      <c r="F13">
        <v>421</v>
      </c>
      <c r="G13">
        <v>11</v>
      </c>
      <c r="H13" t="s">
        <v>10</v>
      </c>
      <c r="I13" t="s">
        <v>306</v>
      </c>
      <c r="J13" t="s">
        <v>307</v>
      </c>
      <c r="K13" s="7">
        <f t="shared" si="0"/>
        <v>0.35976900000000001</v>
      </c>
      <c r="L13" t="s">
        <v>308</v>
      </c>
      <c r="M13">
        <v>188</v>
      </c>
      <c r="N13">
        <v>188</v>
      </c>
      <c r="O13">
        <v>4</v>
      </c>
      <c r="P13" t="s">
        <v>10</v>
      </c>
      <c r="Q13" t="s">
        <v>309</v>
      </c>
    </row>
    <row r="14" spans="1:17" x14ac:dyDescent="0.3">
      <c r="A14" t="s">
        <v>194</v>
      </c>
      <c r="B14" t="s">
        <v>209</v>
      </c>
      <c r="C14" t="s">
        <v>2</v>
      </c>
      <c r="D14" t="s">
        <v>212</v>
      </c>
      <c r="E14">
        <v>84</v>
      </c>
      <c r="F14">
        <v>84</v>
      </c>
      <c r="G14">
        <v>2</v>
      </c>
      <c r="H14" t="s">
        <v>4</v>
      </c>
      <c r="I14" t="s">
        <v>310</v>
      </c>
      <c r="J14" t="s">
        <v>311</v>
      </c>
      <c r="K14" s="7">
        <f t="shared" si="0"/>
        <v>0.248749</v>
      </c>
      <c r="L14" t="s">
        <v>312</v>
      </c>
      <c r="M14">
        <v>152</v>
      </c>
      <c r="N14">
        <v>152</v>
      </c>
      <c r="O14">
        <v>2</v>
      </c>
      <c r="P14" t="s">
        <v>4</v>
      </c>
      <c r="Q14" t="s">
        <v>313</v>
      </c>
    </row>
    <row r="15" spans="1:17" x14ac:dyDescent="0.3">
      <c r="A15" t="s">
        <v>194</v>
      </c>
      <c r="B15" t="s">
        <v>209</v>
      </c>
      <c r="C15" t="s">
        <v>76</v>
      </c>
      <c r="D15" t="s">
        <v>214</v>
      </c>
      <c r="E15">
        <v>453</v>
      </c>
      <c r="F15">
        <v>453</v>
      </c>
      <c r="G15">
        <v>8</v>
      </c>
      <c r="H15" t="s">
        <v>4</v>
      </c>
      <c r="I15" t="s">
        <v>314</v>
      </c>
      <c r="J15" t="s">
        <v>315</v>
      </c>
      <c r="K15" s="7">
        <f t="shared" si="0"/>
        <v>0.37522999999999995</v>
      </c>
      <c r="L15" t="s">
        <v>316</v>
      </c>
      <c r="M15">
        <v>843</v>
      </c>
      <c r="N15">
        <v>843</v>
      </c>
      <c r="O15">
        <v>8</v>
      </c>
      <c r="P15" t="s">
        <v>4</v>
      </c>
      <c r="Q15" t="s">
        <v>317</v>
      </c>
    </row>
    <row r="16" spans="1:17" x14ac:dyDescent="0.3">
      <c r="A16" t="s">
        <v>194</v>
      </c>
      <c r="B16" t="s">
        <v>209</v>
      </c>
      <c r="C16" t="s">
        <v>287</v>
      </c>
      <c r="D16" t="s">
        <v>215</v>
      </c>
      <c r="E16">
        <v>84</v>
      </c>
      <c r="F16">
        <v>84</v>
      </c>
      <c r="G16">
        <v>2</v>
      </c>
      <c r="H16" t="s">
        <v>4</v>
      </c>
      <c r="I16" t="s">
        <v>318</v>
      </c>
      <c r="J16" t="s">
        <v>319</v>
      </c>
      <c r="K16" s="7">
        <f t="shared" si="0"/>
        <v>0.286414</v>
      </c>
      <c r="L16" t="s">
        <v>320</v>
      </c>
      <c r="M16">
        <v>152</v>
      </c>
      <c r="N16">
        <v>152</v>
      </c>
      <c r="O16">
        <v>2</v>
      </c>
      <c r="P16" t="s">
        <v>4</v>
      </c>
      <c r="Q16" t="s">
        <v>321</v>
      </c>
    </row>
    <row r="17" spans="1:17" x14ac:dyDescent="0.3">
      <c r="A17" t="s">
        <v>194</v>
      </c>
      <c r="B17" t="s">
        <v>209</v>
      </c>
      <c r="C17" t="s">
        <v>257</v>
      </c>
      <c r="D17" t="s">
        <v>217</v>
      </c>
      <c r="E17">
        <v>90</v>
      </c>
      <c r="F17">
        <v>90</v>
      </c>
      <c r="G17">
        <v>2</v>
      </c>
      <c r="H17" t="s">
        <v>4</v>
      </c>
      <c r="I17" t="s">
        <v>322</v>
      </c>
      <c r="J17" t="s">
        <v>323</v>
      </c>
      <c r="K17" s="7">
        <f t="shared" si="0"/>
        <v>0.21660499999999999</v>
      </c>
      <c r="L17" t="s">
        <v>324</v>
      </c>
      <c r="M17">
        <v>162</v>
      </c>
      <c r="N17">
        <v>162</v>
      </c>
      <c r="O17">
        <v>2</v>
      </c>
      <c r="P17" t="s">
        <v>4</v>
      </c>
      <c r="Q17" t="s">
        <v>325</v>
      </c>
    </row>
    <row r="18" spans="1:17" x14ac:dyDescent="0.3">
      <c r="A18" t="s">
        <v>194</v>
      </c>
      <c r="B18" t="s">
        <v>218</v>
      </c>
      <c r="C18" t="s">
        <v>326</v>
      </c>
      <c r="D18" t="s">
        <v>219</v>
      </c>
      <c r="E18">
        <v>80</v>
      </c>
      <c r="F18">
        <v>80</v>
      </c>
      <c r="G18">
        <v>8</v>
      </c>
      <c r="H18" t="s">
        <v>4</v>
      </c>
      <c r="I18" t="s">
        <v>327</v>
      </c>
      <c r="J18" t="s">
        <v>328</v>
      </c>
      <c r="K18" s="7">
        <f t="shared" si="0"/>
        <v>0.25247900000000001</v>
      </c>
      <c r="L18" t="s">
        <v>329</v>
      </c>
      <c r="M18">
        <v>52</v>
      </c>
      <c r="N18">
        <v>52</v>
      </c>
      <c r="O18">
        <v>2</v>
      </c>
      <c r="P18" t="s">
        <v>4</v>
      </c>
      <c r="Q18" t="s">
        <v>330</v>
      </c>
    </row>
    <row r="19" spans="1:17" x14ac:dyDescent="0.3">
      <c r="A19" t="s">
        <v>194</v>
      </c>
      <c r="B19" t="s">
        <v>218</v>
      </c>
      <c r="C19" t="s">
        <v>331</v>
      </c>
      <c r="D19" t="s">
        <v>220</v>
      </c>
      <c r="E19">
        <v>100</v>
      </c>
      <c r="F19">
        <v>100</v>
      </c>
      <c r="G19">
        <v>9</v>
      </c>
      <c r="H19" t="s">
        <v>10</v>
      </c>
      <c r="I19" t="s">
        <v>332</v>
      </c>
      <c r="J19" t="s">
        <v>333</v>
      </c>
      <c r="K19" s="7">
        <f t="shared" si="0"/>
        <v>0.26856200000000002</v>
      </c>
      <c r="L19" t="s">
        <v>334</v>
      </c>
      <c r="M19">
        <v>52</v>
      </c>
      <c r="N19">
        <v>52</v>
      </c>
      <c r="O19">
        <v>5</v>
      </c>
      <c r="P19" t="s">
        <v>10</v>
      </c>
      <c r="Q19" t="s">
        <v>335</v>
      </c>
    </row>
    <row r="20" spans="1:17" x14ac:dyDescent="0.3">
      <c r="A20" t="s">
        <v>194</v>
      </c>
      <c r="B20" t="s">
        <v>218</v>
      </c>
      <c r="C20" t="s">
        <v>2</v>
      </c>
      <c r="D20" t="s">
        <v>222</v>
      </c>
      <c r="E20">
        <v>29</v>
      </c>
      <c r="F20">
        <v>29</v>
      </c>
      <c r="G20">
        <v>2</v>
      </c>
      <c r="H20" t="s">
        <v>4</v>
      </c>
      <c r="I20" t="s">
        <v>336</v>
      </c>
      <c r="J20" t="s">
        <v>337</v>
      </c>
      <c r="K20" s="7">
        <f t="shared" si="0"/>
        <v>0.24854000000000001</v>
      </c>
      <c r="L20" t="s">
        <v>338</v>
      </c>
      <c r="M20">
        <v>52</v>
      </c>
      <c r="N20">
        <v>52</v>
      </c>
      <c r="O20">
        <v>2</v>
      </c>
      <c r="P20" t="s">
        <v>4</v>
      </c>
      <c r="Q20" t="s">
        <v>339</v>
      </c>
    </row>
    <row r="21" spans="1:17" x14ac:dyDescent="0.3">
      <c r="A21" t="s">
        <v>194</v>
      </c>
      <c r="B21" t="s">
        <v>218</v>
      </c>
      <c r="C21" t="s">
        <v>76</v>
      </c>
      <c r="D21" t="s">
        <v>223</v>
      </c>
      <c r="E21">
        <v>165</v>
      </c>
      <c r="F21">
        <v>165</v>
      </c>
      <c r="G21">
        <v>10</v>
      </c>
      <c r="H21" t="s">
        <v>4</v>
      </c>
      <c r="I21" t="s">
        <v>340</v>
      </c>
      <c r="J21" t="s">
        <v>341</v>
      </c>
      <c r="K21" s="7">
        <f t="shared" si="0"/>
        <v>0.28910600000000003</v>
      </c>
      <c r="L21" t="s">
        <v>342</v>
      </c>
      <c r="M21">
        <v>293</v>
      </c>
      <c r="N21">
        <v>293</v>
      </c>
      <c r="O21">
        <v>10</v>
      </c>
      <c r="P21" t="s">
        <v>4</v>
      </c>
      <c r="Q21" t="s">
        <v>343</v>
      </c>
    </row>
    <row r="22" spans="1:17" x14ac:dyDescent="0.3">
      <c r="A22" t="s">
        <v>194</v>
      </c>
      <c r="B22" t="s">
        <v>218</v>
      </c>
      <c r="C22" t="s">
        <v>274</v>
      </c>
      <c r="D22" t="s">
        <v>224</v>
      </c>
      <c r="E22">
        <v>31</v>
      </c>
      <c r="F22">
        <v>31</v>
      </c>
      <c r="G22">
        <v>3</v>
      </c>
      <c r="H22" t="s">
        <v>4</v>
      </c>
      <c r="I22" t="s">
        <v>344</v>
      </c>
      <c r="J22" t="s">
        <v>345</v>
      </c>
      <c r="K22" s="7">
        <f t="shared" si="0"/>
        <v>0.24264599999999997</v>
      </c>
      <c r="L22" t="s">
        <v>346</v>
      </c>
      <c r="M22">
        <v>54</v>
      </c>
      <c r="N22">
        <v>54</v>
      </c>
      <c r="O22">
        <v>3</v>
      </c>
      <c r="P22" t="s">
        <v>4</v>
      </c>
      <c r="Q22" t="s">
        <v>347</v>
      </c>
    </row>
    <row r="23" spans="1:17" x14ac:dyDescent="0.3">
      <c r="A23" t="s">
        <v>194</v>
      </c>
      <c r="B23" t="s">
        <v>225</v>
      </c>
      <c r="C23" t="s">
        <v>2</v>
      </c>
      <c r="D23" t="s">
        <v>226</v>
      </c>
      <c r="E23">
        <v>128</v>
      </c>
      <c r="F23">
        <v>18</v>
      </c>
      <c r="G23">
        <v>1</v>
      </c>
      <c r="H23" t="s">
        <v>4</v>
      </c>
      <c r="I23" t="s">
        <v>151</v>
      </c>
      <c r="J23" t="s">
        <v>348</v>
      </c>
      <c r="K23" s="7">
        <f t="shared" si="0"/>
        <v>0.30231399999999997</v>
      </c>
      <c r="L23" t="s">
        <v>349</v>
      </c>
      <c r="M23">
        <v>313</v>
      </c>
      <c r="N23">
        <v>32</v>
      </c>
      <c r="O23">
        <v>1</v>
      </c>
      <c r="P23" t="s">
        <v>4</v>
      </c>
      <c r="Q23" t="s">
        <v>350</v>
      </c>
    </row>
    <row r="24" spans="1:17" x14ac:dyDescent="0.3">
      <c r="A24" t="s">
        <v>194</v>
      </c>
      <c r="B24" t="s">
        <v>225</v>
      </c>
      <c r="C24" t="s">
        <v>351</v>
      </c>
      <c r="D24" t="s">
        <v>227</v>
      </c>
      <c r="E24">
        <v>2097</v>
      </c>
      <c r="F24">
        <v>132</v>
      </c>
      <c r="G24">
        <v>7</v>
      </c>
      <c r="H24" t="s">
        <v>10</v>
      </c>
      <c r="I24" t="s">
        <v>352</v>
      </c>
      <c r="J24" t="s">
        <v>353</v>
      </c>
      <c r="K24" s="7">
        <f t="shared" si="0"/>
        <v>0.32012600000000002</v>
      </c>
      <c r="L24" t="s">
        <v>354</v>
      </c>
      <c r="M24">
        <v>567</v>
      </c>
      <c r="N24">
        <v>117</v>
      </c>
      <c r="O24">
        <v>0</v>
      </c>
      <c r="P24" t="s">
        <v>10</v>
      </c>
      <c r="Q24" t="s">
        <v>355</v>
      </c>
    </row>
    <row r="25" spans="1:17" x14ac:dyDescent="0.3">
      <c r="A25" t="s">
        <v>194</v>
      </c>
      <c r="B25" t="s">
        <v>225</v>
      </c>
      <c r="C25" t="s">
        <v>356</v>
      </c>
      <c r="D25" t="s">
        <v>228</v>
      </c>
      <c r="E25">
        <v>117</v>
      </c>
      <c r="F25">
        <v>15</v>
      </c>
      <c r="G25">
        <v>1</v>
      </c>
      <c r="H25" t="s">
        <v>4</v>
      </c>
      <c r="I25" t="s">
        <v>357</v>
      </c>
      <c r="J25" t="s">
        <v>358</v>
      </c>
      <c r="K25" s="7">
        <f t="shared" si="0"/>
        <v>0.23245399999999999</v>
      </c>
      <c r="L25" t="s">
        <v>359</v>
      </c>
      <c r="M25">
        <v>5</v>
      </c>
      <c r="N25">
        <v>5</v>
      </c>
      <c r="O25">
        <v>0</v>
      </c>
      <c r="P25" t="s">
        <v>4</v>
      </c>
      <c r="Q25" t="s">
        <v>360</v>
      </c>
    </row>
    <row r="26" spans="1:17" x14ac:dyDescent="0.3">
      <c r="A26" t="s">
        <v>194</v>
      </c>
      <c r="B26" t="s">
        <v>225</v>
      </c>
      <c r="C26" t="s">
        <v>361</v>
      </c>
      <c r="D26" t="s">
        <v>229</v>
      </c>
      <c r="E26">
        <v>128</v>
      </c>
      <c r="F26">
        <v>18</v>
      </c>
      <c r="G26">
        <v>1</v>
      </c>
      <c r="H26" t="s">
        <v>10</v>
      </c>
      <c r="I26" t="s">
        <v>362</v>
      </c>
      <c r="J26" t="s">
        <v>221</v>
      </c>
      <c r="K26" s="7">
        <f t="shared" si="0"/>
        <v>0.22877700000000001</v>
      </c>
      <c r="L26" t="s">
        <v>363</v>
      </c>
      <c r="M26">
        <v>57</v>
      </c>
      <c r="N26">
        <v>11</v>
      </c>
      <c r="O26">
        <v>0</v>
      </c>
      <c r="P26" t="s">
        <v>10</v>
      </c>
      <c r="Q26" t="s">
        <v>364</v>
      </c>
    </row>
    <row r="27" spans="1:17" x14ac:dyDescent="0.3">
      <c r="A27" t="s">
        <v>194</v>
      </c>
      <c r="B27" t="s">
        <v>20</v>
      </c>
      <c r="C27" t="s">
        <v>15</v>
      </c>
      <c r="D27" t="s">
        <v>230</v>
      </c>
      <c r="E27">
        <v>174</v>
      </c>
      <c r="F27">
        <v>174</v>
      </c>
      <c r="G27">
        <v>6</v>
      </c>
      <c r="H27" t="s">
        <v>4</v>
      </c>
      <c r="I27" t="s">
        <v>365</v>
      </c>
      <c r="J27" t="s">
        <v>366</v>
      </c>
      <c r="K27" s="7">
        <f t="shared" si="0"/>
        <v>0.27477400000000002</v>
      </c>
      <c r="L27" t="s">
        <v>367</v>
      </c>
      <c r="M27">
        <v>82</v>
      </c>
      <c r="N27">
        <v>82</v>
      </c>
      <c r="O27">
        <v>0</v>
      </c>
      <c r="P27" t="s">
        <v>4</v>
      </c>
      <c r="Q27" t="s">
        <v>368</v>
      </c>
    </row>
    <row r="28" spans="1:17" x14ac:dyDescent="0.3">
      <c r="A28" t="s">
        <v>194</v>
      </c>
      <c r="B28" t="s">
        <v>20</v>
      </c>
      <c r="C28" t="s">
        <v>2</v>
      </c>
      <c r="D28" t="s">
        <v>226</v>
      </c>
      <c r="E28">
        <v>37</v>
      </c>
      <c r="F28">
        <v>37</v>
      </c>
      <c r="G28">
        <v>1</v>
      </c>
      <c r="H28" t="s">
        <v>4</v>
      </c>
      <c r="I28" t="s">
        <v>369</v>
      </c>
      <c r="J28" t="s">
        <v>370</v>
      </c>
      <c r="K28" s="7">
        <f t="shared" si="0"/>
        <v>0.25359599999999999</v>
      </c>
      <c r="L28" t="s">
        <v>371</v>
      </c>
      <c r="M28">
        <v>68</v>
      </c>
      <c r="N28">
        <v>68</v>
      </c>
      <c r="O28">
        <v>1</v>
      </c>
      <c r="P28" t="s">
        <v>4</v>
      </c>
      <c r="Q28" t="s">
        <v>372</v>
      </c>
    </row>
    <row r="29" spans="1:17" x14ac:dyDescent="0.3">
      <c r="A29" t="s">
        <v>194</v>
      </c>
      <c r="B29" t="s">
        <v>20</v>
      </c>
      <c r="C29" t="s">
        <v>39</v>
      </c>
      <c r="D29" t="s">
        <v>232</v>
      </c>
      <c r="E29">
        <v>372</v>
      </c>
      <c r="F29">
        <v>372</v>
      </c>
      <c r="G29">
        <v>7</v>
      </c>
      <c r="H29" t="s">
        <v>10</v>
      </c>
      <c r="I29" t="s">
        <v>373</v>
      </c>
      <c r="J29" t="s">
        <v>374</v>
      </c>
      <c r="K29" s="7">
        <f t="shared" si="0"/>
        <v>0.39892499999999997</v>
      </c>
      <c r="L29" t="s">
        <v>375</v>
      </c>
      <c r="M29">
        <v>278</v>
      </c>
      <c r="N29">
        <v>278</v>
      </c>
      <c r="O29">
        <v>0</v>
      </c>
      <c r="P29" t="s">
        <v>10</v>
      </c>
      <c r="Q29" t="s">
        <v>376</v>
      </c>
    </row>
    <row r="30" spans="1:17" x14ac:dyDescent="0.3">
      <c r="A30" t="s">
        <v>194</v>
      </c>
      <c r="B30" t="s">
        <v>20</v>
      </c>
      <c r="C30" t="s">
        <v>351</v>
      </c>
      <c r="D30" t="s">
        <v>232</v>
      </c>
      <c r="E30">
        <v>372</v>
      </c>
      <c r="F30">
        <v>372</v>
      </c>
      <c r="G30">
        <v>7</v>
      </c>
      <c r="H30" t="s">
        <v>10</v>
      </c>
      <c r="I30" t="s">
        <v>377</v>
      </c>
      <c r="J30" t="s">
        <v>378</v>
      </c>
      <c r="K30" s="7">
        <f t="shared" si="0"/>
        <v>0.31657999999999997</v>
      </c>
      <c r="L30" t="s">
        <v>379</v>
      </c>
      <c r="M30">
        <v>290</v>
      </c>
      <c r="N30">
        <v>290</v>
      </c>
      <c r="O30">
        <v>2</v>
      </c>
      <c r="P30" t="s">
        <v>10</v>
      </c>
      <c r="Q30" t="s">
        <v>380</v>
      </c>
    </row>
    <row r="31" spans="1:17" x14ac:dyDescent="0.3">
      <c r="A31" t="s">
        <v>194</v>
      </c>
      <c r="B31" t="s">
        <v>20</v>
      </c>
      <c r="C31" t="s">
        <v>356</v>
      </c>
      <c r="D31" t="s">
        <v>233</v>
      </c>
      <c r="E31">
        <v>61</v>
      </c>
      <c r="F31">
        <v>61</v>
      </c>
      <c r="G31">
        <v>1</v>
      </c>
      <c r="H31" t="s">
        <v>4</v>
      </c>
      <c r="I31" t="s">
        <v>381</v>
      </c>
      <c r="J31" t="s">
        <v>382</v>
      </c>
      <c r="K31" s="7">
        <f t="shared" si="0"/>
        <v>0.23488600000000001</v>
      </c>
      <c r="L31" t="s">
        <v>383</v>
      </c>
      <c r="M31">
        <v>5</v>
      </c>
      <c r="N31">
        <v>5</v>
      </c>
      <c r="O31">
        <v>0</v>
      </c>
      <c r="P31" t="s">
        <v>4</v>
      </c>
      <c r="Q31" t="s">
        <v>384</v>
      </c>
    </row>
    <row r="32" spans="1:17" x14ac:dyDescent="0.3">
      <c r="A32" t="s">
        <v>194</v>
      </c>
      <c r="B32" t="s">
        <v>20</v>
      </c>
      <c r="C32" t="s">
        <v>265</v>
      </c>
      <c r="D32" t="s">
        <v>229</v>
      </c>
      <c r="E32">
        <v>40</v>
      </c>
      <c r="F32">
        <v>40</v>
      </c>
      <c r="G32">
        <v>1</v>
      </c>
      <c r="H32" t="s">
        <v>4</v>
      </c>
      <c r="I32" t="s">
        <v>385</v>
      </c>
      <c r="J32" t="s">
        <v>386</v>
      </c>
      <c r="K32" s="7">
        <f t="shared" si="0"/>
        <v>0.31896000000000002</v>
      </c>
      <c r="L32" t="s">
        <v>387</v>
      </c>
      <c r="M32">
        <v>40</v>
      </c>
      <c r="N32">
        <v>40</v>
      </c>
      <c r="O32">
        <v>1</v>
      </c>
      <c r="P32" t="s">
        <v>4</v>
      </c>
      <c r="Q32" t="s">
        <v>388</v>
      </c>
    </row>
    <row r="33" spans="1:17" x14ac:dyDescent="0.3">
      <c r="A33" t="s">
        <v>194</v>
      </c>
      <c r="B33" t="s">
        <v>20</v>
      </c>
      <c r="C33" t="s">
        <v>361</v>
      </c>
      <c r="D33" t="s">
        <v>234</v>
      </c>
      <c r="E33">
        <v>37</v>
      </c>
      <c r="F33">
        <v>37</v>
      </c>
      <c r="G33">
        <v>1</v>
      </c>
      <c r="H33" t="s">
        <v>4</v>
      </c>
      <c r="I33" t="s">
        <v>389</v>
      </c>
      <c r="J33" t="s">
        <v>390</v>
      </c>
      <c r="K33" s="7">
        <f t="shared" si="0"/>
        <v>0.29501599999999994</v>
      </c>
      <c r="L33" t="s">
        <v>391</v>
      </c>
      <c r="M33">
        <v>68</v>
      </c>
      <c r="N33">
        <v>68</v>
      </c>
      <c r="O33">
        <v>1</v>
      </c>
      <c r="P33" t="s">
        <v>4</v>
      </c>
      <c r="Q33" t="s">
        <v>392</v>
      </c>
    </row>
    <row r="34" spans="1:17" x14ac:dyDescent="0.3">
      <c r="A34" t="s">
        <v>194</v>
      </c>
      <c r="B34" t="s">
        <v>235</v>
      </c>
      <c r="C34" t="s">
        <v>257</v>
      </c>
      <c r="D34" t="s">
        <v>236</v>
      </c>
      <c r="E34">
        <v>16</v>
      </c>
      <c r="F34">
        <v>4</v>
      </c>
      <c r="G34">
        <v>1</v>
      </c>
      <c r="H34" t="s">
        <v>10</v>
      </c>
      <c r="I34" t="s">
        <v>393</v>
      </c>
      <c r="J34" t="s">
        <v>394</v>
      </c>
      <c r="K34" s="7">
        <f t="shared" si="0"/>
        <v>0.220663</v>
      </c>
      <c r="L34" t="s">
        <v>395</v>
      </c>
      <c r="M34">
        <v>5</v>
      </c>
      <c r="N34">
        <v>2</v>
      </c>
      <c r="O34">
        <v>0</v>
      </c>
      <c r="P34" t="s">
        <v>10</v>
      </c>
      <c r="Q34" t="s">
        <v>396</v>
      </c>
    </row>
    <row r="35" spans="1:17" x14ac:dyDescent="0.3">
      <c r="A35" t="s">
        <v>194</v>
      </c>
      <c r="B35" t="s">
        <v>237</v>
      </c>
      <c r="C35" t="s">
        <v>2</v>
      </c>
      <c r="D35" t="s">
        <v>238</v>
      </c>
      <c r="E35">
        <v>41</v>
      </c>
      <c r="F35">
        <v>29</v>
      </c>
      <c r="G35">
        <v>1</v>
      </c>
      <c r="H35" t="s">
        <v>4</v>
      </c>
      <c r="I35" t="s">
        <v>397</v>
      </c>
      <c r="J35" t="s">
        <v>398</v>
      </c>
      <c r="K35" s="7">
        <f t="shared" si="0"/>
        <v>0.23838400000000001</v>
      </c>
      <c r="L35" t="s">
        <v>399</v>
      </c>
      <c r="M35">
        <v>65</v>
      </c>
      <c r="N35">
        <v>49</v>
      </c>
      <c r="O35">
        <v>1</v>
      </c>
      <c r="P35" t="s">
        <v>4</v>
      </c>
      <c r="Q35" t="s">
        <v>400</v>
      </c>
    </row>
    <row r="36" spans="1:17" x14ac:dyDescent="0.3">
      <c r="A36" t="s">
        <v>194</v>
      </c>
      <c r="B36" t="s">
        <v>237</v>
      </c>
      <c r="C36" t="s">
        <v>76</v>
      </c>
      <c r="D36" t="s">
        <v>239</v>
      </c>
      <c r="E36">
        <v>220</v>
      </c>
      <c r="F36">
        <v>184</v>
      </c>
      <c r="G36">
        <v>2</v>
      </c>
      <c r="H36" t="s">
        <v>10</v>
      </c>
      <c r="I36" t="s">
        <v>401</v>
      </c>
      <c r="J36" t="s">
        <v>402</v>
      </c>
      <c r="K36" s="7">
        <f t="shared" si="0"/>
        <v>0.262463</v>
      </c>
      <c r="L36" t="s">
        <v>403</v>
      </c>
      <c r="M36">
        <v>120</v>
      </c>
      <c r="N36">
        <v>81</v>
      </c>
      <c r="O36">
        <v>1</v>
      </c>
      <c r="P36" t="s">
        <v>10</v>
      </c>
      <c r="Q36" t="s">
        <v>404</v>
      </c>
    </row>
    <row r="37" spans="1:17" x14ac:dyDescent="0.3">
      <c r="A37" t="s">
        <v>194</v>
      </c>
      <c r="B37" t="s">
        <v>195</v>
      </c>
      <c r="C37" t="s">
        <v>257</v>
      </c>
      <c r="D37" t="s">
        <v>240</v>
      </c>
      <c r="E37">
        <v>68</v>
      </c>
      <c r="F37">
        <v>15</v>
      </c>
      <c r="G37">
        <v>1</v>
      </c>
      <c r="H37" t="s">
        <v>10</v>
      </c>
      <c r="I37" t="s">
        <v>405</v>
      </c>
      <c r="J37" t="s">
        <v>406</v>
      </c>
      <c r="K37" s="7">
        <f t="shared" si="0"/>
        <v>0.264019</v>
      </c>
      <c r="L37" t="s">
        <v>407</v>
      </c>
      <c r="M37">
        <v>5</v>
      </c>
      <c r="N37">
        <v>2</v>
      </c>
      <c r="O37">
        <v>0</v>
      </c>
      <c r="P37" t="s">
        <v>10</v>
      </c>
      <c r="Q37" t="s">
        <v>408</v>
      </c>
    </row>
    <row r="38" spans="1:17" x14ac:dyDescent="0.3">
      <c r="A38" t="s">
        <v>194</v>
      </c>
      <c r="B38" t="s">
        <v>241</v>
      </c>
      <c r="C38" t="s">
        <v>15</v>
      </c>
      <c r="D38" t="s">
        <v>242</v>
      </c>
      <c r="E38">
        <v>489</v>
      </c>
      <c r="F38">
        <v>32</v>
      </c>
      <c r="G38">
        <v>3</v>
      </c>
      <c r="H38" t="s">
        <v>10</v>
      </c>
      <c r="I38" t="s">
        <v>409</v>
      </c>
      <c r="J38" t="s">
        <v>410</v>
      </c>
      <c r="K38" s="7">
        <f t="shared" si="0"/>
        <v>0.21703899999999998</v>
      </c>
      <c r="L38" t="s">
        <v>411</v>
      </c>
      <c r="M38">
        <v>550</v>
      </c>
      <c r="N38">
        <v>45</v>
      </c>
      <c r="O38">
        <v>1</v>
      </c>
      <c r="P38" t="s">
        <v>10</v>
      </c>
      <c r="Q38" t="s">
        <v>412</v>
      </c>
    </row>
    <row r="39" spans="1:17" x14ac:dyDescent="0.3">
      <c r="A39" t="s">
        <v>194</v>
      </c>
      <c r="B39" t="s">
        <v>241</v>
      </c>
      <c r="C39" t="s">
        <v>2</v>
      </c>
      <c r="D39" t="s">
        <v>243</v>
      </c>
      <c r="E39">
        <v>45</v>
      </c>
      <c r="F39">
        <v>10</v>
      </c>
      <c r="G39">
        <v>1</v>
      </c>
      <c r="H39" t="s">
        <v>4</v>
      </c>
      <c r="I39" t="s">
        <v>413</v>
      </c>
      <c r="J39" t="s">
        <v>414</v>
      </c>
      <c r="K39" s="7">
        <f t="shared" si="0"/>
        <v>0.215088</v>
      </c>
      <c r="L39" t="s">
        <v>415</v>
      </c>
      <c r="M39">
        <v>152</v>
      </c>
      <c r="N39">
        <v>15</v>
      </c>
      <c r="O39">
        <v>1</v>
      </c>
      <c r="P39" t="s">
        <v>4</v>
      </c>
      <c r="Q39" t="s">
        <v>416</v>
      </c>
    </row>
    <row r="40" spans="1:17" x14ac:dyDescent="0.3">
      <c r="A40" t="s">
        <v>194</v>
      </c>
      <c r="B40" t="s">
        <v>241</v>
      </c>
      <c r="C40" t="s">
        <v>417</v>
      </c>
      <c r="D40" t="s">
        <v>244</v>
      </c>
      <c r="E40">
        <v>1407</v>
      </c>
      <c r="F40">
        <v>90</v>
      </c>
      <c r="G40">
        <v>3</v>
      </c>
      <c r="H40" t="s">
        <v>4</v>
      </c>
      <c r="I40" t="s">
        <v>418</v>
      </c>
      <c r="J40" t="s">
        <v>419</v>
      </c>
      <c r="K40" s="7">
        <f t="shared" si="0"/>
        <v>0.24698000000000001</v>
      </c>
      <c r="L40" t="s">
        <v>420</v>
      </c>
      <c r="M40">
        <v>11</v>
      </c>
      <c r="N40">
        <v>11</v>
      </c>
      <c r="O40">
        <v>0</v>
      </c>
      <c r="P40" t="s">
        <v>4</v>
      </c>
      <c r="Q40" t="s">
        <v>421</v>
      </c>
    </row>
    <row r="41" spans="1:17" x14ac:dyDescent="0.3">
      <c r="A41" t="s">
        <v>194</v>
      </c>
      <c r="B41" t="s">
        <v>241</v>
      </c>
      <c r="C41" t="s">
        <v>422</v>
      </c>
      <c r="D41" t="s">
        <v>245</v>
      </c>
      <c r="E41">
        <v>101</v>
      </c>
      <c r="F41">
        <v>10</v>
      </c>
      <c r="G41">
        <v>1</v>
      </c>
      <c r="H41" t="s">
        <v>4</v>
      </c>
      <c r="I41" t="s">
        <v>423</v>
      </c>
      <c r="J41" t="s">
        <v>424</v>
      </c>
      <c r="K41" s="7">
        <f t="shared" si="0"/>
        <v>0.24938100000000002</v>
      </c>
      <c r="L41" t="s">
        <v>425</v>
      </c>
      <c r="M41">
        <v>3</v>
      </c>
      <c r="N41">
        <v>3</v>
      </c>
      <c r="O41">
        <v>0</v>
      </c>
      <c r="P41" t="s">
        <v>4</v>
      </c>
      <c r="Q41" t="s">
        <v>426</v>
      </c>
    </row>
    <row r="42" spans="1:17" x14ac:dyDescent="0.3">
      <c r="A42" t="s">
        <v>194</v>
      </c>
      <c r="B42" t="s">
        <v>241</v>
      </c>
      <c r="C42" t="s">
        <v>265</v>
      </c>
      <c r="D42" t="s">
        <v>246</v>
      </c>
      <c r="E42">
        <v>45</v>
      </c>
      <c r="F42">
        <v>10</v>
      </c>
      <c r="G42">
        <v>1</v>
      </c>
      <c r="H42" t="s">
        <v>4</v>
      </c>
      <c r="I42" t="s">
        <v>427</v>
      </c>
      <c r="J42" t="s">
        <v>428</v>
      </c>
      <c r="K42" s="7">
        <f t="shared" si="0"/>
        <v>0.22411599999999998</v>
      </c>
      <c r="L42" t="s">
        <v>429</v>
      </c>
      <c r="M42">
        <v>152</v>
      </c>
      <c r="N42">
        <v>15</v>
      </c>
      <c r="O42">
        <v>1</v>
      </c>
      <c r="P42" t="s">
        <v>4</v>
      </c>
      <c r="Q42" t="s">
        <v>430</v>
      </c>
    </row>
    <row r="43" spans="1:17" x14ac:dyDescent="0.3">
      <c r="A43" t="s">
        <v>194</v>
      </c>
      <c r="B43" t="s">
        <v>241</v>
      </c>
      <c r="C43" t="s">
        <v>257</v>
      </c>
      <c r="D43" t="s">
        <v>247</v>
      </c>
      <c r="E43">
        <v>45</v>
      </c>
      <c r="F43">
        <v>10</v>
      </c>
      <c r="G43">
        <v>1</v>
      </c>
      <c r="H43" t="s">
        <v>4</v>
      </c>
      <c r="I43" t="s">
        <v>431</v>
      </c>
      <c r="J43" t="s">
        <v>432</v>
      </c>
      <c r="K43" s="7">
        <f t="shared" si="0"/>
        <v>0.23487</v>
      </c>
      <c r="L43" t="s">
        <v>433</v>
      </c>
      <c r="M43">
        <v>152</v>
      </c>
      <c r="N43">
        <v>15</v>
      </c>
      <c r="O43">
        <v>1</v>
      </c>
      <c r="P43" t="s">
        <v>4</v>
      </c>
      <c r="Q43" t="s">
        <v>434</v>
      </c>
    </row>
    <row r="44" spans="1:17" x14ac:dyDescent="0.3">
      <c r="A44" t="s">
        <v>194</v>
      </c>
      <c r="B44" t="s">
        <v>67</v>
      </c>
      <c r="C44" t="s">
        <v>15</v>
      </c>
      <c r="D44" t="s">
        <v>248</v>
      </c>
      <c r="E44">
        <v>47</v>
      </c>
      <c r="F44">
        <v>47</v>
      </c>
      <c r="G44">
        <v>2</v>
      </c>
      <c r="H44" t="s">
        <v>4</v>
      </c>
      <c r="I44" t="s">
        <v>435</v>
      </c>
      <c r="J44" t="s">
        <v>436</v>
      </c>
      <c r="K44" s="7">
        <f t="shared" si="0"/>
        <v>0.26368199999999997</v>
      </c>
      <c r="L44" t="s">
        <v>437</v>
      </c>
      <c r="M44">
        <v>30</v>
      </c>
      <c r="N44">
        <v>30</v>
      </c>
      <c r="O44">
        <v>0</v>
      </c>
      <c r="P44" t="s">
        <v>4</v>
      </c>
      <c r="Q44" t="s">
        <v>438</v>
      </c>
    </row>
    <row r="45" spans="1:17" x14ac:dyDescent="0.3">
      <c r="A45" t="s">
        <v>194</v>
      </c>
      <c r="B45" t="s">
        <v>67</v>
      </c>
      <c r="C45" t="s">
        <v>2</v>
      </c>
      <c r="D45" t="s">
        <v>249</v>
      </c>
      <c r="E45">
        <v>18</v>
      </c>
      <c r="F45">
        <v>18</v>
      </c>
      <c r="G45">
        <v>1</v>
      </c>
      <c r="H45" t="s">
        <v>4</v>
      </c>
      <c r="I45" t="s">
        <v>216</v>
      </c>
      <c r="J45" t="s">
        <v>439</v>
      </c>
      <c r="K45" s="7">
        <f t="shared" si="0"/>
        <v>0.217109</v>
      </c>
      <c r="L45" t="s">
        <v>440</v>
      </c>
      <c r="M45">
        <v>32</v>
      </c>
      <c r="N45">
        <v>32</v>
      </c>
      <c r="O45">
        <v>1</v>
      </c>
      <c r="P45" t="s">
        <v>4</v>
      </c>
      <c r="Q45" t="s">
        <v>441</v>
      </c>
    </row>
    <row r="46" spans="1:17" x14ac:dyDescent="0.3">
      <c r="A46" t="s">
        <v>194</v>
      </c>
      <c r="B46" t="s">
        <v>67</v>
      </c>
      <c r="C46" t="s">
        <v>417</v>
      </c>
      <c r="D46" t="s">
        <v>250</v>
      </c>
      <c r="E46">
        <v>95</v>
      </c>
      <c r="F46">
        <v>95</v>
      </c>
      <c r="G46">
        <v>2</v>
      </c>
      <c r="H46" t="s">
        <v>4</v>
      </c>
      <c r="I46" t="s">
        <v>442</v>
      </c>
      <c r="J46" t="s">
        <v>443</v>
      </c>
      <c r="K46" s="7">
        <f t="shared" si="0"/>
        <v>0.18878300000000001</v>
      </c>
      <c r="L46" t="s">
        <v>444</v>
      </c>
      <c r="M46">
        <v>11</v>
      </c>
      <c r="N46">
        <v>11</v>
      </c>
      <c r="O46">
        <v>0</v>
      </c>
      <c r="P46" t="s">
        <v>4</v>
      </c>
      <c r="Q46" t="s">
        <v>445</v>
      </c>
    </row>
    <row r="47" spans="1:17" x14ac:dyDescent="0.3">
      <c r="A47" t="s">
        <v>194</v>
      </c>
      <c r="B47" t="s">
        <v>67</v>
      </c>
      <c r="C47" t="s">
        <v>76</v>
      </c>
      <c r="D47" t="s">
        <v>251</v>
      </c>
      <c r="E47">
        <v>95</v>
      </c>
      <c r="F47">
        <v>95</v>
      </c>
      <c r="G47">
        <v>2</v>
      </c>
      <c r="H47" t="s">
        <v>4</v>
      </c>
      <c r="I47" t="s">
        <v>446</v>
      </c>
      <c r="J47" t="s">
        <v>447</v>
      </c>
      <c r="K47" s="7">
        <f t="shared" si="0"/>
        <v>0.199184</v>
      </c>
      <c r="L47" t="s">
        <v>448</v>
      </c>
      <c r="M47">
        <v>168</v>
      </c>
      <c r="N47">
        <v>168</v>
      </c>
      <c r="O47">
        <v>2</v>
      </c>
      <c r="P47" t="s">
        <v>4</v>
      </c>
      <c r="Q47" t="s">
        <v>449</v>
      </c>
    </row>
    <row r="48" spans="1:17" x14ac:dyDescent="0.3">
      <c r="A48" t="s">
        <v>194</v>
      </c>
      <c r="B48" t="s">
        <v>67</v>
      </c>
      <c r="C48" t="s">
        <v>422</v>
      </c>
      <c r="D48" t="s">
        <v>252</v>
      </c>
      <c r="E48">
        <v>34</v>
      </c>
      <c r="F48">
        <v>34</v>
      </c>
      <c r="G48">
        <v>1</v>
      </c>
      <c r="H48" t="s">
        <v>4</v>
      </c>
      <c r="I48" t="s">
        <v>450</v>
      </c>
      <c r="J48" t="s">
        <v>451</v>
      </c>
      <c r="K48" s="7">
        <f t="shared" si="0"/>
        <v>0.234149</v>
      </c>
      <c r="L48" t="s">
        <v>452</v>
      </c>
      <c r="M48">
        <v>3</v>
      </c>
      <c r="N48">
        <v>3</v>
      </c>
      <c r="O48">
        <v>0</v>
      </c>
      <c r="P48" t="s">
        <v>4</v>
      </c>
      <c r="Q48" t="s">
        <v>453</v>
      </c>
    </row>
    <row r="49" spans="1:17" x14ac:dyDescent="0.3">
      <c r="A49" t="s">
        <v>194</v>
      </c>
      <c r="B49" t="s">
        <v>67</v>
      </c>
      <c r="C49" t="s">
        <v>265</v>
      </c>
      <c r="D49" t="s">
        <v>253</v>
      </c>
      <c r="E49">
        <v>18</v>
      </c>
      <c r="F49">
        <v>18</v>
      </c>
      <c r="G49">
        <v>1</v>
      </c>
      <c r="H49" t="s">
        <v>4</v>
      </c>
      <c r="I49" t="s">
        <v>454</v>
      </c>
      <c r="J49" t="s">
        <v>213</v>
      </c>
      <c r="K49" s="7">
        <f t="shared" si="0"/>
        <v>0.216195</v>
      </c>
      <c r="L49" t="s">
        <v>455</v>
      </c>
      <c r="M49">
        <v>32</v>
      </c>
      <c r="N49">
        <v>32</v>
      </c>
      <c r="O49">
        <v>1</v>
      </c>
      <c r="P49" t="s">
        <v>4</v>
      </c>
      <c r="Q49" t="s">
        <v>456</v>
      </c>
    </row>
    <row r="50" spans="1:17" x14ac:dyDescent="0.3">
      <c r="A50" t="s">
        <v>194</v>
      </c>
      <c r="B50" t="s">
        <v>67</v>
      </c>
      <c r="C50" t="s">
        <v>257</v>
      </c>
      <c r="D50" t="s">
        <v>254</v>
      </c>
      <c r="E50">
        <v>18</v>
      </c>
      <c r="F50">
        <v>18</v>
      </c>
      <c r="G50">
        <v>1</v>
      </c>
      <c r="H50" t="s">
        <v>4</v>
      </c>
      <c r="I50" t="s">
        <v>457</v>
      </c>
      <c r="J50" t="s">
        <v>458</v>
      </c>
      <c r="K50" s="7">
        <f t="shared" si="0"/>
        <v>0.23005199999999998</v>
      </c>
      <c r="L50" t="s">
        <v>459</v>
      </c>
      <c r="M50">
        <v>32</v>
      </c>
      <c r="N50">
        <v>32</v>
      </c>
      <c r="O50">
        <v>1</v>
      </c>
      <c r="P50" t="s">
        <v>4</v>
      </c>
      <c r="Q50" t="s">
        <v>460</v>
      </c>
    </row>
    <row r="51" spans="1:17" x14ac:dyDescent="0.3">
      <c r="A51" t="s">
        <v>194</v>
      </c>
      <c r="B51" t="s">
        <v>255</v>
      </c>
      <c r="C51" t="s">
        <v>2</v>
      </c>
      <c r="D51" t="s">
        <v>256</v>
      </c>
      <c r="E51">
        <v>437</v>
      </c>
      <c r="F51">
        <v>9</v>
      </c>
      <c r="G51">
        <v>1</v>
      </c>
      <c r="H51" t="s">
        <v>4</v>
      </c>
      <c r="I51" t="s">
        <v>461</v>
      </c>
      <c r="J51" t="s">
        <v>462</v>
      </c>
      <c r="K51" s="7">
        <f t="shared" si="0"/>
        <v>0.28928100000000001</v>
      </c>
      <c r="L51" t="s">
        <v>463</v>
      </c>
      <c r="M51">
        <v>625</v>
      </c>
      <c r="N51">
        <v>9</v>
      </c>
      <c r="O51">
        <v>1</v>
      </c>
      <c r="P51" t="s">
        <v>4</v>
      </c>
      <c r="Q51" t="s">
        <v>464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H3" sqref="H3:H16"/>
    </sheetView>
  </sheetViews>
  <sheetFormatPr baseColWidth="10" defaultRowHeight="14.4" x14ac:dyDescent="0.3"/>
  <cols>
    <col min="1" max="1" width="4.6640625" customWidth="1"/>
    <col min="2" max="2" width="7.21875" customWidth="1"/>
    <col min="3" max="3" width="26.33203125" customWidth="1"/>
    <col min="4" max="4" width="33.109375" customWidth="1"/>
    <col min="5" max="5" width="7" customWidth="1"/>
    <col min="6" max="6" width="5" customWidth="1"/>
    <col min="7" max="7" width="3" customWidth="1"/>
    <col min="8" max="8" width="4.88671875" customWidth="1"/>
    <col min="9" max="9" width="10.109375" customWidth="1"/>
    <col min="10" max="10" width="8.5546875" customWidth="1"/>
    <col min="11" max="11" width="13.5546875" customWidth="1"/>
    <col min="12" max="12" width="10.109375" customWidth="1"/>
    <col min="13" max="13" width="6" customWidth="1"/>
    <col min="14" max="14" width="5" customWidth="1"/>
    <col min="15" max="15" width="3" customWidth="1"/>
    <col min="16" max="16" width="4.88671875" customWidth="1"/>
    <col min="17" max="17" width="9.109375" customWidth="1"/>
  </cols>
  <sheetData>
    <row r="1" spans="1:25" x14ac:dyDescent="0.3">
      <c r="E1" s="9" t="s">
        <v>590</v>
      </c>
      <c r="F1" s="9"/>
      <c r="G1" s="9"/>
      <c r="H1" s="9"/>
      <c r="I1" s="9"/>
      <c r="J1" s="9"/>
      <c r="K1" s="9"/>
      <c r="L1" s="9"/>
      <c r="M1" s="9" t="s">
        <v>591</v>
      </c>
      <c r="N1" s="9"/>
      <c r="O1" s="9"/>
      <c r="P1" s="9"/>
      <c r="R1" s="9" t="s">
        <v>589</v>
      </c>
      <c r="S1" s="9"/>
      <c r="T1" s="9"/>
      <c r="U1" s="9"/>
      <c r="V1" s="9"/>
      <c r="W1" s="9"/>
      <c r="X1" s="9"/>
      <c r="Y1" s="9"/>
    </row>
    <row r="2" spans="1:25" s="1" customFormat="1" x14ac:dyDescent="0.3">
      <c r="A2" s="1" t="s">
        <v>105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588</v>
      </c>
      <c r="L2" s="1" t="s">
        <v>115</v>
      </c>
      <c r="M2" s="1" t="s">
        <v>109</v>
      </c>
      <c r="N2" s="1" t="s">
        <v>110</v>
      </c>
      <c r="O2" s="1" t="s">
        <v>116</v>
      </c>
      <c r="P2" s="1" t="s">
        <v>112</v>
      </c>
      <c r="Q2" s="1" t="s">
        <v>117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1" t="s">
        <v>588</v>
      </c>
      <c r="Y2" s="1" t="s">
        <v>115</v>
      </c>
    </row>
    <row r="3" spans="1:25" x14ac:dyDescent="0.3">
      <c r="A3" t="s">
        <v>465</v>
      </c>
      <c r="B3" t="s">
        <v>1</v>
      </c>
      <c r="C3" t="s">
        <v>2</v>
      </c>
      <c r="D3" t="s">
        <v>468</v>
      </c>
      <c r="E3">
        <v>480</v>
      </c>
      <c r="F3">
        <v>472</v>
      </c>
      <c r="G3">
        <v>1</v>
      </c>
      <c r="H3" t="s">
        <v>4</v>
      </c>
      <c r="I3" s="6" t="s">
        <v>469</v>
      </c>
      <c r="J3" s="6" t="s">
        <v>470</v>
      </c>
      <c r="K3" s="6">
        <f t="shared" ref="K3:K16" si="0">L3-Q3</f>
        <v>0.591727</v>
      </c>
      <c r="L3" s="6">
        <v>1.175756</v>
      </c>
      <c r="M3">
        <v>480</v>
      </c>
      <c r="N3">
        <v>472</v>
      </c>
      <c r="O3">
        <v>1</v>
      </c>
      <c r="P3" t="s">
        <v>4</v>
      </c>
      <c r="Q3" s="6" t="s">
        <v>471</v>
      </c>
      <c r="R3">
        <v>480</v>
      </c>
      <c r="S3">
        <v>472</v>
      </c>
      <c r="T3">
        <v>1</v>
      </c>
      <c r="U3" t="s">
        <v>4</v>
      </c>
      <c r="V3" s="8">
        <v>0.17985699999999999</v>
      </c>
      <c r="W3" s="8">
        <v>0.10861800000000001</v>
      </c>
      <c r="X3" s="6">
        <f t="shared" ref="X3:X16" si="1">Y3-AD3</f>
        <v>1.3136540000000001</v>
      </c>
      <c r="Y3" s="6">
        <v>1.3136540000000001</v>
      </c>
    </row>
    <row r="4" spans="1:25" x14ac:dyDescent="0.3">
      <c r="A4" t="s">
        <v>465</v>
      </c>
      <c r="B4" t="s">
        <v>1</v>
      </c>
      <c r="C4" t="s">
        <v>472</v>
      </c>
      <c r="D4" t="s">
        <v>473</v>
      </c>
      <c r="E4">
        <v>480</v>
      </c>
      <c r="F4">
        <v>472</v>
      </c>
      <c r="G4">
        <v>1</v>
      </c>
      <c r="H4" t="s">
        <v>4</v>
      </c>
      <c r="I4" s="6" t="s">
        <v>474</v>
      </c>
      <c r="J4" s="6" t="s">
        <v>475</v>
      </c>
      <c r="K4" s="6">
        <f t="shared" si="0"/>
        <v>0.52740100000000001</v>
      </c>
      <c r="L4" s="6" t="s">
        <v>476</v>
      </c>
      <c r="M4">
        <v>26</v>
      </c>
      <c r="N4">
        <v>10</v>
      </c>
      <c r="O4">
        <v>0</v>
      </c>
      <c r="P4" t="s">
        <v>4</v>
      </c>
      <c r="Q4" s="6" t="s">
        <v>477</v>
      </c>
      <c r="R4">
        <v>480</v>
      </c>
      <c r="S4">
        <v>472</v>
      </c>
      <c r="T4">
        <v>1</v>
      </c>
      <c r="U4" t="s">
        <v>4</v>
      </c>
      <c r="V4" s="8">
        <v>0.20289299999999999</v>
      </c>
      <c r="W4" s="8">
        <v>0.15062700000000001</v>
      </c>
      <c r="X4" s="6">
        <f t="shared" si="1"/>
        <v>0.72529200000000005</v>
      </c>
      <c r="Y4" s="8">
        <v>0.72529200000000005</v>
      </c>
    </row>
    <row r="5" spans="1:25" x14ac:dyDescent="0.3">
      <c r="A5" t="s">
        <v>465</v>
      </c>
      <c r="B5" t="s">
        <v>466</v>
      </c>
      <c r="C5" t="s">
        <v>467</v>
      </c>
      <c r="D5" t="s">
        <v>478</v>
      </c>
      <c r="E5">
        <v>86</v>
      </c>
      <c r="F5">
        <v>58</v>
      </c>
      <c r="G5">
        <v>3</v>
      </c>
      <c r="H5" t="s">
        <v>4</v>
      </c>
      <c r="I5" s="6" t="s">
        <v>479</v>
      </c>
      <c r="J5" s="6" t="s">
        <v>231</v>
      </c>
      <c r="K5" s="6">
        <f t="shared" si="0"/>
        <v>0.29580099999999998</v>
      </c>
      <c r="L5" s="6" t="s">
        <v>480</v>
      </c>
      <c r="M5">
        <v>65</v>
      </c>
      <c r="N5">
        <v>35</v>
      </c>
      <c r="O5">
        <v>2</v>
      </c>
      <c r="P5" t="s">
        <v>10</v>
      </c>
      <c r="Q5" s="6" t="s">
        <v>481</v>
      </c>
      <c r="R5">
        <v>86</v>
      </c>
      <c r="S5">
        <v>58</v>
      </c>
      <c r="T5">
        <v>3</v>
      </c>
      <c r="U5" t="s">
        <v>10</v>
      </c>
      <c r="V5" s="8">
        <v>1.9497E-2</v>
      </c>
      <c r="W5" s="8">
        <v>2.0309999999999998E-3</v>
      </c>
      <c r="X5" s="6">
        <f t="shared" si="1"/>
        <v>0.34632499999999999</v>
      </c>
      <c r="Y5" s="8">
        <v>0.34632499999999999</v>
      </c>
    </row>
    <row r="6" spans="1:25" x14ac:dyDescent="0.3">
      <c r="A6" t="s">
        <v>465</v>
      </c>
      <c r="B6" t="s">
        <v>482</v>
      </c>
      <c r="C6" t="s">
        <v>25</v>
      </c>
      <c r="D6" t="s">
        <v>483</v>
      </c>
      <c r="E6">
        <v>22</v>
      </c>
      <c r="F6">
        <v>22</v>
      </c>
      <c r="G6">
        <v>2</v>
      </c>
      <c r="H6" t="s">
        <v>10</v>
      </c>
      <c r="I6" s="6" t="s">
        <v>484</v>
      </c>
      <c r="J6" s="6" t="s">
        <v>485</v>
      </c>
      <c r="K6" s="6">
        <f t="shared" si="0"/>
        <v>0.268791</v>
      </c>
      <c r="L6" s="6" t="s">
        <v>486</v>
      </c>
      <c r="M6">
        <v>402</v>
      </c>
      <c r="N6">
        <v>402</v>
      </c>
      <c r="O6">
        <v>2</v>
      </c>
      <c r="P6" t="s">
        <v>10</v>
      </c>
      <c r="Q6" s="6" t="s">
        <v>487</v>
      </c>
      <c r="R6">
        <v>22</v>
      </c>
      <c r="S6">
        <v>22</v>
      </c>
      <c r="T6">
        <v>2</v>
      </c>
      <c r="U6" t="s">
        <v>10</v>
      </c>
      <c r="V6" s="8">
        <v>1.1800000000000001E-3</v>
      </c>
      <c r="W6" s="8">
        <v>3.0370000000000002E-3</v>
      </c>
      <c r="X6" s="6">
        <f t="shared" si="1"/>
        <v>0.40690599999999999</v>
      </c>
      <c r="Y6" s="8">
        <v>0.40690599999999999</v>
      </c>
    </row>
    <row r="7" spans="1:25" x14ac:dyDescent="0.3">
      <c r="A7" t="s">
        <v>465</v>
      </c>
      <c r="B7" t="s">
        <v>482</v>
      </c>
      <c r="C7" t="s">
        <v>2</v>
      </c>
      <c r="D7" t="s">
        <v>488</v>
      </c>
      <c r="E7">
        <v>22</v>
      </c>
      <c r="F7">
        <v>22</v>
      </c>
      <c r="G7">
        <v>2</v>
      </c>
      <c r="H7" t="s">
        <v>4</v>
      </c>
      <c r="I7" s="6" t="s">
        <v>489</v>
      </c>
      <c r="J7" s="6" t="s">
        <v>490</v>
      </c>
      <c r="K7" s="6">
        <f t="shared" si="0"/>
        <v>0.30836599999999997</v>
      </c>
      <c r="L7" s="6" t="s">
        <v>491</v>
      </c>
      <c r="M7">
        <v>46</v>
      </c>
      <c r="N7">
        <v>46</v>
      </c>
      <c r="O7">
        <v>2</v>
      </c>
      <c r="P7" t="s">
        <v>4</v>
      </c>
      <c r="Q7" s="6" t="s">
        <v>492</v>
      </c>
      <c r="R7">
        <v>22</v>
      </c>
      <c r="S7">
        <v>22</v>
      </c>
      <c r="T7">
        <v>2</v>
      </c>
      <c r="U7" t="s">
        <v>4</v>
      </c>
      <c r="V7" s="8">
        <v>1.4909999999999999E-3</v>
      </c>
      <c r="W7" s="8">
        <v>6.8300000000000001E-4</v>
      </c>
      <c r="X7" s="6">
        <f t="shared" si="1"/>
        <v>0.34660200000000002</v>
      </c>
      <c r="Y7" s="8">
        <v>0.34660200000000002</v>
      </c>
    </row>
    <row r="8" spans="1:25" x14ac:dyDescent="0.3">
      <c r="A8" t="s">
        <v>465</v>
      </c>
      <c r="B8" t="s">
        <v>482</v>
      </c>
      <c r="C8" t="s">
        <v>43</v>
      </c>
      <c r="D8" t="s">
        <v>493</v>
      </c>
      <c r="E8">
        <v>805</v>
      </c>
      <c r="F8">
        <v>805</v>
      </c>
      <c r="G8">
        <v>36</v>
      </c>
      <c r="H8" t="s">
        <v>4</v>
      </c>
      <c r="I8" s="6" t="s">
        <v>494</v>
      </c>
      <c r="J8" s="6" t="s">
        <v>495</v>
      </c>
      <c r="K8" s="6">
        <f t="shared" si="0"/>
        <v>0.61668100000000003</v>
      </c>
      <c r="L8" s="6">
        <v>1.146417</v>
      </c>
      <c r="M8">
        <v>1813</v>
      </c>
      <c r="N8">
        <v>1813</v>
      </c>
      <c r="O8">
        <v>36</v>
      </c>
      <c r="P8" t="s">
        <v>4</v>
      </c>
      <c r="Q8" s="6" t="s">
        <v>496</v>
      </c>
      <c r="R8">
        <v>805</v>
      </c>
      <c r="S8">
        <v>805</v>
      </c>
      <c r="T8">
        <v>36</v>
      </c>
      <c r="U8" t="s">
        <v>4</v>
      </c>
      <c r="V8" s="8">
        <v>9.6183000000000005E-2</v>
      </c>
      <c r="W8" s="8">
        <v>0.869085</v>
      </c>
      <c r="X8" s="6">
        <f t="shared" si="1"/>
        <v>1.7122839999999999</v>
      </c>
      <c r="Y8" s="6">
        <v>1.7122839999999999</v>
      </c>
    </row>
    <row r="9" spans="1:25" x14ac:dyDescent="0.3">
      <c r="A9" t="s">
        <v>465</v>
      </c>
      <c r="B9" t="s">
        <v>482</v>
      </c>
      <c r="C9" t="s">
        <v>467</v>
      </c>
      <c r="D9" t="s">
        <v>497</v>
      </c>
      <c r="E9">
        <v>43</v>
      </c>
      <c r="F9">
        <v>43</v>
      </c>
      <c r="G9">
        <v>4</v>
      </c>
      <c r="H9" t="s">
        <v>4</v>
      </c>
      <c r="I9" s="6" t="s">
        <v>498</v>
      </c>
      <c r="J9" s="6" t="s">
        <v>499</v>
      </c>
      <c r="K9" s="6">
        <f t="shared" si="0"/>
        <v>0.37556699999999998</v>
      </c>
      <c r="L9" s="6" t="s">
        <v>500</v>
      </c>
      <c r="M9">
        <v>91</v>
      </c>
      <c r="N9">
        <v>91</v>
      </c>
      <c r="O9">
        <v>4</v>
      </c>
      <c r="P9" t="s">
        <v>4</v>
      </c>
      <c r="Q9" s="6" t="s">
        <v>501</v>
      </c>
      <c r="R9">
        <v>43</v>
      </c>
      <c r="S9">
        <v>43</v>
      </c>
      <c r="T9">
        <v>4</v>
      </c>
      <c r="U9" t="s">
        <v>4</v>
      </c>
      <c r="V9" s="8">
        <v>4.2360000000000002E-3</v>
      </c>
      <c r="W9" s="8">
        <v>8.52E-4</v>
      </c>
      <c r="X9" s="6">
        <f t="shared" si="1"/>
        <v>0.249773</v>
      </c>
      <c r="Y9" s="8">
        <v>0.249773</v>
      </c>
    </row>
    <row r="10" spans="1:25" x14ac:dyDescent="0.3">
      <c r="A10" t="s">
        <v>465</v>
      </c>
      <c r="B10" t="s">
        <v>482</v>
      </c>
      <c r="C10" t="s">
        <v>502</v>
      </c>
      <c r="D10" t="s">
        <v>503</v>
      </c>
      <c r="E10">
        <v>43</v>
      </c>
      <c r="F10">
        <v>43</v>
      </c>
      <c r="G10">
        <v>4</v>
      </c>
      <c r="H10" t="s">
        <v>4</v>
      </c>
      <c r="I10" s="6" t="s">
        <v>504</v>
      </c>
      <c r="J10" s="6" t="s">
        <v>505</v>
      </c>
      <c r="K10" s="6">
        <f t="shared" si="0"/>
        <v>0.24264400000000003</v>
      </c>
      <c r="L10" s="6" t="s">
        <v>506</v>
      </c>
      <c r="M10">
        <v>91</v>
      </c>
      <c r="N10">
        <v>91</v>
      </c>
      <c r="O10">
        <v>4</v>
      </c>
      <c r="P10" t="s">
        <v>4</v>
      </c>
      <c r="Q10" s="6" t="s">
        <v>507</v>
      </c>
      <c r="R10">
        <v>43</v>
      </c>
      <c r="S10">
        <v>43</v>
      </c>
      <c r="T10">
        <v>4</v>
      </c>
      <c r="U10" t="s">
        <v>4</v>
      </c>
      <c r="V10" s="8">
        <v>7.0499999999999998E-3</v>
      </c>
      <c r="W10" s="8">
        <v>2.6640000000000001E-3</v>
      </c>
      <c r="X10" s="6">
        <f t="shared" si="1"/>
        <v>0.27639399999999997</v>
      </c>
      <c r="Y10" s="8">
        <v>0.27639399999999997</v>
      </c>
    </row>
    <row r="11" spans="1:25" x14ac:dyDescent="0.3">
      <c r="A11" t="s">
        <v>465</v>
      </c>
      <c r="B11" t="s">
        <v>195</v>
      </c>
      <c r="C11" t="s">
        <v>467</v>
      </c>
      <c r="D11" t="s">
        <v>508</v>
      </c>
      <c r="E11">
        <v>1037</v>
      </c>
      <c r="F11">
        <v>38</v>
      </c>
      <c r="G11">
        <v>4</v>
      </c>
      <c r="H11" t="s">
        <v>4</v>
      </c>
      <c r="I11" s="6" t="s">
        <v>509</v>
      </c>
      <c r="J11" s="6" t="s">
        <v>510</v>
      </c>
      <c r="K11" s="6">
        <f t="shared" si="0"/>
        <v>0.31933900000000004</v>
      </c>
      <c r="L11" s="6" t="s">
        <v>511</v>
      </c>
      <c r="M11">
        <v>930</v>
      </c>
      <c r="N11">
        <v>21</v>
      </c>
      <c r="O11">
        <v>0</v>
      </c>
      <c r="P11" t="s">
        <v>10</v>
      </c>
      <c r="Q11" s="6" t="s">
        <v>512</v>
      </c>
      <c r="R11">
        <v>1037</v>
      </c>
      <c r="S11">
        <v>38</v>
      </c>
      <c r="T11">
        <v>4</v>
      </c>
      <c r="U11" t="s">
        <v>10</v>
      </c>
      <c r="V11" s="8">
        <v>5.6142999999999998E-2</v>
      </c>
      <c r="W11" s="8">
        <v>1.1995E-2</v>
      </c>
      <c r="X11" s="6">
        <f t="shared" si="1"/>
        <v>0.53614799999999996</v>
      </c>
      <c r="Y11" s="8">
        <v>0.53614799999999996</v>
      </c>
    </row>
    <row r="12" spans="1:25" x14ac:dyDescent="0.3">
      <c r="A12" t="s">
        <v>465</v>
      </c>
      <c r="B12" t="s">
        <v>241</v>
      </c>
      <c r="C12" t="s">
        <v>15</v>
      </c>
      <c r="D12" t="s">
        <v>513</v>
      </c>
      <c r="E12">
        <v>27083</v>
      </c>
      <c r="F12">
        <v>220</v>
      </c>
      <c r="G12">
        <v>36</v>
      </c>
      <c r="H12" t="s">
        <v>10</v>
      </c>
      <c r="I12" s="6" t="s">
        <v>514</v>
      </c>
      <c r="J12" s="6" t="s">
        <v>515</v>
      </c>
      <c r="K12" s="6">
        <f t="shared" si="0"/>
        <v>1.220253</v>
      </c>
      <c r="L12" s="6">
        <v>3.805402</v>
      </c>
      <c r="M12">
        <v>23151</v>
      </c>
      <c r="N12">
        <v>52</v>
      </c>
      <c r="O12">
        <v>1</v>
      </c>
      <c r="P12" t="s">
        <v>10</v>
      </c>
      <c r="Q12" s="6">
        <v>2.5851489999999999</v>
      </c>
      <c r="R12">
        <v>27083</v>
      </c>
      <c r="S12">
        <v>220</v>
      </c>
      <c r="T12">
        <v>36</v>
      </c>
      <c r="U12" t="s">
        <v>10</v>
      </c>
      <c r="V12" s="8">
        <v>0.83025400000000005</v>
      </c>
      <c r="W12" s="8">
        <v>4.8226999999999999E-2</v>
      </c>
      <c r="X12" s="6">
        <f t="shared" si="1"/>
        <v>2.5278800000000001</v>
      </c>
      <c r="Y12" s="6">
        <v>2.5278800000000001</v>
      </c>
    </row>
    <row r="13" spans="1:25" x14ac:dyDescent="0.3">
      <c r="A13" t="s">
        <v>465</v>
      </c>
      <c r="B13" t="s">
        <v>241</v>
      </c>
      <c r="C13" t="s">
        <v>2</v>
      </c>
      <c r="D13" t="s">
        <v>516</v>
      </c>
      <c r="E13">
        <v>972</v>
      </c>
      <c r="F13">
        <v>34</v>
      </c>
      <c r="G13">
        <v>4</v>
      </c>
      <c r="H13" t="s">
        <v>4</v>
      </c>
      <c r="I13" s="6" t="s">
        <v>517</v>
      </c>
      <c r="J13" s="6" t="s">
        <v>518</v>
      </c>
      <c r="K13" s="6">
        <f t="shared" si="0"/>
        <v>0.31169199999999997</v>
      </c>
      <c r="L13" s="6" t="s">
        <v>519</v>
      </c>
      <c r="M13">
        <v>1525</v>
      </c>
      <c r="N13">
        <v>40</v>
      </c>
      <c r="O13">
        <v>4</v>
      </c>
      <c r="P13" t="s">
        <v>4</v>
      </c>
      <c r="Q13" s="6" t="s">
        <v>520</v>
      </c>
      <c r="R13">
        <v>972</v>
      </c>
      <c r="S13">
        <v>34</v>
      </c>
      <c r="T13">
        <v>4</v>
      </c>
      <c r="U13" t="s">
        <v>4</v>
      </c>
      <c r="V13" s="8">
        <v>2.7192999999999998E-2</v>
      </c>
      <c r="W13" s="8">
        <v>1.2999E-2</v>
      </c>
      <c r="X13" s="6">
        <f t="shared" si="1"/>
        <v>0.28405900000000001</v>
      </c>
      <c r="Y13" s="8">
        <v>0.28405900000000001</v>
      </c>
    </row>
    <row r="14" spans="1:25" x14ac:dyDescent="0.3">
      <c r="A14" t="s">
        <v>465</v>
      </c>
      <c r="B14" t="s">
        <v>241</v>
      </c>
      <c r="C14" t="s">
        <v>43</v>
      </c>
      <c r="D14" t="s">
        <v>521</v>
      </c>
      <c r="E14">
        <v>301704</v>
      </c>
      <c r="F14">
        <v>1033</v>
      </c>
      <c r="G14">
        <v>86</v>
      </c>
      <c r="H14" t="s">
        <v>4</v>
      </c>
      <c r="I14" s="6">
        <v>11.033471</v>
      </c>
      <c r="J14" s="6" t="s">
        <v>522</v>
      </c>
      <c r="K14" s="6">
        <f t="shared" si="0"/>
        <v>11.417617</v>
      </c>
      <c r="L14" s="6">
        <v>11.857856999999999</v>
      </c>
      <c r="M14">
        <v>3614</v>
      </c>
      <c r="N14">
        <v>754</v>
      </c>
      <c r="O14">
        <v>0</v>
      </c>
      <c r="P14" t="s">
        <v>4</v>
      </c>
      <c r="Q14" s="6" t="s">
        <v>523</v>
      </c>
      <c r="R14">
        <v>301704</v>
      </c>
      <c r="S14">
        <v>1033</v>
      </c>
      <c r="T14">
        <v>86</v>
      </c>
      <c r="U14" t="s">
        <v>4</v>
      </c>
      <c r="V14" s="6">
        <v>10.100329</v>
      </c>
      <c r="W14" s="6">
        <v>8.6892999999999994</v>
      </c>
      <c r="X14" s="6">
        <f t="shared" si="1"/>
        <v>19.621919999999999</v>
      </c>
      <c r="Y14" s="6">
        <v>19.621919999999999</v>
      </c>
    </row>
    <row r="15" spans="1:25" x14ac:dyDescent="0.3">
      <c r="A15" t="s">
        <v>465</v>
      </c>
      <c r="B15" t="s">
        <v>241</v>
      </c>
      <c r="C15" t="s">
        <v>467</v>
      </c>
      <c r="D15" t="s">
        <v>524</v>
      </c>
      <c r="E15">
        <v>972</v>
      </c>
      <c r="F15">
        <v>34</v>
      </c>
      <c r="G15">
        <v>4</v>
      </c>
      <c r="H15" t="s">
        <v>4</v>
      </c>
      <c r="I15" s="6" t="s">
        <v>525</v>
      </c>
      <c r="J15" s="6" t="s">
        <v>526</v>
      </c>
      <c r="K15" s="6">
        <f t="shared" si="0"/>
        <v>0.22928699999999999</v>
      </c>
      <c r="L15" s="6" t="s">
        <v>527</v>
      </c>
      <c r="M15">
        <v>1525</v>
      </c>
      <c r="N15">
        <v>40</v>
      </c>
      <c r="O15">
        <v>4</v>
      </c>
      <c r="P15" t="s">
        <v>4</v>
      </c>
      <c r="Q15" s="6" t="s">
        <v>528</v>
      </c>
      <c r="R15">
        <v>972</v>
      </c>
      <c r="S15">
        <v>34</v>
      </c>
      <c r="T15">
        <v>4</v>
      </c>
      <c r="U15" t="s">
        <v>4</v>
      </c>
      <c r="V15" s="8">
        <v>5.4033999999999999E-2</v>
      </c>
      <c r="W15" s="8">
        <v>5.2170000000000003E-3</v>
      </c>
      <c r="X15" s="6">
        <f t="shared" si="1"/>
        <v>0.285389</v>
      </c>
      <c r="Y15" s="8">
        <v>0.285389</v>
      </c>
    </row>
    <row r="16" spans="1:25" x14ac:dyDescent="0.3">
      <c r="A16" t="s">
        <v>465</v>
      </c>
      <c r="B16" t="s">
        <v>241</v>
      </c>
      <c r="C16" t="s">
        <v>502</v>
      </c>
      <c r="D16" t="s">
        <v>529</v>
      </c>
      <c r="E16">
        <v>972</v>
      </c>
      <c r="F16">
        <v>34</v>
      </c>
      <c r="G16">
        <v>4</v>
      </c>
      <c r="H16" t="s">
        <v>4</v>
      </c>
      <c r="I16" s="6" t="s">
        <v>530</v>
      </c>
      <c r="J16" s="6" t="s">
        <v>531</v>
      </c>
      <c r="K16" s="6">
        <f t="shared" si="0"/>
        <v>0.22708100000000003</v>
      </c>
      <c r="L16" s="6" t="s">
        <v>532</v>
      </c>
      <c r="M16">
        <v>722</v>
      </c>
      <c r="N16">
        <v>40</v>
      </c>
      <c r="O16">
        <v>4</v>
      </c>
      <c r="P16" t="s">
        <v>4</v>
      </c>
      <c r="Q16" s="6" t="s">
        <v>533</v>
      </c>
      <c r="R16">
        <v>972</v>
      </c>
      <c r="S16">
        <v>34</v>
      </c>
      <c r="T16">
        <v>4</v>
      </c>
      <c r="U16" t="s">
        <v>4</v>
      </c>
      <c r="V16" s="8">
        <v>3.4225999999999999E-2</v>
      </c>
      <c r="W16" s="8">
        <v>1.3616E-2</v>
      </c>
      <c r="X16" s="6">
        <f t="shared" si="1"/>
        <v>0.28637899999999999</v>
      </c>
      <c r="Y16" s="8">
        <v>0.28637899999999999</v>
      </c>
    </row>
  </sheetData>
  <mergeCells count="3">
    <mergeCell ref="R1:Y1"/>
    <mergeCell ref="E1:L1"/>
    <mergeCell ref="M1:P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D1" workbookViewId="0">
      <selection activeCell="E1" sqref="E1:L16"/>
    </sheetView>
  </sheetViews>
  <sheetFormatPr baseColWidth="10" defaultRowHeight="14.4" x14ac:dyDescent="0.3"/>
  <cols>
    <col min="1" max="1" width="4.6640625" customWidth="1"/>
    <col min="2" max="2" width="25.6640625" bestFit="1" customWidth="1"/>
    <col min="3" max="3" width="76.5546875" bestFit="1" customWidth="1"/>
    <col min="4" max="4" width="80.88671875" bestFit="1" customWidth="1"/>
    <col min="5" max="5" width="7" customWidth="1"/>
    <col min="6" max="6" width="5" customWidth="1"/>
    <col min="7" max="7" width="3" customWidth="1"/>
    <col min="8" max="8" width="4.88671875" customWidth="1"/>
    <col min="9" max="9" width="10.109375" customWidth="1"/>
    <col min="10" max="10" width="9.109375" customWidth="1"/>
    <col min="11" max="11" width="11" customWidth="1"/>
    <col min="12" max="12" width="10.109375" customWidth="1"/>
    <col min="13" max="13" width="6" customWidth="1"/>
    <col min="14" max="14" width="5" customWidth="1"/>
    <col min="15" max="15" width="3" customWidth="1"/>
    <col min="16" max="16" width="4.88671875" customWidth="1"/>
    <col min="17" max="17" width="9.109375" customWidth="1"/>
  </cols>
  <sheetData>
    <row r="1" spans="1:17" s="1" customFormat="1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588</v>
      </c>
      <c r="L1" s="1" t="s">
        <v>115</v>
      </c>
      <c r="M1" s="1" t="s">
        <v>109</v>
      </c>
      <c r="N1" s="1" t="s">
        <v>110</v>
      </c>
      <c r="O1" s="1" t="s">
        <v>116</v>
      </c>
      <c r="P1" s="1" t="s">
        <v>112</v>
      </c>
      <c r="Q1" s="1" t="s">
        <v>117</v>
      </c>
    </row>
    <row r="2" spans="1:17" x14ac:dyDescent="0.3">
      <c r="A2" t="s">
        <v>465</v>
      </c>
      <c r="B2" t="s">
        <v>466</v>
      </c>
      <c r="C2" t="s">
        <v>467</v>
      </c>
      <c r="D2" t="s">
        <v>104</v>
      </c>
      <c r="E2">
        <v>86</v>
      </c>
      <c r="F2">
        <v>58</v>
      </c>
      <c r="G2">
        <v>3</v>
      </c>
      <c r="H2" t="s">
        <v>10</v>
      </c>
      <c r="I2" s="5" t="s">
        <v>534</v>
      </c>
      <c r="J2" s="5" t="s">
        <v>535</v>
      </c>
      <c r="K2" s="5">
        <f>L2-Q2</f>
        <v>1.396949</v>
      </c>
      <c r="L2" s="5">
        <v>1.526554</v>
      </c>
      <c r="M2">
        <v>66</v>
      </c>
      <c r="N2">
        <v>35</v>
      </c>
      <c r="O2">
        <v>2</v>
      </c>
      <c r="P2" t="s">
        <v>10</v>
      </c>
      <c r="Q2" s="5" t="s">
        <v>536</v>
      </c>
    </row>
    <row r="3" spans="1:17" x14ac:dyDescent="0.3">
      <c r="A3" t="s">
        <v>465</v>
      </c>
      <c r="B3" t="s">
        <v>1</v>
      </c>
      <c r="C3" t="s">
        <v>2</v>
      </c>
      <c r="D3" t="s">
        <v>468</v>
      </c>
      <c r="E3">
        <v>480</v>
      </c>
      <c r="F3">
        <v>472</v>
      </c>
      <c r="G3">
        <v>1</v>
      </c>
      <c r="H3" t="s">
        <v>4</v>
      </c>
      <c r="I3" s="5" t="s">
        <v>537</v>
      </c>
      <c r="J3" s="5" t="s">
        <v>538</v>
      </c>
      <c r="K3" s="5">
        <f t="shared" ref="K3:K16" si="0">L3-Q3</f>
        <v>0.69163700000000006</v>
      </c>
      <c r="L3" s="5">
        <v>1.3136540000000001</v>
      </c>
      <c r="M3">
        <v>480</v>
      </c>
      <c r="N3">
        <v>472</v>
      </c>
      <c r="O3">
        <v>1</v>
      </c>
      <c r="P3" t="s">
        <v>4</v>
      </c>
      <c r="Q3" s="5" t="s">
        <v>539</v>
      </c>
    </row>
    <row r="4" spans="1:17" x14ac:dyDescent="0.3">
      <c r="A4" t="s">
        <v>465</v>
      </c>
      <c r="B4" t="s">
        <v>1</v>
      </c>
      <c r="C4" t="s">
        <v>472</v>
      </c>
      <c r="D4" t="s">
        <v>473</v>
      </c>
      <c r="E4">
        <v>480</v>
      </c>
      <c r="F4">
        <v>472</v>
      </c>
      <c r="G4">
        <v>1</v>
      </c>
      <c r="H4" t="s">
        <v>4</v>
      </c>
      <c r="I4" s="5" t="s">
        <v>540</v>
      </c>
      <c r="J4" s="5" t="s">
        <v>541</v>
      </c>
      <c r="K4" s="5">
        <f t="shared" si="0"/>
        <v>0.69637000000000004</v>
      </c>
      <c r="L4" s="5" t="s">
        <v>542</v>
      </c>
      <c r="M4">
        <v>26</v>
      </c>
      <c r="N4">
        <v>10</v>
      </c>
      <c r="O4">
        <v>0</v>
      </c>
      <c r="P4" t="s">
        <v>4</v>
      </c>
      <c r="Q4" s="5" t="s">
        <v>543</v>
      </c>
    </row>
    <row r="5" spans="1:17" x14ac:dyDescent="0.3">
      <c r="A5" t="s">
        <v>465</v>
      </c>
      <c r="B5" t="s">
        <v>466</v>
      </c>
      <c r="C5" t="s">
        <v>467</v>
      </c>
      <c r="D5" t="s">
        <v>478</v>
      </c>
      <c r="E5">
        <v>86</v>
      </c>
      <c r="F5">
        <v>58</v>
      </c>
      <c r="G5">
        <v>3</v>
      </c>
      <c r="H5" t="s">
        <v>10</v>
      </c>
      <c r="I5" s="5" t="s">
        <v>544</v>
      </c>
      <c r="J5" s="5" t="s">
        <v>545</v>
      </c>
      <c r="K5" s="5">
        <f t="shared" si="0"/>
        <v>0.33240900000000001</v>
      </c>
      <c r="L5" s="5" t="s">
        <v>546</v>
      </c>
      <c r="M5">
        <v>66</v>
      </c>
      <c r="N5">
        <v>35</v>
      </c>
      <c r="O5">
        <v>2</v>
      </c>
      <c r="P5" t="s">
        <v>10</v>
      </c>
      <c r="Q5" s="5" t="s">
        <v>547</v>
      </c>
    </row>
    <row r="6" spans="1:17" x14ac:dyDescent="0.3">
      <c r="A6" t="s">
        <v>465</v>
      </c>
      <c r="B6" t="s">
        <v>482</v>
      </c>
      <c r="C6" t="s">
        <v>25</v>
      </c>
      <c r="D6" t="s">
        <v>483</v>
      </c>
      <c r="E6">
        <v>22</v>
      </c>
      <c r="F6">
        <v>22</v>
      </c>
      <c r="G6">
        <v>2</v>
      </c>
      <c r="H6" t="s">
        <v>10</v>
      </c>
      <c r="I6" s="5" t="s">
        <v>548</v>
      </c>
      <c r="J6" s="5" t="s">
        <v>549</v>
      </c>
      <c r="K6" s="5">
        <f t="shared" si="0"/>
        <v>0.283744</v>
      </c>
      <c r="L6" s="5" t="s">
        <v>550</v>
      </c>
      <c r="M6">
        <v>402</v>
      </c>
      <c r="N6">
        <v>402</v>
      </c>
      <c r="O6">
        <v>2</v>
      </c>
      <c r="P6" t="s">
        <v>10</v>
      </c>
      <c r="Q6" s="5" t="s">
        <v>551</v>
      </c>
    </row>
    <row r="7" spans="1:17" x14ac:dyDescent="0.3">
      <c r="A7" t="s">
        <v>465</v>
      </c>
      <c r="B7" t="s">
        <v>482</v>
      </c>
      <c r="C7" t="s">
        <v>2</v>
      </c>
      <c r="D7" t="s">
        <v>488</v>
      </c>
      <c r="E7">
        <v>22</v>
      </c>
      <c r="F7">
        <v>22</v>
      </c>
      <c r="G7">
        <v>2</v>
      </c>
      <c r="H7" t="s">
        <v>4</v>
      </c>
      <c r="I7" s="5" t="s">
        <v>552</v>
      </c>
      <c r="J7" s="5" t="s">
        <v>553</v>
      </c>
      <c r="K7" s="5">
        <f t="shared" si="0"/>
        <v>0.34262700000000001</v>
      </c>
      <c r="L7" s="5" t="s">
        <v>554</v>
      </c>
      <c r="M7">
        <v>46</v>
      </c>
      <c r="N7">
        <v>46</v>
      </c>
      <c r="O7">
        <v>2</v>
      </c>
      <c r="P7" t="s">
        <v>4</v>
      </c>
      <c r="Q7" s="5" t="s">
        <v>555</v>
      </c>
    </row>
    <row r="8" spans="1:17" x14ac:dyDescent="0.3">
      <c r="A8" t="s">
        <v>465</v>
      </c>
      <c r="B8" t="s">
        <v>482</v>
      </c>
      <c r="C8" t="s">
        <v>43</v>
      </c>
      <c r="D8" t="s">
        <v>493</v>
      </c>
      <c r="E8">
        <v>805</v>
      </c>
      <c r="F8">
        <v>805</v>
      </c>
      <c r="G8">
        <v>36</v>
      </c>
      <c r="H8" t="s">
        <v>4</v>
      </c>
      <c r="I8" s="5" t="s">
        <v>556</v>
      </c>
      <c r="J8" s="5" t="s">
        <v>557</v>
      </c>
      <c r="K8" s="5">
        <f t="shared" si="0"/>
        <v>1.3220539999999998</v>
      </c>
      <c r="L8" s="5">
        <v>1.7122839999999999</v>
      </c>
      <c r="M8">
        <v>1813</v>
      </c>
      <c r="N8">
        <v>1813</v>
      </c>
      <c r="O8">
        <v>36</v>
      </c>
      <c r="P8" t="s">
        <v>4</v>
      </c>
      <c r="Q8" s="5" t="s">
        <v>558</v>
      </c>
    </row>
    <row r="9" spans="1:17" x14ac:dyDescent="0.3">
      <c r="A9" t="s">
        <v>465</v>
      </c>
      <c r="B9" t="s">
        <v>482</v>
      </c>
      <c r="C9" t="s">
        <v>467</v>
      </c>
      <c r="D9" t="s">
        <v>497</v>
      </c>
      <c r="E9">
        <v>43</v>
      </c>
      <c r="F9">
        <v>43</v>
      </c>
      <c r="G9">
        <v>4</v>
      </c>
      <c r="H9" t="s">
        <v>4</v>
      </c>
      <c r="I9" s="5" t="s">
        <v>559</v>
      </c>
      <c r="J9" s="5" t="s">
        <v>560</v>
      </c>
      <c r="K9" s="5">
        <f t="shared" si="0"/>
        <v>0.23922099999999999</v>
      </c>
      <c r="L9" s="5" t="s">
        <v>561</v>
      </c>
      <c r="M9">
        <v>91</v>
      </c>
      <c r="N9">
        <v>91</v>
      </c>
      <c r="O9">
        <v>4</v>
      </c>
      <c r="P9" t="s">
        <v>4</v>
      </c>
      <c r="Q9" s="5" t="s">
        <v>562</v>
      </c>
    </row>
    <row r="10" spans="1:17" x14ac:dyDescent="0.3">
      <c r="A10" t="s">
        <v>465</v>
      </c>
      <c r="B10" t="s">
        <v>482</v>
      </c>
      <c r="C10" t="s">
        <v>502</v>
      </c>
      <c r="D10" t="s">
        <v>503</v>
      </c>
      <c r="E10">
        <v>43</v>
      </c>
      <c r="F10">
        <v>43</v>
      </c>
      <c r="G10">
        <v>4</v>
      </c>
      <c r="H10" t="s">
        <v>4</v>
      </c>
      <c r="I10" s="5" t="s">
        <v>563</v>
      </c>
      <c r="J10" s="5" t="s">
        <v>564</v>
      </c>
      <c r="K10" s="5">
        <f t="shared" si="0"/>
        <v>0.26082799999999995</v>
      </c>
      <c r="L10" s="5" t="s">
        <v>565</v>
      </c>
      <c r="M10">
        <v>91</v>
      </c>
      <c r="N10">
        <v>91</v>
      </c>
      <c r="O10">
        <v>4</v>
      </c>
      <c r="P10" t="s">
        <v>4</v>
      </c>
      <c r="Q10" s="5" t="s">
        <v>566</v>
      </c>
    </row>
    <row r="11" spans="1:17" x14ac:dyDescent="0.3">
      <c r="A11" t="s">
        <v>465</v>
      </c>
      <c r="B11" t="s">
        <v>195</v>
      </c>
      <c r="C11" t="s">
        <v>467</v>
      </c>
      <c r="D11" t="s">
        <v>508</v>
      </c>
      <c r="E11">
        <v>1037</v>
      </c>
      <c r="F11">
        <v>38</v>
      </c>
      <c r="G11">
        <v>4</v>
      </c>
      <c r="H11" t="s">
        <v>10</v>
      </c>
      <c r="I11" s="5" t="s">
        <v>567</v>
      </c>
      <c r="J11" s="5" t="s">
        <v>568</v>
      </c>
      <c r="K11" s="5">
        <f t="shared" si="0"/>
        <v>0.43833199999999994</v>
      </c>
      <c r="L11" s="5" t="s">
        <v>569</v>
      </c>
      <c r="M11">
        <v>930</v>
      </c>
      <c r="N11">
        <v>21</v>
      </c>
      <c r="O11">
        <v>0</v>
      </c>
      <c r="P11" t="s">
        <v>10</v>
      </c>
      <c r="Q11" s="5" t="s">
        <v>570</v>
      </c>
    </row>
    <row r="12" spans="1:17" x14ac:dyDescent="0.3">
      <c r="A12" t="s">
        <v>465</v>
      </c>
      <c r="B12" t="s">
        <v>241</v>
      </c>
      <c r="C12" t="s">
        <v>15</v>
      </c>
      <c r="D12" t="s">
        <v>513</v>
      </c>
      <c r="E12">
        <v>27083</v>
      </c>
      <c r="F12">
        <v>220</v>
      </c>
      <c r="G12">
        <v>36</v>
      </c>
      <c r="H12" t="s">
        <v>10</v>
      </c>
      <c r="I12" s="5" t="s">
        <v>571</v>
      </c>
      <c r="J12" s="5" t="s">
        <v>572</v>
      </c>
      <c r="K12" s="5">
        <f t="shared" si="0"/>
        <v>1.1737820000000001</v>
      </c>
      <c r="L12" s="5">
        <v>2.5278800000000001</v>
      </c>
      <c r="M12">
        <v>10263</v>
      </c>
      <c r="N12">
        <v>52</v>
      </c>
      <c r="O12">
        <v>1</v>
      </c>
      <c r="P12" t="s">
        <v>10</v>
      </c>
      <c r="Q12" s="5">
        <v>1.354098</v>
      </c>
    </row>
    <row r="13" spans="1:17" x14ac:dyDescent="0.3">
      <c r="A13" t="s">
        <v>465</v>
      </c>
      <c r="B13" t="s">
        <v>241</v>
      </c>
      <c r="C13" t="s">
        <v>2</v>
      </c>
      <c r="D13" t="s">
        <v>516</v>
      </c>
      <c r="E13">
        <v>972</v>
      </c>
      <c r="F13">
        <v>34</v>
      </c>
      <c r="G13">
        <v>4</v>
      </c>
      <c r="H13" t="s">
        <v>4</v>
      </c>
      <c r="I13" s="5" t="s">
        <v>573</v>
      </c>
      <c r="J13" s="5" t="s">
        <v>574</v>
      </c>
      <c r="K13" s="5">
        <f t="shared" si="0"/>
        <v>0.23072100000000001</v>
      </c>
      <c r="L13" s="5" t="s">
        <v>575</v>
      </c>
      <c r="M13">
        <v>722</v>
      </c>
      <c r="N13">
        <v>40</v>
      </c>
      <c r="O13">
        <v>4</v>
      </c>
      <c r="P13" t="s">
        <v>4</v>
      </c>
      <c r="Q13" s="5" t="s">
        <v>576</v>
      </c>
    </row>
    <row r="14" spans="1:17" x14ac:dyDescent="0.3">
      <c r="A14" t="s">
        <v>465</v>
      </c>
      <c r="B14" t="s">
        <v>241</v>
      </c>
      <c r="C14" t="s">
        <v>43</v>
      </c>
      <c r="D14" t="s">
        <v>521</v>
      </c>
      <c r="E14">
        <v>301704</v>
      </c>
      <c r="F14">
        <v>1033</v>
      </c>
      <c r="G14">
        <v>86</v>
      </c>
      <c r="H14" t="s">
        <v>4</v>
      </c>
      <c r="I14" s="5">
        <v>10.100329</v>
      </c>
      <c r="J14" s="5">
        <v>8.6892999999999994</v>
      </c>
      <c r="K14" s="5">
        <f t="shared" si="0"/>
        <v>19.227554999999999</v>
      </c>
      <c r="L14" s="5">
        <v>19.621919999999999</v>
      </c>
      <c r="M14">
        <v>3614</v>
      </c>
      <c r="N14">
        <v>754</v>
      </c>
      <c r="O14">
        <v>0</v>
      </c>
      <c r="P14" t="s">
        <v>4</v>
      </c>
      <c r="Q14" s="5" t="s">
        <v>577</v>
      </c>
    </row>
    <row r="15" spans="1:17" x14ac:dyDescent="0.3">
      <c r="A15" t="s">
        <v>465</v>
      </c>
      <c r="B15" t="s">
        <v>241</v>
      </c>
      <c r="C15" t="s">
        <v>467</v>
      </c>
      <c r="D15" t="s">
        <v>524</v>
      </c>
      <c r="E15">
        <v>972</v>
      </c>
      <c r="F15">
        <v>34</v>
      </c>
      <c r="G15">
        <v>4</v>
      </c>
      <c r="H15" t="s">
        <v>4</v>
      </c>
      <c r="I15" s="5" t="s">
        <v>578</v>
      </c>
      <c r="J15" s="5" t="s">
        <v>579</v>
      </c>
      <c r="K15" s="5">
        <f t="shared" si="0"/>
        <v>0.225907</v>
      </c>
      <c r="L15" s="5" t="s">
        <v>580</v>
      </c>
      <c r="M15">
        <v>722</v>
      </c>
      <c r="N15">
        <v>40</v>
      </c>
      <c r="O15">
        <v>4</v>
      </c>
      <c r="P15" t="s">
        <v>4</v>
      </c>
      <c r="Q15" s="5" t="s">
        <v>581</v>
      </c>
    </row>
    <row r="16" spans="1:17" x14ac:dyDescent="0.3">
      <c r="A16" t="s">
        <v>465</v>
      </c>
      <c r="B16" t="s">
        <v>241</v>
      </c>
      <c r="C16" t="s">
        <v>502</v>
      </c>
      <c r="D16" t="s">
        <v>529</v>
      </c>
      <c r="E16">
        <v>972</v>
      </c>
      <c r="F16">
        <v>34</v>
      </c>
      <c r="G16">
        <v>4</v>
      </c>
      <c r="H16" t="s">
        <v>4</v>
      </c>
      <c r="I16" s="5" t="s">
        <v>582</v>
      </c>
      <c r="J16" s="5" t="s">
        <v>583</v>
      </c>
      <c r="K16" s="5">
        <f t="shared" si="0"/>
        <v>0.230267</v>
      </c>
      <c r="L16" s="5" t="s">
        <v>584</v>
      </c>
      <c r="M16">
        <v>722</v>
      </c>
      <c r="N16">
        <v>40</v>
      </c>
      <c r="O16">
        <v>4</v>
      </c>
      <c r="P16" t="s">
        <v>4</v>
      </c>
      <c r="Q16" s="5" t="s">
        <v>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zoomScale="70" zoomScaleNormal="70" workbookViewId="0">
      <selection activeCell="A61" sqref="A61:N61"/>
    </sheetView>
  </sheetViews>
  <sheetFormatPr baseColWidth="10" defaultRowHeight="14.4" x14ac:dyDescent="0.3"/>
  <cols>
    <col min="1" max="1" width="6.77734375" style="13" bestFit="1" customWidth="1"/>
    <col min="2" max="2" width="26.33203125" style="13" bestFit="1" customWidth="1"/>
    <col min="3" max="3" width="23.88671875" style="13" bestFit="1" customWidth="1"/>
    <col min="4" max="4" width="9.77734375" style="13" bestFit="1" customWidth="1"/>
    <col min="5" max="5" width="7" style="13" bestFit="1" customWidth="1"/>
    <col min="6" max="6" width="6.109375" style="13" bestFit="1" customWidth="1"/>
    <col min="7" max="7" width="9.77734375" style="13" bestFit="1" customWidth="1"/>
    <col min="8" max="8" width="6.33203125" style="13" bestFit="1" customWidth="1"/>
    <col min="9" max="9" width="6.109375" style="13" bestFit="1" customWidth="1"/>
    <col min="10" max="10" width="6.33203125" style="13" bestFit="1" customWidth="1"/>
    <col min="11" max="11" width="6.109375" style="13" bestFit="1" customWidth="1"/>
    <col min="12" max="12" width="14.88671875" style="13" bestFit="1" customWidth="1"/>
    <col min="13" max="13" width="20" style="13" bestFit="1" customWidth="1"/>
    <col min="14" max="14" width="9.33203125" style="13" bestFit="1" customWidth="1"/>
    <col min="15" max="16384" width="11.5546875" style="13"/>
  </cols>
  <sheetData>
    <row r="1" spans="1:14" x14ac:dyDescent="0.3">
      <c r="D1" s="78" t="s">
        <v>590</v>
      </c>
      <c r="E1" s="79"/>
      <c r="F1" s="80"/>
      <c r="G1" s="84" t="s">
        <v>591</v>
      </c>
      <c r="H1" s="84"/>
      <c r="I1" s="84"/>
      <c r="J1" s="72" t="s">
        <v>600</v>
      </c>
      <c r="K1" s="74"/>
      <c r="L1" s="39" t="s">
        <v>609</v>
      </c>
      <c r="M1" s="39"/>
      <c r="N1" s="39"/>
    </row>
    <row r="2" spans="1:14" ht="15" thickBot="1" x14ac:dyDescent="0.35">
      <c r="A2" s="40" t="s">
        <v>105</v>
      </c>
      <c r="B2" s="40" t="s">
        <v>106</v>
      </c>
      <c r="C2" s="40" t="s">
        <v>593</v>
      </c>
      <c r="D2" s="81" t="s">
        <v>603</v>
      </c>
      <c r="E2" s="82" t="s">
        <v>617</v>
      </c>
      <c r="F2" s="83" t="s">
        <v>618</v>
      </c>
      <c r="G2" s="89" t="s">
        <v>603</v>
      </c>
      <c r="H2" s="89" t="s">
        <v>617</v>
      </c>
      <c r="I2" s="89" t="s">
        <v>618</v>
      </c>
      <c r="J2" s="75" t="s">
        <v>617</v>
      </c>
      <c r="K2" s="77" t="s">
        <v>618</v>
      </c>
      <c r="L2" s="40" t="s">
        <v>609</v>
      </c>
      <c r="M2" s="41" t="s">
        <v>611</v>
      </c>
      <c r="N2" s="41" t="s">
        <v>602</v>
      </c>
    </row>
    <row r="3" spans="1:14" x14ac:dyDescent="0.3">
      <c r="A3" s="13" t="s">
        <v>0</v>
      </c>
      <c r="B3" s="13" t="s">
        <v>1</v>
      </c>
      <c r="C3" s="13" t="s">
        <v>595</v>
      </c>
      <c r="D3" s="42" t="s">
        <v>10</v>
      </c>
      <c r="E3" s="13">
        <v>62</v>
      </c>
      <c r="F3" s="45">
        <v>30</v>
      </c>
      <c r="G3" s="13" t="s">
        <v>10</v>
      </c>
      <c r="H3" s="13">
        <v>36</v>
      </c>
      <c r="I3" s="13">
        <v>12</v>
      </c>
      <c r="J3" s="42">
        <v>62</v>
      </c>
      <c r="K3" s="45">
        <v>30</v>
      </c>
      <c r="L3" s="13">
        <f>H3-E3</f>
        <v>-26</v>
      </c>
      <c r="M3" s="26">
        <f>L3/E3</f>
        <v>-0.41935483870967744</v>
      </c>
      <c r="N3" s="26">
        <f>AVERAGE($M$3:$M$19)</f>
        <v>0.68329064268074324</v>
      </c>
    </row>
    <row r="4" spans="1:14" x14ac:dyDescent="0.3">
      <c r="A4" s="25" t="s">
        <v>0</v>
      </c>
      <c r="B4" s="25" t="s">
        <v>14</v>
      </c>
      <c r="C4" s="25" t="s">
        <v>596</v>
      </c>
      <c r="D4" s="70" t="s">
        <v>10</v>
      </c>
      <c r="E4" s="25">
        <v>629</v>
      </c>
      <c r="F4" s="71">
        <v>33</v>
      </c>
      <c r="G4" s="25" t="s">
        <v>4</v>
      </c>
      <c r="H4" s="25">
        <v>236</v>
      </c>
      <c r="I4" s="25">
        <v>17</v>
      </c>
      <c r="J4" s="70">
        <v>629</v>
      </c>
      <c r="K4" s="71">
        <v>33</v>
      </c>
      <c r="L4" s="25">
        <f>H4-E4</f>
        <v>-393</v>
      </c>
      <c r="M4" s="68">
        <f>L4/E4</f>
        <v>-0.62480127186009538</v>
      </c>
      <c r="N4" s="26">
        <f t="shared" ref="N4:N19" si="0">AVERAGE($M$3:$M$19)</f>
        <v>0.68329064268074324</v>
      </c>
    </row>
    <row r="5" spans="1:14" x14ac:dyDescent="0.3">
      <c r="A5" s="13" t="s">
        <v>0</v>
      </c>
      <c r="B5" s="13" t="s">
        <v>20</v>
      </c>
      <c r="C5" s="13" t="s">
        <v>599</v>
      </c>
      <c r="D5" s="42" t="s">
        <v>10</v>
      </c>
      <c r="E5" s="13">
        <v>82</v>
      </c>
      <c r="F5" s="45">
        <v>82</v>
      </c>
      <c r="G5" s="13" t="s">
        <v>10</v>
      </c>
      <c r="H5" s="13">
        <v>82</v>
      </c>
      <c r="I5" s="13">
        <v>82</v>
      </c>
      <c r="J5" s="42">
        <v>82</v>
      </c>
      <c r="K5" s="45">
        <v>82</v>
      </c>
      <c r="L5" s="13">
        <f>H5-E5</f>
        <v>0</v>
      </c>
      <c r="M5" s="26">
        <f>L5/E5</f>
        <v>0</v>
      </c>
      <c r="N5" s="26">
        <f t="shared" si="0"/>
        <v>0.68329064268074324</v>
      </c>
    </row>
    <row r="6" spans="1:14" x14ac:dyDescent="0.3">
      <c r="A6" s="13" t="s">
        <v>0</v>
      </c>
      <c r="B6" s="13" t="s">
        <v>20</v>
      </c>
      <c r="C6" s="13" t="s">
        <v>599</v>
      </c>
      <c r="D6" s="42" t="s">
        <v>10</v>
      </c>
      <c r="E6" s="13">
        <v>86</v>
      </c>
      <c r="F6" s="45">
        <v>86</v>
      </c>
      <c r="G6" s="13" t="s">
        <v>10</v>
      </c>
      <c r="H6" s="13">
        <v>82</v>
      </c>
      <c r="I6" s="13">
        <v>82</v>
      </c>
      <c r="J6" s="42">
        <v>86</v>
      </c>
      <c r="K6" s="45">
        <v>86</v>
      </c>
      <c r="L6" s="13">
        <f>H6-E6</f>
        <v>-4</v>
      </c>
      <c r="M6" s="26">
        <f>L6/E6</f>
        <v>-4.6511627906976744E-2</v>
      </c>
      <c r="N6" s="26">
        <f t="shared" si="0"/>
        <v>0.68329064268074324</v>
      </c>
    </row>
    <row r="7" spans="1:14" x14ac:dyDescent="0.3">
      <c r="A7" s="13" t="s">
        <v>0</v>
      </c>
      <c r="B7" s="13" t="s">
        <v>20</v>
      </c>
      <c r="C7" s="13" t="s">
        <v>598</v>
      </c>
      <c r="D7" s="42" t="s">
        <v>10</v>
      </c>
      <c r="E7" s="13">
        <v>1332</v>
      </c>
      <c r="F7" s="45">
        <v>1332</v>
      </c>
      <c r="G7" s="13" t="s">
        <v>10</v>
      </c>
      <c r="H7" s="13">
        <v>837</v>
      </c>
      <c r="I7" s="13">
        <v>837</v>
      </c>
      <c r="J7" s="42">
        <v>1332</v>
      </c>
      <c r="K7" s="45">
        <v>1332</v>
      </c>
      <c r="L7" s="13">
        <f>H7-E7</f>
        <v>-495</v>
      </c>
      <c r="M7" s="26">
        <f>L7/E7</f>
        <v>-0.3716216216216216</v>
      </c>
      <c r="N7" s="26">
        <f t="shared" si="0"/>
        <v>0.68329064268074324</v>
      </c>
    </row>
    <row r="8" spans="1:14" x14ac:dyDescent="0.3">
      <c r="A8" s="13" t="s">
        <v>0</v>
      </c>
      <c r="B8" s="13" t="s">
        <v>20</v>
      </c>
      <c r="C8" s="13" t="s">
        <v>598</v>
      </c>
      <c r="D8" s="42" t="s">
        <v>10</v>
      </c>
      <c r="E8" s="13">
        <v>1332</v>
      </c>
      <c r="F8" s="45">
        <v>1332</v>
      </c>
      <c r="G8" s="13" t="s">
        <v>10</v>
      </c>
      <c r="H8" s="13">
        <v>817</v>
      </c>
      <c r="I8" s="13">
        <v>817</v>
      </c>
      <c r="J8" s="42">
        <v>1332</v>
      </c>
      <c r="K8" s="45">
        <v>1332</v>
      </c>
      <c r="L8" s="13">
        <f>H8-E8</f>
        <v>-515</v>
      </c>
      <c r="M8" s="26">
        <f>L8/E8</f>
        <v>-0.38663663663663661</v>
      </c>
      <c r="N8" s="26">
        <f t="shared" si="0"/>
        <v>0.68329064268074324</v>
      </c>
    </row>
    <row r="9" spans="1:14" x14ac:dyDescent="0.3">
      <c r="A9" s="13" t="s">
        <v>0</v>
      </c>
      <c r="B9" s="13" t="s">
        <v>67</v>
      </c>
      <c r="C9" s="13" t="s">
        <v>595</v>
      </c>
      <c r="D9" s="42" t="s">
        <v>10</v>
      </c>
      <c r="E9" s="13">
        <v>38</v>
      </c>
      <c r="F9" s="45">
        <v>38</v>
      </c>
      <c r="G9" s="13" t="s">
        <v>10</v>
      </c>
      <c r="H9" s="13">
        <v>15</v>
      </c>
      <c r="I9" s="13">
        <v>15</v>
      </c>
      <c r="J9" s="42">
        <v>38</v>
      </c>
      <c r="K9" s="45">
        <v>38</v>
      </c>
      <c r="L9" s="13">
        <f>H9-E9</f>
        <v>-23</v>
      </c>
      <c r="M9" s="26">
        <f>L9/E9</f>
        <v>-0.60526315789473684</v>
      </c>
      <c r="N9" s="26">
        <f t="shared" si="0"/>
        <v>0.68329064268074324</v>
      </c>
    </row>
    <row r="10" spans="1:14" x14ac:dyDescent="0.3">
      <c r="A10" s="13" t="s">
        <v>194</v>
      </c>
      <c r="B10" s="13" t="s">
        <v>199</v>
      </c>
      <c r="C10" s="13" t="s">
        <v>595</v>
      </c>
      <c r="D10" s="42" t="s">
        <v>10</v>
      </c>
      <c r="E10" s="13">
        <v>92</v>
      </c>
      <c r="F10" s="45">
        <v>13</v>
      </c>
      <c r="G10" s="13" t="s">
        <v>10</v>
      </c>
      <c r="H10" s="13">
        <v>112</v>
      </c>
      <c r="I10" s="13">
        <v>26</v>
      </c>
      <c r="J10" s="42"/>
      <c r="K10" s="45"/>
      <c r="L10" s="13">
        <f>H10-E10</f>
        <v>20</v>
      </c>
      <c r="M10" s="26">
        <f>L10/E10</f>
        <v>0.21739130434782608</v>
      </c>
      <c r="N10" s="26">
        <f t="shared" si="0"/>
        <v>0.68329064268074324</v>
      </c>
    </row>
    <row r="11" spans="1:14" x14ac:dyDescent="0.3">
      <c r="A11" s="13" t="s">
        <v>194</v>
      </c>
      <c r="B11" s="13" t="s">
        <v>206</v>
      </c>
      <c r="C11" s="13" t="s">
        <v>597</v>
      </c>
      <c r="D11" s="42" t="s">
        <v>10</v>
      </c>
      <c r="E11" s="13">
        <v>53</v>
      </c>
      <c r="F11" s="45">
        <v>53</v>
      </c>
      <c r="G11" s="13" t="s">
        <v>10</v>
      </c>
      <c r="H11" s="13">
        <v>27</v>
      </c>
      <c r="I11" s="13">
        <v>27</v>
      </c>
      <c r="J11" s="42"/>
      <c r="K11" s="45"/>
      <c r="L11" s="13">
        <f>H11-E11</f>
        <v>-26</v>
      </c>
      <c r="M11" s="26">
        <f>L11/E11</f>
        <v>-0.49056603773584906</v>
      </c>
      <c r="N11" s="26">
        <f t="shared" si="0"/>
        <v>0.68329064268074324</v>
      </c>
    </row>
    <row r="12" spans="1:14" x14ac:dyDescent="0.3">
      <c r="A12" s="13" t="s">
        <v>194</v>
      </c>
      <c r="B12" s="13" t="s">
        <v>209</v>
      </c>
      <c r="C12" s="13" t="s">
        <v>596</v>
      </c>
      <c r="D12" s="42" t="s">
        <v>10</v>
      </c>
      <c r="E12" s="13">
        <v>421</v>
      </c>
      <c r="F12" s="45">
        <v>421</v>
      </c>
      <c r="G12" s="13" t="s">
        <v>10</v>
      </c>
      <c r="H12" s="13">
        <v>211</v>
      </c>
      <c r="I12" s="13">
        <v>211</v>
      </c>
      <c r="J12" s="42"/>
      <c r="K12" s="45"/>
      <c r="L12" s="13">
        <f>H12-E12</f>
        <v>-210</v>
      </c>
      <c r="M12" s="26">
        <f>L12/E12</f>
        <v>-0.49881235154394299</v>
      </c>
      <c r="N12" s="26">
        <f t="shared" si="0"/>
        <v>0.68329064268074324</v>
      </c>
    </row>
    <row r="13" spans="1:14" x14ac:dyDescent="0.3">
      <c r="A13" s="13" t="s">
        <v>194</v>
      </c>
      <c r="B13" s="13" t="s">
        <v>218</v>
      </c>
      <c r="C13" s="13" t="s">
        <v>596</v>
      </c>
      <c r="D13" s="42" t="s">
        <v>10</v>
      </c>
      <c r="E13" s="13">
        <v>100</v>
      </c>
      <c r="F13" s="45">
        <v>100</v>
      </c>
      <c r="G13" s="13" t="s">
        <v>10</v>
      </c>
      <c r="H13" s="13">
        <v>52</v>
      </c>
      <c r="I13" s="13">
        <v>52</v>
      </c>
      <c r="J13" s="42"/>
      <c r="K13" s="45"/>
      <c r="L13" s="13">
        <f>H13-E13</f>
        <v>-48</v>
      </c>
      <c r="M13" s="26">
        <f>L13/E13</f>
        <v>-0.48</v>
      </c>
      <c r="N13" s="26">
        <f t="shared" si="0"/>
        <v>0.68329064268074324</v>
      </c>
    </row>
    <row r="14" spans="1:14" x14ac:dyDescent="0.3">
      <c r="A14" s="13" t="s">
        <v>194</v>
      </c>
      <c r="B14" s="13" t="s">
        <v>225</v>
      </c>
      <c r="C14" s="13" t="s">
        <v>598</v>
      </c>
      <c r="D14" s="42" t="s">
        <v>10</v>
      </c>
      <c r="E14" s="13">
        <v>2097</v>
      </c>
      <c r="F14" s="45">
        <v>132</v>
      </c>
      <c r="G14" s="13" t="s">
        <v>10</v>
      </c>
      <c r="H14" s="13">
        <v>567</v>
      </c>
      <c r="I14" s="13">
        <v>117</v>
      </c>
      <c r="J14" s="42"/>
      <c r="K14" s="45"/>
      <c r="L14" s="13">
        <f>H14-E14</f>
        <v>-1530</v>
      </c>
      <c r="M14" s="26">
        <f>L14/E14</f>
        <v>-0.72961373390557938</v>
      </c>
      <c r="N14" s="26">
        <f t="shared" si="0"/>
        <v>0.68329064268074324</v>
      </c>
    </row>
    <row r="15" spans="1:14" x14ac:dyDescent="0.3">
      <c r="A15" s="13" t="s">
        <v>194</v>
      </c>
      <c r="B15" s="13" t="s">
        <v>20</v>
      </c>
      <c r="C15" s="13" t="s">
        <v>598</v>
      </c>
      <c r="D15" s="42" t="s">
        <v>10</v>
      </c>
      <c r="E15" s="13">
        <v>372</v>
      </c>
      <c r="F15" s="45">
        <v>372</v>
      </c>
      <c r="G15" s="13" t="s">
        <v>10</v>
      </c>
      <c r="H15" s="13">
        <v>263</v>
      </c>
      <c r="I15" s="13">
        <v>263</v>
      </c>
      <c r="J15" s="42"/>
      <c r="K15" s="45"/>
      <c r="L15" s="13">
        <f>H15-E15</f>
        <v>-109</v>
      </c>
      <c r="M15" s="26">
        <f>L15/E15</f>
        <v>-0.29301075268817206</v>
      </c>
      <c r="N15" s="26">
        <f t="shared" si="0"/>
        <v>0.68329064268074324</v>
      </c>
    </row>
    <row r="16" spans="1:14" x14ac:dyDescent="0.3">
      <c r="A16" s="13" t="s">
        <v>194</v>
      </c>
      <c r="B16" s="13" t="s">
        <v>20</v>
      </c>
      <c r="C16" s="13" t="s">
        <v>598</v>
      </c>
      <c r="D16" s="42" t="s">
        <v>10</v>
      </c>
      <c r="E16" s="13">
        <v>372</v>
      </c>
      <c r="F16" s="45">
        <v>372</v>
      </c>
      <c r="G16" s="13" t="s">
        <v>10</v>
      </c>
      <c r="H16" s="13">
        <v>290</v>
      </c>
      <c r="I16" s="13">
        <v>290</v>
      </c>
      <c r="J16" s="42"/>
      <c r="K16" s="45"/>
      <c r="L16" s="13">
        <f>H16-E16</f>
        <v>-82</v>
      </c>
      <c r="M16" s="26">
        <f>L16/E16</f>
        <v>-0.22043010752688172</v>
      </c>
      <c r="N16" s="26">
        <f t="shared" si="0"/>
        <v>0.68329064268074324</v>
      </c>
    </row>
    <row r="17" spans="1:14" x14ac:dyDescent="0.3">
      <c r="A17" s="13" t="s">
        <v>194</v>
      </c>
      <c r="B17" s="13" t="s">
        <v>241</v>
      </c>
      <c r="C17" s="13" t="s">
        <v>596</v>
      </c>
      <c r="D17" s="42" t="s">
        <v>10</v>
      </c>
      <c r="E17" s="13">
        <v>489</v>
      </c>
      <c r="F17" s="45">
        <v>32</v>
      </c>
      <c r="G17" s="13" t="s">
        <v>10</v>
      </c>
      <c r="H17" s="13">
        <v>214</v>
      </c>
      <c r="I17" s="13">
        <v>45</v>
      </c>
      <c r="J17" s="42"/>
      <c r="K17" s="45"/>
      <c r="L17" s="13">
        <f>H17-E17</f>
        <v>-275</v>
      </c>
      <c r="M17" s="26">
        <f>L17/E17</f>
        <v>-0.56237218813905931</v>
      </c>
      <c r="N17" s="26">
        <f t="shared" si="0"/>
        <v>0.68329064268074324</v>
      </c>
    </row>
    <row r="18" spans="1:14" s="19" customFormat="1" x14ac:dyDescent="0.3">
      <c r="A18" s="21" t="s">
        <v>465</v>
      </c>
      <c r="B18" s="21" t="s">
        <v>482</v>
      </c>
      <c r="C18" s="21" t="s">
        <v>599</v>
      </c>
      <c r="D18" s="59" t="s">
        <v>10</v>
      </c>
      <c r="E18" s="21">
        <v>22</v>
      </c>
      <c r="F18" s="48">
        <v>22</v>
      </c>
      <c r="G18" s="21" t="s">
        <v>10</v>
      </c>
      <c r="H18" s="21">
        <v>402</v>
      </c>
      <c r="I18" s="21">
        <v>402</v>
      </c>
      <c r="J18" s="59"/>
      <c r="K18" s="48"/>
      <c r="L18" s="21">
        <f>H18-E18</f>
        <v>380</v>
      </c>
      <c r="M18" s="69">
        <f>L18/E18</f>
        <v>17.272727272727273</v>
      </c>
      <c r="N18" s="69">
        <f t="shared" si="0"/>
        <v>0.68329064268074324</v>
      </c>
    </row>
    <row r="19" spans="1:14" ht="15" thickBot="1" x14ac:dyDescent="0.35">
      <c r="A19" s="27" t="s">
        <v>465</v>
      </c>
      <c r="B19" s="27" t="s">
        <v>241</v>
      </c>
      <c r="C19" s="27" t="s">
        <v>596</v>
      </c>
      <c r="D19" s="49" t="s">
        <v>10</v>
      </c>
      <c r="E19" s="27">
        <v>27083</v>
      </c>
      <c r="F19" s="67">
        <v>220</v>
      </c>
      <c r="G19" s="27" t="s">
        <v>10</v>
      </c>
      <c r="H19" s="27">
        <v>23151</v>
      </c>
      <c r="I19" s="27">
        <v>52</v>
      </c>
      <c r="J19" s="49"/>
      <c r="K19" s="67"/>
      <c r="L19" s="27">
        <f>H19-E19</f>
        <v>-3932</v>
      </c>
      <c r="M19" s="29">
        <f>L19/E19</f>
        <v>-0.14518332533323486</v>
      </c>
      <c r="N19" s="29">
        <f t="shared" si="0"/>
        <v>0.68329064268074324</v>
      </c>
    </row>
    <row r="20" spans="1:14" x14ac:dyDescent="0.3">
      <c r="A20" s="13" t="s">
        <v>0</v>
      </c>
      <c r="B20" s="13" t="s">
        <v>1</v>
      </c>
      <c r="C20" s="13" t="s">
        <v>594</v>
      </c>
      <c r="D20" s="42" t="s">
        <v>4</v>
      </c>
      <c r="E20" s="13">
        <v>62</v>
      </c>
      <c r="F20" s="45">
        <v>30</v>
      </c>
      <c r="G20" s="13" t="s">
        <v>4</v>
      </c>
      <c r="H20" s="13">
        <v>62</v>
      </c>
      <c r="I20" s="13">
        <v>30</v>
      </c>
      <c r="J20" s="42">
        <v>62</v>
      </c>
      <c r="K20" s="45">
        <v>30</v>
      </c>
      <c r="L20" s="13">
        <f>H20-E20</f>
        <v>0</v>
      </c>
      <c r="M20" s="26">
        <f>L20/E20</f>
        <v>0</v>
      </c>
      <c r="N20" s="26">
        <f>AVERAGE($M$20:$M$85)</f>
        <v>0.45733830870252901</v>
      </c>
    </row>
    <row r="21" spans="1:14" x14ac:dyDescent="0.3">
      <c r="A21" s="13" t="s">
        <v>0</v>
      </c>
      <c r="B21" s="13" t="s">
        <v>20</v>
      </c>
      <c r="C21" s="13" t="s">
        <v>596</v>
      </c>
      <c r="D21" s="42" t="s">
        <v>4</v>
      </c>
      <c r="E21" s="13">
        <v>572</v>
      </c>
      <c r="F21" s="45">
        <v>572</v>
      </c>
      <c r="G21" s="13" t="s">
        <v>4</v>
      </c>
      <c r="H21" s="13">
        <v>444</v>
      </c>
      <c r="I21" s="13">
        <v>444</v>
      </c>
      <c r="J21" s="42">
        <v>572</v>
      </c>
      <c r="K21" s="45">
        <v>572</v>
      </c>
      <c r="L21" s="13">
        <f>H21-E21</f>
        <v>-128</v>
      </c>
      <c r="M21" s="26">
        <f>L21/E21</f>
        <v>-0.22377622377622378</v>
      </c>
      <c r="N21" s="26">
        <f t="shared" ref="N21:N84" si="1">AVERAGE($M$20:$M$85)</f>
        <v>0.45733830870252901</v>
      </c>
    </row>
    <row r="22" spans="1:14" x14ac:dyDescent="0.3">
      <c r="A22" s="13" t="s">
        <v>0</v>
      </c>
      <c r="B22" s="13" t="s">
        <v>20</v>
      </c>
      <c r="C22" s="13" t="s">
        <v>594</v>
      </c>
      <c r="D22" s="42" t="s">
        <v>4</v>
      </c>
      <c r="E22" s="13">
        <v>70</v>
      </c>
      <c r="F22" s="45">
        <v>70</v>
      </c>
      <c r="G22" s="13" t="s">
        <v>4</v>
      </c>
      <c r="H22" s="13">
        <v>133</v>
      </c>
      <c r="I22" s="13">
        <v>133</v>
      </c>
      <c r="J22" s="42">
        <v>70</v>
      </c>
      <c r="K22" s="45">
        <v>70</v>
      </c>
      <c r="L22" s="13">
        <f>H22-E22</f>
        <v>63</v>
      </c>
      <c r="M22" s="26">
        <f>L22/E22</f>
        <v>0.9</v>
      </c>
      <c r="N22" s="26">
        <f t="shared" si="1"/>
        <v>0.45733830870252901</v>
      </c>
    </row>
    <row r="23" spans="1:14" x14ac:dyDescent="0.3">
      <c r="A23" s="13" t="s">
        <v>0</v>
      </c>
      <c r="B23" s="13" t="s">
        <v>20</v>
      </c>
      <c r="C23" s="13" t="s">
        <v>597</v>
      </c>
      <c r="D23" s="42" t="s">
        <v>4</v>
      </c>
      <c r="E23" s="13">
        <v>100</v>
      </c>
      <c r="F23" s="45">
        <v>100</v>
      </c>
      <c r="G23" s="13" t="s">
        <v>4</v>
      </c>
      <c r="H23" s="13">
        <v>4</v>
      </c>
      <c r="I23" s="13">
        <v>4</v>
      </c>
      <c r="J23" s="42">
        <v>100</v>
      </c>
      <c r="K23" s="45">
        <v>100</v>
      </c>
      <c r="L23" s="13">
        <f>H23-E23</f>
        <v>-96</v>
      </c>
      <c r="M23" s="26">
        <f>L23/E23</f>
        <v>-0.96</v>
      </c>
      <c r="N23" s="26">
        <f t="shared" si="1"/>
        <v>0.45733830870252901</v>
      </c>
    </row>
    <row r="24" spans="1:14" x14ac:dyDescent="0.3">
      <c r="A24" s="13" t="s">
        <v>0</v>
      </c>
      <c r="B24" s="13" t="s">
        <v>20</v>
      </c>
      <c r="C24" s="13" t="s">
        <v>597</v>
      </c>
      <c r="D24" s="42" t="s">
        <v>4</v>
      </c>
      <c r="E24" s="13">
        <v>100</v>
      </c>
      <c r="F24" s="45">
        <v>100</v>
      </c>
      <c r="G24" s="13" t="s">
        <v>4</v>
      </c>
      <c r="H24" s="13">
        <v>4</v>
      </c>
      <c r="I24" s="13">
        <v>4</v>
      </c>
      <c r="J24" s="42">
        <v>100</v>
      </c>
      <c r="K24" s="45">
        <v>100</v>
      </c>
      <c r="L24" s="13">
        <f>H24-E24</f>
        <v>-96</v>
      </c>
      <c r="M24" s="26">
        <f>L24/E24</f>
        <v>-0.96</v>
      </c>
      <c r="N24" s="26">
        <f t="shared" si="1"/>
        <v>0.45733830870252901</v>
      </c>
    </row>
    <row r="25" spans="1:14" x14ac:dyDescent="0.3">
      <c r="A25" s="21" t="s">
        <v>0</v>
      </c>
      <c r="B25" s="21" t="s">
        <v>20</v>
      </c>
      <c r="C25" s="21" t="s">
        <v>595</v>
      </c>
      <c r="D25" s="59" t="s">
        <v>4</v>
      </c>
      <c r="E25" s="21">
        <v>70</v>
      </c>
      <c r="F25" s="48">
        <v>70</v>
      </c>
      <c r="G25" s="21" t="s">
        <v>4</v>
      </c>
      <c r="H25" s="21">
        <v>639</v>
      </c>
      <c r="I25" s="21">
        <v>639</v>
      </c>
      <c r="J25" s="59">
        <v>70</v>
      </c>
      <c r="K25" s="48">
        <v>70</v>
      </c>
      <c r="L25" s="21">
        <f>H25-E25</f>
        <v>569</v>
      </c>
      <c r="M25" s="69">
        <f>L25/E25</f>
        <v>8.1285714285714281</v>
      </c>
      <c r="N25" s="69">
        <f t="shared" si="1"/>
        <v>0.45733830870252901</v>
      </c>
    </row>
    <row r="26" spans="1:14" x14ac:dyDescent="0.3">
      <c r="A26" s="13" t="s">
        <v>0</v>
      </c>
      <c r="B26" s="13" t="s">
        <v>20</v>
      </c>
      <c r="C26" s="13" t="s">
        <v>595</v>
      </c>
      <c r="D26" s="42" t="s">
        <v>4</v>
      </c>
      <c r="E26" s="13">
        <v>70</v>
      </c>
      <c r="F26" s="45">
        <v>70</v>
      </c>
      <c r="G26" s="13" t="s">
        <v>4</v>
      </c>
      <c r="H26" s="13">
        <v>133</v>
      </c>
      <c r="I26" s="13">
        <v>133</v>
      </c>
      <c r="J26" s="42">
        <v>70</v>
      </c>
      <c r="K26" s="45">
        <v>70</v>
      </c>
      <c r="L26" s="13">
        <f>H26-E26</f>
        <v>63</v>
      </c>
      <c r="M26" s="26">
        <f>L26/E26</f>
        <v>0.9</v>
      </c>
      <c r="N26" s="26">
        <f t="shared" si="1"/>
        <v>0.45733830870252901</v>
      </c>
    </row>
    <row r="27" spans="1:14" x14ac:dyDescent="0.3">
      <c r="A27" s="13" t="s">
        <v>0</v>
      </c>
      <c r="B27" s="13" t="s">
        <v>67</v>
      </c>
      <c r="C27" s="13" t="s">
        <v>596</v>
      </c>
      <c r="D27" s="42" t="s">
        <v>4</v>
      </c>
      <c r="E27" s="13">
        <v>308</v>
      </c>
      <c r="F27" s="45">
        <v>308</v>
      </c>
      <c r="G27" s="13" t="s">
        <v>4</v>
      </c>
      <c r="H27" s="13">
        <v>228</v>
      </c>
      <c r="I27" s="13">
        <v>228</v>
      </c>
      <c r="J27" s="42">
        <v>308</v>
      </c>
      <c r="K27" s="45">
        <v>308</v>
      </c>
      <c r="L27" s="13">
        <f>H27-E27</f>
        <v>-80</v>
      </c>
      <c r="M27" s="26">
        <f>L27/E27</f>
        <v>-0.25974025974025972</v>
      </c>
      <c r="N27" s="26">
        <f t="shared" si="1"/>
        <v>0.45733830870252901</v>
      </c>
    </row>
    <row r="28" spans="1:14" x14ac:dyDescent="0.3">
      <c r="A28" s="13" t="s">
        <v>0</v>
      </c>
      <c r="B28" s="13" t="s">
        <v>67</v>
      </c>
      <c r="C28" s="13" t="s">
        <v>594</v>
      </c>
      <c r="D28" s="42" t="s">
        <v>4</v>
      </c>
      <c r="E28" s="13">
        <v>38</v>
      </c>
      <c r="F28" s="45">
        <v>38</v>
      </c>
      <c r="G28" s="13" t="s">
        <v>4</v>
      </c>
      <c r="H28" s="13">
        <v>69</v>
      </c>
      <c r="I28" s="13">
        <v>69</v>
      </c>
      <c r="J28" s="42">
        <v>38</v>
      </c>
      <c r="K28" s="45">
        <v>38</v>
      </c>
      <c r="L28" s="13">
        <f>H28-E28</f>
        <v>31</v>
      </c>
      <c r="M28" s="26">
        <f>L28/E28</f>
        <v>0.81578947368421051</v>
      </c>
      <c r="N28" s="26">
        <f t="shared" si="1"/>
        <v>0.45733830870252901</v>
      </c>
    </row>
    <row r="29" spans="1:14" x14ac:dyDescent="0.3">
      <c r="A29" s="13" t="s">
        <v>0</v>
      </c>
      <c r="B29" s="13" t="s">
        <v>67</v>
      </c>
      <c r="C29" s="13" t="s">
        <v>598</v>
      </c>
      <c r="D29" s="42" t="s">
        <v>4</v>
      </c>
      <c r="E29" s="13">
        <v>820</v>
      </c>
      <c r="F29" s="45">
        <v>820</v>
      </c>
      <c r="G29" s="13" t="s">
        <v>4</v>
      </c>
      <c r="H29" s="13">
        <v>1458</v>
      </c>
      <c r="I29" s="13">
        <v>1458</v>
      </c>
      <c r="J29" s="42">
        <v>820</v>
      </c>
      <c r="K29" s="45">
        <v>820</v>
      </c>
      <c r="L29" s="13">
        <f>H29-E29</f>
        <v>638</v>
      </c>
      <c r="M29" s="26">
        <f>L29/E29</f>
        <v>0.7780487804878049</v>
      </c>
      <c r="N29" s="26">
        <f t="shared" si="1"/>
        <v>0.45733830870252901</v>
      </c>
    </row>
    <row r="30" spans="1:14" x14ac:dyDescent="0.3">
      <c r="A30" s="13" t="s">
        <v>0</v>
      </c>
      <c r="B30" s="13" t="s">
        <v>67</v>
      </c>
      <c r="C30" s="13" t="s">
        <v>598</v>
      </c>
      <c r="D30" s="42" t="s">
        <v>4</v>
      </c>
      <c r="E30" s="13">
        <v>820</v>
      </c>
      <c r="F30" s="45">
        <v>820</v>
      </c>
      <c r="G30" s="13" t="s">
        <v>4</v>
      </c>
      <c r="H30" s="13">
        <v>1458</v>
      </c>
      <c r="I30" s="13">
        <v>1458</v>
      </c>
      <c r="J30" s="42">
        <v>820</v>
      </c>
      <c r="K30" s="45">
        <v>820</v>
      </c>
      <c r="L30" s="13">
        <f>H30-E30</f>
        <v>638</v>
      </c>
      <c r="M30" s="26">
        <f>L30/E30</f>
        <v>0.7780487804878049</v>
      </c>
      <c r="N30" s="26">
        <f t="shared" si="1"/>
        <v>0.45733830870252901</v>
      </c>
    </row>
    <row r="31" spans="1:14" x14ac:dyDescent="0.3">
      <c r="A31" s="13" t="s">
        <v>0</v>
      </c>
      <c r="B31" s="13" t="s">
        <v>67</v>
      </c>
      <c r="C31" s="13" t="s">
        <v>597</v>
      </c>
      <c r="D31" s="42" t="s">
        <v>4</v>
      </c>
      <c r="E31" s="13">
        <v>56</v>
      </c>
      <c r="F31" s="45">
        <v>56</v>
      </c>
      <c r="G31" s="13" t="s">
        <v>4</v>
      </c>
      <c r="H31" s="13">
        <v>4</v>
      </c>
      <c r="I31" s="13">
        <v>4</v>
      </c>
      <c r="J31" s="42">
        <v>56</v>
      </c>
      <c r="K31" s="45">
        <v>56</v>
      </c>
      <c r="L31" s="13">
        <f>H31-E31</f>
        <v>-52</v>
      </c>
      <c r="M31" s="26">
        <f>L31/E31</f>
        <v>-0.9285714285714286</v>
      </c>
      <c r="N31" s="26">
        <f t="shared" si="1"/>
        <v>0.45733830870252901</v>
      </c>
    </row>
    <row r="32" spans="1:14" x14ac:dyDescent="0.3">
      <c r="A32" s="21" t="s">
        <v>0</v>
      </c>
      <c r="B32" s="21" t="s">
        <v>67</v>
      </c>
      <c r="C32" s="21" t="s">
        <v>595</v>
      </c>
      <c r="D32" s="59" t="s">
        <v>4</v>
      </c>
      <c r="E32" s="21">
        <v>38</v>
      </c>
      <c r="F32" s="48">
        <v>38</v>
      </c>
      <c r="G32" s="21" t="s">
        <v>4</v>
      </c>
      <c r="H32" s="21">
        <v>213</v>
      </c>
      <c r="I32" s="21">
        <v>213</v>
      </c>
      <c r="J32" s="59">
        <v>38</v>
      </c>
      <c r="K32" s="48">
        <v>38</v>
      </c>
      <c r="L32" s="21">
        <f>H32-E32</f>
        <v>175</v>
      </c>
      <c r="M32" s="69">
        <f>L32/E32</f>
        <v>4.6052631578947372</v>
      </c>
      <c r="N32" s="69">
        <f t="shared" si="1"/>
        <v>0.45733830870252901</v>
      </c>
    </row>
    <row r="33" spans="1:14" x14ac:dyDescent="0.3">
      <c r="A33" s="13" t="s">
        <v>194</v>
      </c>
      <c r="B33" s="13" t="s">
        <v>196</v>
      </c>
      <c r="C33" s="13" t="s">
        <v>594</v>
      </c>
      <c r="D33" s="42" t="s">
        <v>4</v>
      </c>
      <c r="E33" s="13">
        <v>91</v>
      </c>
      <c r="F33" s="45">
        <v>47</v>
      </c>
      <c r="G33" s="13" t="s">
        <v>4</v>
      </c>
      <c r="H33" s="13">
        <v>150</v>
      </c>
      <c r="I33" s="13">
        <v>87</v>
      </c>
      <c r="J33" s="42">
        <v>91</v>
      </c>
      <c r="K33" s="45">
        <v>47</v>
      </c>
      <c r="L33" s="13">
        <f>H33-E33</f>
        <v>59</v>
      </c>
      <c r="M33" s="26">
        <f>L33/E33</f>
        <v>0.64835164835164838</v>
      </c>
      <c r="N33" s="26">
        <f t="shared" si="1"/>
        <v>0.45733830870252901</v>
      </c>
    </row>
    <row r="34" spans="1:14" x14ac:dyDescent="0.3">
      <c r="A34" s="13" t="s">
        <v>194</v>
      </c>
      <c r="B34" s="13" t="s">
        <v>196</v>
      </c>
      <c r="C34" s="13" t="s">
        <v>595</v>
      </c>
      <c r="D34" s="42" t="s">
        <v>4</v>
      </c>
      <c r="E34" s="13">
        <v>91</v>
      </c>
      <c r="F34" s="45">
        <v>47</v>
      </c>
      <c r="G34" s="13" t="s">
        <v>4</v>
      </c>
      <c r="H34" s="13">
        <v>104</v>
      </c>
      <c r="I34" s="13">
        <v>19</v>
      </c>
      <c r="J34" s="42">
        <v>91</v>
      </c>
      <c r="K34" s="45">
        <v>47</v>
      </c>
      <c r="L34" s="13">
        <f>H34-E34</f>
        <v>13</v>
      </c>
      <c r="M34" s="26">
        <f>L34/E34</f>
        <v>0.14285714285714285</v>
      </c>
      <c r="N34" s="26">
        <f t="shared" si="1"/>
        <v>0.45733830870252901</v>
      </c>
    </row>
    <row r="35" spans="1:14" x14ac:dyDescent="0.3">
      <c r="A35" s="13" t="s">
        <v>194</v>
      </c>
      <c r="B35" s="13" t="s">
        <v>199</v>
      </c>
      <c r="C35" s="13" t="s">
        <v>594</v>
      </c>
      <c r="D35" s="42" t="s">
        <v>4</v>
      </c>
      <c r="E35" s="13">
        <v>92</v>
      </c>
      <c r="F35" s="45">
        <v>13</v>
      </c>
      <c r="G35" s="13" t="s">
        <v>4</v>
      </c>
      <c r="H35" s="13">
        <v>169</v>
      </c>
      <c r="I35" s="13">
        <v>16</v>
      </c>
      <c r="J35" s="42">
        <v>92</v>
      </c>
      <c r="K35" s="45">
        <v>13</v>
      </c>
      <c r="L35" s="13">
        <f>H35-E35</f>
        <v>77</v>
      </c>
      <c r="M35" s="26">
        <f>L35/E35</f>
        <v>0.83695652173913049</v>
      </c>
      <c r="N35" s="26">
        <f t="shared" si="1"/>
        <v>0.45733830870252901</v>
      </c>
    </row>
    <row r="36" spans="1:14" x14ac:dyDescent="0.3">
      <c r="A36" s="13" t="s">
        <v>194</v>
      </c>
      <c r="B36" s="13" t="s">
        <v>1</v>
      </c>
      <c r="C36" s="13" t="s">
        <v>594</v>
      </c>
      <c r="D36" s="42" t="s">
        <v>4</v>
      </c>
      <c r="E36" s="13">
        <v>32</v>
      </c>
      <c r="F36" s="45">
        <v>14</v>
      </c>
      <c r="G36" s="13" t="s">
        <v>4</v>
      </c>
      <c r="H36" s="13">
        <v>48</v>
      </c>
      <c r="I36" s="13">
        <v>24</v>
      </c>
      <c r="J36" s="42">
        <v>32</v>
      </c>
      <c r="K36" s="45">
        <v>14</v>
      </c>
      <c r="L36" s="13">
        <f>H36-E36</f>
        <v>16</v>
      </c>
      <c r="M36" s="26">
        <f>L36/E36</f>
        <v>0.5</v>
      </c>
      <c r="N36" s="26">
        <f t="shared" si="1"/>
        <v>0.45733830870252901</v>
      </c>
    </row>
    <row r="37" spans="1:14" x14ac:dyDescent="0.3">
      <c r="A37" s="13" t="s">
        <v>194</v>
      </c>
      <c r="B37" s="13" t="s">
        <v>1</v>
      </c>
      <c r="C37" s="13" t="s">
        <v>595</v>
      </c>
      <c r="D37" s="42" t="s">
        <v>4</v>
      </c>
      <c r="E37" s="13">
        <v>32</v>
      </c>
      <c r="F37" s="45">
        <v>14</v>
      </c>
      <c r="G37" s="13" t="s">
        <v>4</v>
      </c>
      <c r="H37" s="13">
        <v>79</v>
      </c>
      <c r="I37" s="13">
        <v>27</v>
      </c>
      <c r="J37" s="42">
        <v>32</v>
      </c>
      <c r="K37" s="45">
        <v>14</v>
      </c>
      <c r="L37" s="13">
        <f>H37-E37</f>
        <v>47</v>
      </c>
      <c r="M37" s="26">
        <f>L37/E37</f>
        <v>1.46875</v>
      </c>
      <c r="N37" s="26">
        <f t="shared" si="1"/>
        <v>0.45733830870252901</v>
      </c>
    </row>
    <row r="38" spans="1:14" s="19" customFormat="1" x14ac:dyDescent="0.3">
      <c r="A38" s="25" t="s">
        <v>194</v>
      </c>
      <c r="B38" s="25" t="s">
        <v>204</v>
      </c>
      <c r="C38" s="25" t="s">
        <v>597</v>
      </c>
      <c r="D38" s="70" t="s">
        <v>4</v>
      </c>
      <c r="E38" s="25">
        <v>57</v>
      </c>
      <c r="F38" s="71">
        <v>4</v>
      </c>
      <c r="G38" s="25" t="s">
        <v>10</v>
      </c>
      <c r="H38" s="25">
        <v>29</v>
      </c>
      <c r="I38" s="25">
        <v>2</v>
      </c>
      <c r="J38" s="70">
        <v>57</v>
      </c>
      <c r="K38" s="71">
        <v>4</v>
      </c>
      <c r="L38" s="25">
        <f>H38-E38</f>
        <v>-28</v>
      </c>
      <c r="M38" s="68">
        <f>L38/E38</f>
        <v>-0.49122807017543857</v>
      </c>
      <c r="N38" s="68">
        <f t="shared" si="1"/>
        <v>0.45733830870252901</v>
      </c>
    </row>
    <row r="39" spans="1:14" x14ac:dyDescent="0.3">
      <c r="A39" s="13" t="s">
        <v>194</v>
      </c>
      <c r="B39" s="13" t="s">
        <v>206</v>
      </c>
      <c r="C39" s="13" t="s">
        <v>594</v>
      </c>
      <c r="D39" s="42" t="s">
        <v>4</v>
      </c>
      <c r="E39" s="13">
        <v>53</v>
      </c>
      <c r="F39" s="45">
        <v>53</v>
      </c>
      <c r="G39" s="13" t="s">
        <v>4</v>
      </c>
      <c r="H39" s="13">
        <v>53</v>
      </c>
      <c r="I39" s="13">
        <v>53</v>
      </c>
      <c r="J39" s="42">
        <v>53</v>
      </c>
      <c r="K39" s="45">
        <v>53</v>
      </c>
      <c r="L39" s="13">
        <f>H39-E39</f>
        <v>0</v>
      </c>
      <c r="M39" s="26">
        <f>L39/E39</f>
        <v>0</v>
      </c>
      <c r="N39" s="26">
        <f t="shared" si="1"/>
        <v>0.45733830870252901</v>
      </c>
    </row>
    <row r="40" spans="1:14" x14ac:dyDescent="0.3">
      <c r="A40" s="13" t="s">
        <v>194</v>
      </c>
      <c r="B40" s="13" t="s">
        <v>209</v>
      </c>
      <c r="C40" s="13" t="s">
        <v>596</v>
      </c>
      <c r="D40" s="42" t="s">
        <v>4</v>
      </c>
      <c r="E40" s="13">
        <v>384</v>
      </c>
      <c r="F40" s="45">
        <v>384</v>
      </c>
      <c r="G40" s="13" t="s">
        <v>4</v>
      </c>
      <c r="H40" s="13">
        <v>362</v>
      </c>
      <c r="I40" s="13">
        <v>362</v>
      </c>
      <c r="J40" s="42">
        <v>384</v>
      </c>
      <c r="K40" s="45">
        <v>384</v>
      </c>
      <c r="L40" s="13">
        <f>H40-E40</f>
        <v>-22</v>
      </c>
      <c r="M40" s="26">
        <f>L40/E40</f>
        <v>-5.7291666666666664E-2</v>
      </c>
      <c r="N40" s="26">
        <f t="shared" si="1"/>
        <v>0.45733830870252901</v>
      </c>
    </row>
    <row r="41" spans="1:14" x14ac:dyDescent="0.3">
      <c r="A41" s="13" t="s">
        <v>194</v>
      </c>
      <c r="B41" s="13" t="s">
        <v>209</v>
      </c>
      <c r="C41" s="13" t="s">
        <v>594</v>
      </c>
      <c r="D41" s="42" t="s">
        <v>4</v>
      </c>
      <c r="E41" s="13">
        <v>84</v>
      </c>
      <c r="F41" s="45">
        <v>84</v>
      </c>
      <c r="G41" s="13" t="s">
        <v>4</v>
      </c>
      <c r="H41" s="13">
        <v>152</v>
      </c>
      <c r="I41" s="13">
        <v>152</v>
      </c>
      <c r="J41" s="42">
        <v>84</v>
      </c>
      <c r="K41" s="45">
        <v>84</v>
      </c>
      <c r="L41" s="13">
        <f>H41-E41</f>
        <v>68</v>
      </c>
      <c r="M41" s="26">
        <f>L41/E41</f>
        <v>0.80952380952380953</v>
      </c>
      <c r="N41" s="26">
        <f t="shared" si="1"/>
        <v>0.45733830870252901</v>
      </c>
    </row>
    <row r="42" spans="1:14" x14ac:dyDescent="0.3">
      <c r="A42" s="13" t="s">
        <v>194</v>
      </c>
      <c r="B42" s="13" t="s">
        <v>209</v>
      </c>
      <c r="C42" s="13" t="s">
        <v>598</v>
      </c>
      <c r="D42" s="42" t="s">
        <v>4</v>
      </c>
      <c r="E42" s="13">
        <v>453</v>
      </c>
      <c r="F42" s="45">
        <v>453</v>
      </c>
      <c r="G42" s="13" t="s">
        <v>4</v>
      </c>
      <c r="H42" s="13">
        <v>843</v>
      </c>
      <c r="I42" s="13">
        <v>843</v>
      </c>
      <c r="J42" s="42">
        <v>453</v>
      </c>
      <c r="K42" s="45">
        <v>453</v>
      </c>
      <c r="L42" s="13">
        <f>H42-E42</f>
        <v>390</v>
      </c>
      <c r="M42" s="26">
        <f>L42/E42</f>
        <v>0.86092715231788075</v>
      </c>
      <c r="N42" s="26">
        <f t="shared" si="1"/>
        <v>0.45733830870252901</v>
      </c>
    </row>
    <row r="43" spans="1:14" x14ac:dyDescent="0.3">
      <c r="A43" s="13" t="s">
        <v>194</v>
      </c>
      <c r="B43" s="13" t="s">
        <v>209</v>
      </c>
      <c r="C43" s="13" t="s">
        <v>597</v>
      </c>
      <c r="D43" s="42" t="s">
        <v>4</v>
      </c>
      <c r="E43" s="13">
        <v>84</v>
      </c>
      <c r="F43" s="45">
        <v>84</v>
      </c>
      <c r="G43" s="13" t="s">
        <v>4</v>
      </c>
      <c r="H43" s="13">
        <v>152</v>
      </c>
      <c r="I43" s="13">
        <v>152</v>
      </c>
      <c r="J43" s="42">
        <v>84</v>
      </c>
      <c r="K43" s="45">
        <v>84</v>
      </c>
      <c r="L43" s="13">
        <f>H43-E43</f>
        <v>68</v>
      </c>
      <c r="M43" s="26">
        <f>L43/E43</f>
        <v>0.80952380952380953</v>
      </c>
      <c r="N43" s="26">
        <f t="shared" si="1"/>
        <v>0.45733830870252901</v>
      </c>
    </row>
    <row r="44" spans="1:14" x14ac:dyDescent="0.3">
      <c r="A44" s="13" t="s">
        <v>194</v>
      </c>
      <c r="B44" s="13" t="s">
        <v>209</v>
      </c>
      <c r="C44" s="13" t="s">
        <v>595</v>
      </c>
      <c r="D44" s="42" t="s">
        <v>4</v>
      </c>
      <c r="E44" s="13">
        <v>90</v>
      </c>
      <c r="F44" s="45">
        <v>90</v>
      </c>
      <c r="G44" s="13" t="s">
        <v>4</v>
      </c>
      <c r="H44" s="13">
        <v>162</v>
      </c>
      <c r="I44" s="13">
        <v>162</v>
      </c>
      <c r="J44" s="42">
        <v>90</v>
      </c>
      <c r="K44" s="45">
        <v>90</v>
      </c>
      <c r="L44" s="13">
        <f>H44-E44</f>
        <v>72</v>
      </c>
      <c r="M44" s="26">
        <f>L44/E44</f>
        <v>0.8</v>
      </c>
      <c r="N44" s="26">
        <f t="shared" si="1"/>
        <v>0.45733830870252901</v>
      </c>
    </row>
    <row r="45" spans="1:14" x14ac:dyDescent="0.3">
      <c r="A45" s="13" t="s">
        <v>194</v>
      </c>
      <c r="B45" s="13" t="s">
        <v>218</v>
      </c>
      <c r="C45" s="13" t="s">
        <v>596</v>
      </c>
      <c r="D45" s="42" t="s">
        <v>4</v>
      </c>
      <c r="E45" s="13">
        <v>80</v>
      </c>
      <c r="F45" s="45">
        <v>80</v>
      </c>
      <c r="G45" s="13" t="s">
        <v>4</v>
      </c>
      <c r="H45" s="13">
        <v>52</v>
      </c>
      <c r="I45" s="13">
        <v>52</v>
      </c>
      <c r="J45" s="42">
        <v>80</v>
      </c>
      <c r="K45" s="45">
        <v>80</v>
      </c>
      <c r="L45" s="13">
        <f>H45-E45</f>
        <v>-28</v>
      </c>
      <c r="M45" s="26">
        <f>L45/E45</f>
        <v>-0.35</v>
      </c>
      <c r="N45" s="26">
        <f t="shared" si="1"/>
        <v>0.45733830870252901</v>
      </c>
    </row>
    <row r="46" spans="1:14" x14ac:dyDescent="0.3">
      <c r="A46" s="13" t="s">
        <v>194</v>
      </c>
      <c r="B46" s="13" t="s">
        <v>218</v>
      </c>
      <c r="C46" s="13" t="s">
        <v>594</v>
      </c>
      <c r="D46" s="42" t="s">
        <v>4</v>
      </c>
      <c r="E46" s="13">
        <v>29</v>
      </c>
      <c r="F46" s="45">
        <v>29</v>
      </c>
      <c r="G46" s="13" t="s">
        <v>4</v>
      </c>
      <c r="H46" s="13">
        <v>52</v>
      </c>
      <c r="I46" s="13">
        <v>52</v>
      </c>
      <c r="J46" s="42">
        <v>29</v>
      </c>
      <c r="K46" s="45">
        <v>29</v>
      </c>
      <c r="L46" s="13">
        <f>H46-E46</f>
        <v>23</v>
      </c>
      <c r="M46" s="26">
        <f>L46/E46</f>
        <v>0.7931034482758621</v>
      </c>
      <c r="N46" s="26">
        <f t="shared" si="1"/>
        <v>0.45733830870252901</v>
      </c>
    </row>
    <row r="47" spans="1:14" x14ac:dyDescent="0.3">
      <c r="A47" s="13" t="s">
        <v>194</v>
      </c>
      <c r="B47" s="13" t="s">
        <v>218</v>
      </c>
      <c r="C47" s="13" t="s">
        <v>598</v>
      </c>
      <c r="D47" s="42" t="s">
        <v>4</v>
      </c>
      <c r="E47" s="13">
        <v>165</v>
      </c>
      <c r="F47" s="45">
        <v>165</v>
      </c>
      <c r="G47" s="13" t="s">
        <v>4</v>
      </c>
      <c r="H47" s="13">
        <v>293</v>
      </c>
      <c r="I47" s="13">
        <v>293</v>
      </c>
      <c r="J47" s="42">
        <v>165</v>
      </c>
      <c r="K47" s="45">
        <v>165</v>
      </c>
      <c r="L47" s="13">
        <f>H47-E47</f>
        <v>128</v>
      </c>
      <c r="M47" s="26">
        <f>L47/E47</f>
        <v>0.77575757575757576</v>
      </c>
      <c r="N47" s="26">
        <f t="shared" si="1"/>
        <v>0.45733830870252901</v>
      </c>
    </row>
    <row r="48" spans="1:14" x14ac:dyDescent="0.3">
      <c r="A48" s="13" t="s">
        <v>194</v>
      </c>
      <c r="B48" s="13" t="s">
        <v>218</v>
      </c>
      <c r="C48" s="13" t="s">
        <v>595</v>
      </c>
      <c r="D48" s="42" t="s">
        <v>4</v>
      </c>
      <c r="E48" s="13">
        <v>31</v>
      </c>
      <c r="F48" s="45">
        <v>31</v>
      </c>
      <c r="G48" s="13" t="s">
        <v>4</v>
      </c>
      <c r="H48" s="13">
        <v>54</v>
      </c>
      <c r="I48" s="13">
        <v>54</v>
      </c>
      <c r="J48" s="42">
        <v>31</v>
      </c>
      <c r="K48" s="45">
        <v>31</v>
      </c>
      <c r="L48" s="13">
        <f>H48-E48</f>
        <v>23</v>
      </c>
      <c r="M48" s="26">
        <f>L48/E48</f>
        <v>0.74193548387096775</v>
      </c>
      <c r="N48" s="26">
        <f t="shared" si="1"/>
        <v>0.45733830870252901</v>
      </c>
    </row>
    <row r="49" spans="1:14" x14ac:dyDescent="0.3">
      <c r="A49" s="13" t="s">
        <v>194</v>
      </c>
      <c r="B49" s="13" t="s">
        <v>225</v>
      </c>
      <c r="C49" s="13" t="s">
        <v>594</v>
      </c>
      <c r="D49" s="42" t="s">
        <v>4</v>
      </c>
      <c r="E49" s="13">
        <v>128</v>
      </c>
      <c r="F49" s="45">
        <v>18</v>
      </c>
      <c r="G49" s="13" t="s">
        <v>4</v>
      </c>
      <c r="H49" s="13">
        <v>313</v>
      </c>
      <c r="I49" s="13">
        <v>32</v>
      </c>
      <c r="J49" s="42">
        <v>128</v>
      </c>
      <c r="K49" s="45">
        <v>18</v>
      </c>
      <c r="L49" s="13">
        <f>H49-E49</f>
        <v>185</v>
      </c>
      <c r="M49" s="26">
        <f>L49/E49</f>
        <v>1.4453125</v>
      </c>
      <c r="N49" s="26">
        <f t="shared" si="1"/>
        <v>0.45733830870252901</v>
      </c>
    </row>
    <row r="50" spans="1:14" x14ac:dyDescent="0.3">
      <c r="A50" s="13" t="s">
        <v>194</v>
      </c>
      <c r="B50" s="13" t="s">
        <v>225</v>
      </c>
      <c r="C50" s="13" t="s">
        <v>597</v>
      </c>
      <c r="D50" s="42" t="s">
        <v>4</v>
      </c>
      <c r="E50" s="13">
        <v>117</v>
      </c>
      <c r="F50" s="45">
        <v>15</v>
      </c>
      <c r="G50" s="13" t="s">
        <v>4</v>
      </c>
      <c r="H50" s="13">
        <v>5</v>
      </c>
      <c r="I50" s="13">
        <v>5</v>
      </c>
      <c r="J50" s="42">
        <v>117</v>
      </c>
      <c r="K50" s="45">
        <v>15</v>
      </c>
      <c r="L50" s="13">
        <f>H50-E50</f>
        <v>-112</v>
      </c>
      <c r="M50" s="26">
        <f>L50/E50</f>
        <v>-0.95726495726495731</v>
      </c>
      <c r="N50" s="26">
        <f t="shared" si="1"/>
        <v>0.45733830870252901</v>
      </c>
    </row>
    <row r="51" spans="1:14" x14ac:dyDescent="0.3">
      <c r="A51" s="13" t="s">
        <v>194</v>
      </c>
      <c r="B51" s="13" t="s">
        <v>225</v>
      </c>
      <c r="C51" s="13" t="s">
        <v>595</v>
      </c>
      <c r="D51" s="42" t="s">
        <v>4</v>
      </c>
      <c r="E51" s="13">
        <v>128</v>
      </c>
      <c r="F51" s="45">
        <v>18</v>
      </c>
      <c r="G51" s="13" t="s">
        <v>10</v>
      </c>
      <c r="H51" s="13">
        <v>57</v>
      </c>
      <c r="I51" s="13">
        <v>11</v>
      </c>
      <c r="J51" s="42">
        <v>128</v>
      </c>
      <c r="K51" s="45">
        <v>18</v>
      </c>
      <c r="L51" s="13">
        <f>H51-E51</f>
        <v>-71</v>
      </c>
      <c r="M51" s="26">
        <f>L51/E51</f>
        <v>-0.5546875</v>
      </c>
      <c r="N51" s="26">
        <f t="shared" si="1"/>
        <v>0.45733830870252901</v>
      </c>
    </row>
    <row r="52" spans="1:14" x14ac:dyDescent="0.3">
      <c r="A52" s="13" t="s">
        <v>194</v>
      </c>
      <c r="B52" s="13" t="s">
        <v>20</v>
      </c>
      <c r="C52" s="13" t="s">
        <v>596</v>
      </c>
      <c r="D52" s="42" t="s">
        <v>4</v>
      </c>
      <c r="E52" s="13">
        <v>174</v>
      </c>
      <c r="F52" s="45">
        <v>174</v>
      </c>
      <c r="G52" s="13" t="s">
        <v>4</v>
      </c>
      <c r="H52" s="13">
        <v>82</v>
      </c>
      <c r="I52" s="13">
        <v>82</v>
      </c>
      <c r="J52" s="42">
        <v>174</v>
      </c>
      <c r="K52" s="45">
        <v>174</v>
      </c>
      <c r="L52" s="13">
        <f>H52-E52</f>
        <v>-92</v>
      </c>
      <c r="M52" s="26">
        <f>L52/E52</f>
        <v>-0.52873563218390807</v>
      </c>
      <c r="N52" s="26">
        <f t="shared" si="1"/>
        <v>0.45733830870252901</v>
      </c>
    </row>
    <row r="53" spans="1:14" x14ac:dyDescent="0.3">
      <c r="A53" s="13" t="s">
        <v>194</v>
      </c>
      <c r="B53" s="13" t="s">
        <v>20</v>
      </c>
      <c r="C53" s="13" t="s">
        <v>594</v>
      </c>
      <c r="D53" s="42" t="s">
        <v>4</v>
      </c>
      <c r="E53" s="13">
        <v>37</v>
      </c>
      <c r="F53" s="45">
        <v>37</v>
      </c>
      <c r="G53" s="13" t="s">
        <v>4</v>
      </c>
      <c r="H53" s="13">
        <v>68</v>
      </c>
      <c r="I53" s="13">
        <v>68</v>
      </c>
      <c r="J53" s="42">
        <v>37</v>
      </c>
      <c r="K53" s="45">
        <v>37</v>
      </c>
      <c r="L53" s="13">
        <f>H53-E53</f>
        <v>31</v>
      </c>
      <c r="M53" s="26">
        <f>L53/E53</f>
        <v>0.83783783783783783</v>
      </c>
      <c r="N53" s="26">
        <f t="shared" si="1"/>
        <v>0.45733830870252901</v>
      </c>
    </row>
    <row r="54" spans="1:14" x14ac:dyDescent="0.3">
      <c r="A54" s="13" t="s">
        <v>194</v>
      </c>
      <c r="B54" s="13" t="s">
        <v>20</v>
      </c>
      <c r="C54" s="13" t="s">
        <v>597</v>
      </c>
      <c r="D54" s="42" t="s">
        <v>4</v>
      </c>
      <c r="E54" s="13">
        <v>61</v>
      </c>
      <c r="F54" s="45">
        <v>61</v>
      </c>
      <c r="G54" s="13" t="s">
        <v>4</v>
      </c>
      <c r="H54" s="13">
        <v>5</v>
      </c>
      <c r="I54" s="13">
        <v>5</v>
      </c>
      <c r="J54" s="42">
        <v>61</v>
      </c>
      <c r="K54" s="45">
        <v>61</v>
      </c>
      <c r="L54" s="13">
        <f>H54-E54</f>
        <v>-56</v>
      </c>
      <c r="M54" s="26">
        <f>L54/E54</f>
        <v>-0.91803278688524592</v>
      </c>
      <c r="N54" s="26">
        <f t="shared" si="1"/>
        <v>0.45733830870252901</v>
      </c>
    </row>
    <row r="55" spans="1:14" x14ac:dyDescent="0.3">
      <c r="A55" s="13" t="s">
        <v>194</v>
      </c>
      <c r="B55" s="13" t="s">
        <v>20</v>
      </c>
      <c r="C55" s="13" t="s">
        <v>595</v>
      </c>
      <c r="D55" s="42" t="s">
        <v>4</v>
      </c>
      <c r="E55" s="13">
        <v>40</v>
      </c>
      <c r="F55" s="45">
        <v>40</v>
      </c>
      <c r="G55" s="13" t="s">
        <v>4</v>
      </c>
      <c r="H55" s="13">
        <v>40</v>
      </c>
      <c r="I55" s="13">
        <v>40</v>
      </c>
      <c r="J55" s="42">
        <v>40</v>
      </c>
      <c r="K55" s="45">
        <v>40</v>
      </c>
      <c r="L55" s="13">
        <f>H55-E55</f>
        <v>0</v>
      </c>
      <c r="M55" s="26">
        <f>L55/E55</f>
        <v>0</v>
      </c>
      <c r="N55" s="26">
        <f t="shared" si="1"/>
        <v>0.45733830870252901</v>
      </c>
    </row>
    <row r="56" spans="1:14" x14ac:dyDescent="0.3">
      <c r="A56" s="13" t="s">
        <v>194</v>
      </c>
      <c r="B56" s="13" t="s">
        <v>20</v>
      </c>
      <c r="C56" s="13" t="s">
        <v>595</v>
      </c>
      <c r="D56" s="42" t="s">
        <v>4</v>
      </c>
      <c r="E56" s="13">
        <v>37</v>
      </c>
      <c r="F56" s="45">
        <v>37</v>
      </c>
      <c r="G56" s="13" t="s">
        <v>4</v>
      </c>
      <c r="H56" s="13">
        <v>68</v>
      </c>
      <c r="I56" s="13">
        <v>68</v>
      </c>
      <c r="J56" s="42">
        <v>37</v>
      </c>
      <c r="K56" s="45">
        <v>37</v>
      </c>
      <c r="L56" s="13">
        <f>H56-E56</f>
        <v>31</v>
      </c>
      <c r="M56" s="26">
        <f>L56/E56</f>
        <v>0.83783783783783783</v>
      </c>
      <c r="N56" s="26">
        <f t="shared" si="1"/>
        <v>0.45733830870252901</v>
      </c>
    </row>
    <row r="57" spans="1:14" s="19" customFormat="1" x14ac:dyDescent="0.3">
      <c r="A57" s="25" t="s">
        <v>194</v>
      </c>
      <c r="B57" s="25" t="s">
        <v>235</v>
      </c>
      <c r="C57" s="25" t="s">
        <v>595</v>
      </c>
      <c r="D57" s="70" t="s">
        <v>4</v>
      </c>
      <c r="E57" s="25">
        <v>16</v>
      </c>
      <c r="F57" s="71">
        <v>4</v>
      </c>
      <c r="G57" s="25" t="s">
        <v>10</v>
      </c>
      <c r="H57" s="25">
        <v>5</v>
      </c>
      <c r="I57" s="25">
        <v>2</v>
      </c>
      <c r="J57" s="70">
        <v>16</v>
      </c>
      <c r="K57" s="71">
        <v>4</v>
      </c>
      <c r="L57" s="25">
        <f>H57-E57</f>
        <v>-11</v>
      </c>
      <c r="M57" s="68">
        <f>L57/E57</f>
        <v>-0.6875</v>
      </c>
      <c r="N57" s="68">
        <f t="shared" si="1"/>
        <v>0.45733830870252901</v>
      </c>
    </row>
    <row r="58" spans="1:14" x14ac:dyDescent="0.3">
      <c r="A58" s="13" t="s">
        <v>194</v>
      </c>
      <c r="B58" s="13" t="s">
        <v>237</v>
      </c>
      <c r="C58" s="13" t="s">
        <v>594</v>
      </c>
      <c r="D58" s="42" t="s">
        <v>4</v>
      </c>
      <c r="E58" s="13">
        <v>41</v>
      </c>
      <c r="F58" s="45">
        <v>29</v>
      </c>
      <c r="G58" s="13" t="s">
        <v>4</v>
      </c>
      <c r="H58" s="13">
        <v>65</v>
      </c>
      <c r="I58" s="13">
        <v>49</v>
      </c>
      <c r="J58" s="42">
        <v>41</v>
      </c>
      <c r="K58" s="45">
        <v>29</v>
      </c>
      <c r="L58" s="13">
        <f>H58-E58</f>
        <v>24</v>
      </c>
      <c r="M58" s="26">
        <f>L58/E58</f>
        <v>0.58536585365853655</v>
      </c>
      <c r="N58" s="26">
        <f t="shared" si="1"/>
        <v>0.45733830870252901</v>
      </c>
    </row>
    <row r="59" spans="1:14" s="19" customFormat="1" x14ac:dyDescent="0.3">
      <c r="A59" s="25" t="s">
        <v>194</v>
      </c>
      <c r="B59" s="25" t="s">
        <v>237</v>
      </c>
      <c r="C59" s="25" t="s">
        <v>598</v>
      </c>
      <c r="D59" s="70" t="s">
        <v>4</v>
      </c>
      <c r="E59" s="25">
        <v>220</v>
      </c>
      <c r="F59" s="71">
        <v>184</v>
      </c>
      <c r="G59" s="25" t="s">
        <v>10</v>
      </c>
      <c r="H59" s="25">
        <v>120</v>
      </c>
      <c r="I59" s="25">
        <v>81</v>
      </c>
      <c r="J59" s="70">
        <v>220</v>
      </c>
      <c r="K59" s="71">
        <v>184</v>
      </c>
      <c r="L59" s="25">
        <f>H59-E59</f>
        <v>-100</v>
      </c>
      <c r="M59" s="68">
        <f>L59/E59</f>
        <v>-0.45454545454545453</v>
      </c>
      <c r="N59" s="68">
        <f t="shared" si="1"/>
        <v>0.45733830870252901</v>
      </c>
    </row>
    <row r="60" spans="1:14" s="19" customFormat="1" x14ac:dyDescent="0.3">
      <c r="A60" s="25" t="s">
        <v>194</v>
      </c>
      <c r="B60" s="25" t="s">
        <v>195</v>
      </c>
      <c r="C60" s="25" t="s">
        <v>595</v>
      </c>
      <c r="D60" s="70" t="s">
        <v>4</v>
      </c>
      <c r="E60" s="25">
        <v>68</v>
      </c>
      <c r="F60" s="71">
        <v>15</v>
      </c>
      <c r="G60" s="25" t="s">
        <v>10</v>
      </c>
      <c r="H60" s="25">
        <v>5</v>
      </c>
      <c r="I60" s="25">
        <v>2</v>
      </c>
      <c r="J60" s="70">
        <v>68</v>
      </c>
      <c r="K60" s="71">
        <v>15</v>
      </c>
      <c r="L60" s="25">
        <f>H60-E60</f>
        <v>-63</v>
      </c>
      <c r="M60" s="68">
        <f>L60/E60</f>
        <v>-0.92647058823529416</v>
      </c>
      <c r="N60" s="68">
        <f t="shared" si="1"/>
        <v>0.45733830870252901</v>
      </c>
    </row>
    <row r="61" spans="1:14" x14ac:dyDescent="0.3">
      <c r="A61" s="21" t="s">
        <v>194</v>
      </c>
      <c r="B61" s="21" t="s">
        <v>241</v>
      </c>
      <c r="C61" s="21" t="s">
        <v>594</v>
      </c>
      <c r="D61" s="59" t="s">
        <v>4</v>
      </c>
      <c r="E61" s="21">
        <v>45</v>
      </c>
      <c r="F61" s="48">
        <v>10</v>
      </c>
      <c r="G61" s="21" t="s">
        <v>4</v>
      </c>
      <c r="H61" s="21">
        <v>152</v>
      </c>
      <c r="I61" s="21">
        <v>15</v>
      </c>
      <c r="J61" s="59">
        <v>45</v>
      </c>
      <c r="K61" s="48">
        <v>10</v>
      </c>
      <c r="L61" s="21">
        <f>H61-E61</f>
        <v>107</v>
      </c>
      <c r="M61" s="69">
        <f>L61/E61</f>
        <v>2.3777777777777778</v>
      </c>
      <c r="N61" s="69">
        <f t="shared" si="1"/>
        <v>0.45733830870252901</v>
      </c>
    </row>
    <row r="62" spans="1:14" x14ac:dyDescent="0.3">
      <c r="A62" s="13" t="s">
        <v>194</v>
      </c>
      <c r="B62" s="13" t="s">
        <v>241</v>
      </c>
      <c r="C62" s="13" t="s">
        <v>598</v>
      </c>
      <c r="D62" s="42" t="s">
        <v>4</v>
      </c>
      <c r="E62" s="13">
        <v>1407</v>
      </c>
      <c r="F62" s="45">
        <v>90</v>
      </c>
      <c r="G62" s="13" t="s">
        <v>4</v>
      </c>
      <c r="H62" s="13">
        <v>11</v>
      </c>
      <c r="I62" s="13">
        <v>11</v>
      </c>
      <c r="J62" s="42">
        <v>1407</v>
      </c>
      <c r="K62" s="45">
        <v>90</v>
      </c>
      <c r="L62" s="13">
        <f>H62-E62</f>
        <v>-1396</v>
      </c>
      <c r="M62" s="26">
        <f>L62/E62</f>
        <v>-0.99218194740582799</v>
      </c>
      <c r="N62" s="26">
        <f t="shared" si="1"/>
        <v>0.45733830870252901</v>
      </c>
    </row>
    <row r="63" spans="1:14" x14ac:dyDescent="0.3">
      <c r="A63" s="13" t="s">
        <v>194</v>
      </c>
      <c r="B63" s="13" t="s">
        <v>241</v>
      </c>
      <c r="C63" s="13" t="s">
        <v>597</v>
      </c>
      <c r="D63" s="42" t="s">
        <v>4</v>
      </c>
      <c r="E63" s="13">
        <v>101</v>
      </c>
      <c r="F63" s="45">
        <v>10</v>
      </c>
      <c r="G63" s="13" t="s">
        <v>4</v>
      </c>
      <c r="H63" s="13">
        <v>3</v>
      </c>
      <c r="I63" s="13">
        <v>3</v>
      </c>
      <c r="J63" s="42">
        <v>101</v>
      </c>
      <c r="K63" s="45">
        <v>10</v>
      </c>
      <c r="L63" s="13">
        <f>H63-E63</f>
        <v>-98</v>
      </c>
      <c r="M63" s="26">
        <f>L63/E63</f>
        <v>-0.97029702970297027</v>
      </c>
      <c r="N63" s="26">
        <f t="shared" si="1"/>
        <v>0.45733830870252901</v>
      </c>
    </row>
    <row r="64" spans="1:14" x14ac:dyDescent="0.3">
      <c r="A64" s="13" t="s">
        <v>194</v>
      </c>
      <c r="B64" s="13" t="s">
        <v>241</v>
      </c>
      <c r="C64" s="13" t="s">
        <v>595</v>
      </c>
      <c r="D64" s="42" t="s">
        <v>4</v>
      </c>
      <c r="E64" s="13">
        <v>45</v>
      </c>
      <c r="F64" s="45">
        <v>10</v>
      </c>
      <c r="G64" s="13" t="s">
        <v>4</v>
      </c>
      <c r="H64" s="13">
        <v>152</v>
      </c>
      <c r="I64" s="13">
        <v>15</v>
      </c>
      <c r="J64" s="42">
        <v>45</v>
      </c>
      <c r="K64" s="45">
        <v>10</v>
      </c>
      <c r="L64" s="13">
        <f>H64-E64</f>
        <v>107</v>
      </c>
      <c r="M64" s="26">
        <f>L64/E64</f>
        <v>2.3777777777777778</v>
      </c>
      <c r="N64" s="26">
        <f t="shared" si="1"/>
        <v>0.45733830870252901</v>
      </c>
    </row>
    <row r="65" spans="1:14" x14ac:dyDescent="0.3">
      <c r="A65" s="13" t="s">
        <v>194</v>
      </c>
      <c r="B65" s="13" t="s">
        <v>241</v>
      </c>
      <c r="C65" s="13" t="s">
        <v>595</v>
      </c>
      <c r="D65" s="42" t="s">
        <v>4</v>
      </c>
      <c r="E65" s="13">
        <v>45</v>
      </c>
      <c r="F65" s="45">
        <v>10</v>
      </c>
      <c r="G65" s="13" t="s">
        <v>4</v>
      </c>
      <c r="H65" s="13">
        <v>152</v>
      </c>
      <c r="I65" s="13">
        <v>15</v>
      </c>
      <c r="J65" s="42">
        <v>45</v>
      </c>
      <c r="K65" s="45">
        <v>10</v>
      </c>
      <c r="L65" s="13">
        <f>H65-E65</f>
        <v>107</v>
      </c>
      <c r="M65" s="26">
        <f>L65/E65</f>
        <v>2.3777777777777778</v>
      </c>
      <c r="N65" s="26">
        <f t="shared" si="1"/>
        <v>0.45733830870252901</v>
      </c>
    </row>
    <row r="66" spans="1:14" x14ac:dyDescent="0.3">
      <c r="A66" s="13" t="s">
        <v>194</v>
      </c>
      <c r="B66" s="13" t="s">
        <v>67</v>
      </c>
      <c r="C66" s="13" t="s">
        <v>596</v>
      </c>
      <c r="D66" s="42" t="s">
        <v>4</v>
      </c>
      <c r="E66" s="13">
        <v>47</v>
      </c>
      <c r="F66" s="45">
        <v>47</v>
      </c>
      <c r="G66" s="13" t="s">
        <v>4</v>
      </c>
      <c r="H66" s="13">
        <v>30</v>
      </c>
      <c r="I66" s="13">
        <v>30</v>
      </c>
      <c r="J66" s="42">
        <v>47</v>
      </c>
      <c r="K66" s="45">
        <v>47</v>
      </c>
      <c r="L66" s="13">
        <f>H66-E66</f>
        <v>-17</v>
      </c>
      <c r="M66" s="26">
        <f>L66/E66</f>
        <v>-0.36170212765957449</v>
      </c>
      <c r="N66" s="26">
        <f t="shared" si="1"/>
        <v>0.45733830870252901</v>
      </c>
    </row>
    <row r="67" spans="1:14" x14ac:dyDescent="0.3">
      <c r="A67" s="13" t="s">
        <v>194</v>
      </c>
      <c r="B67" s="13" t="s">
        <v>67</v>
      </c>
      <c r="C67" s="13" t="s">
        <v>594</v>
      </c>
      <c r="D67" s="42" t="s">
        <v>4</v>
      </c>
      <c r="E67" s="13">
        <v>18</v>
      </c>
      <c r="F67" s="45">
        <v>18</v>
      </c>
      <c r="G67" s="13" t="s">
        <v>4</v>
      </c>
      <c r="H67" s="13">
        <v>32</v>
      </c>
      <c r="I67" s="13">
        <v>32</v>
      </c>
      <c r="J67" s="42">
        <v>18</v>
      </c>
      <c r="K67" s="45">
        <v>18</v>
      </c>
      <c r="L67" s="13">
        <f>H67-E67</f>
        <v>14</v>
      </c>
      <c r="M67" s="26">
        <f>L67/E67</f>
        <v>0.77777777777777779</v>
      </c>
      <c r="N67" s="26">
        <f t="shared" si="1"/>
        <v>0.45733830870252901</v>
      </c>
    </row>
    <row r="68" spans="1:14" x14ac:dyDescent="0.3">
      <c r="A68" s="13" t="s">
        <v>194</v>
      </c>
      <c r="B68" s="13" t="s">
        <v>67</v>
      </c>
      <c r="C68" s="13" t="s">
        <v>598</v>
      </c>
      <c r="D68" s="42" t="s">
        <v>4</v>
      </c>
      <c r="E68" s="13">
        <v>95</v>
      </c>
      <c r="F68" s="45">
        <v>95</v>
      </c>
      <c r="G68" s="13" t="s">
        <v>4</v>
      </c>
      <c r="H68" s="13">
        <v>11</v>
      </c>
      <c r="I68" s="13">
        <v>11</v>
      </c>
      <c r="J68" s="42">
        <v>95</v>
      </c>
      <c r="K68" s="45">
        <v>95</v>
      </c>
      <c r="L68" s="13">
        <f>H68-E68</f>
        <v>-84</v>
      </c>
      <c r="M68" s="26">
        <f>L68/E68</f>
        <v>-0.88421052631578945</v>
      </c>
      <c r="N68" s="26">
        <f t="shared" si="1"/>
        <v>0.45733830870252901</v>
      </c>
    </row>
    <row r="69" spans="1:14" x14ac:dyDescent="0.3">
      <c r="A69" s="13" t="s">
        <v>194</v>
      </c>
      <c r="B69" s="13" t="s">
        <v>67</v>
      </c>
      <c r="C69" s="13" t="s">
        <v>598</v>
      </c>
      <c r="D69" s="42" t="s">
        <v>4</v>
      </c>
      <c r="E69" s="13">
        <v>95</v>
      </c>
      <c r="F69" s="45">
        <v>95</v>
      </c>
      <c r="G69" s="13" t="s">
        <v>4</v>
      </c>
      <c r="H69" s="13">
        <v>168</v>
      </c>
      <c r="I69" s="13">
        <v>168</v>
      </c>
      <c r="J69" s="42">
        <v>95</v>
      </c>
      <c r="K69" s="45">
        <v>95</v>
      </c>
      <c r="L69" s="13">
        <f>H69-E69</f>
        <v>73</v>
      </c>
      <c r="M69" s="26">
        <f>L69/E69</f>
        <v>0.76842105263157889</v>
      </c>
      <c r="N69" s="26">
        <f t="shared" si="1"/>
        <v>0.45733830870252901</v>
      </c>
    </row>
    <row r="70" spans="1:14" x14ac:dyDescent="0.3">
      <c r="A70" s="13" t="s">
        <v>194</v>
      </c>
      <c r="B70" s="13" t="s">
        <v>67</v>
      </c>
      <c r="C70" s="13" t="s">
        <v>597</v>
      </c>
      <c r="D70" s="42" t="s">
        <v>4</v>
      </c>
      <c r="E70" s="13">
        <v>34</v>
      </c>
      <c r="F70" s="45">
        <v>34</v>
      </c>
      <c r="G70" s="13" t="s">
        <v>4</v>
      </c>
      <c r="H70" s="13">
        <v>3</v>
      </c>
      <c r="I70" s="13">
        <v>3</v>
      </c>
      <c r="J70" s="42">
        <v>34</v>
      </c>
      <c r="K70" s="45">
        <v>34</v>
      </c>
      <c r="L70" s="13">
        <f>H70-E70</f>
        <v>-31</v>
      </c>
      <c r="M70" s="26">
        <f>L70/E70</f>
        <v>-0.91176470588235292</v>
      </c>
      <c r="N70" s="26">
        <f t="shared" si="1"/>
        <v>0.45733830870252901</v>
      </c>
    </row>
    <row r="71" spans="1:14" x14ac:dyDescent="0.3">
      <c r="A71" s="13" t="s">
        <v>194</v>
      </c>
      <c r="B71" s="13" t="s">
        <v>67</v>
      </c>
      <c r="C71" s="13" t="s">
        <v>595</v>
      </c>
      <c r="D71" s="42" t="s">
        <v>4</v>
      </c>
      <c r="E71" s="13">
        <v>18</v>
      </c>
      <c r="F71" s="45">
        <v>18</v>
      </c>
      <c r="G71" s="13" t="s">
        <v>4</v>
      </c>
      <c r="H71" s="13">
        <v>32</v>
      </c>
      <c r="I71" s="13">
        <v>32</v>
      </c>
      <c r="J71" s="42">
        <v>18</v>
      </c>
      <c r="K71" s="45">
        <v>18</v>
      </c>
      <c r="L71" s="13">
        <f>H71-E71</f>
        <v>14</v>
      </c>
      <c r="M71" s="26">
        <f>L71/E71</f>
        <v>0.77777777777777779</v>
      </c>
      <c r="N71" s="26">
        <f t="shared" si="1"/>
        <v>0.45733830870252901</v>
      </c>
    </row>
    <row r="72" spans="1:14" x14ac:dyDescent="0.3">
      <c r="A72" s="13" t="s">
        <v>194</v>
      </c>
      <c r="B72" s="13" t="s">
        <v>67</v>
      </c>
      <c r="C72" s="13" t="s">
        <v>595</v>
      </c>
      <c r="D72" s="42" t="s">
        <v>4</v>
      </c>
      <c r="E72" s="13">
        <v>18</v>
      </c>
      <c r="F72" s="45">
        <v>18</v>
      </c>
      <c r="G72" s="13" t="s">
        <v>4</v>
      </c>
      <c r="H72" s="13">
        <v>32</v>
      </c>
      <c r="I72" s="13">
        <v>32</v>
      </c>
      <c r="J72" s="42">
        <v>18</v>
      </c>
      <c r="K72" s="45">
        <v>18</v>
      </c>
      <c r="L72" s="13">
        <f>H72-E72</f>
        <v>14</v>
      </c>
      <c r="M72" s="26">
        <f>L72/E72</f>
        <v>0.77777777777777779</v>
      </c>
      <c r="N72" s="26">
        <f t="shared" si="1"/>
        <v>0.45733830870252901</v>
      </c>
    </row>
    <row r="73" spans="1:14" x14ac:dyDescent="0.3">
      <c r="A73" s="13" t="s">
        <v>194</v>
      </c>
      <c r="B73" s="13" t="s">
        <v>255</v>
      </c>
      <c r="C73" s="13" t="s">
        <v>594</v>
      </c>
      <c r="D73" s="42" t="s">
        <v>4</v>
      </c>
      <c r="E73" s="13">
        <v>437</v>
      </c>
      <c r="F73" s="45">
        <v>9</v>
      </c>
      <c r="G73" s="13" t="s">
        <v>4</v>
      </c>
      <c r="H73" s="13">
        <v>591</v>
      </c>
      <c r="I73" s="13">
        <v>9</v>
      </c>
      <c r="J73" s="42">
        <v>437</v>
      </c>
      <c r="K73" s="45">
        <v>9</v>
      </c>
      <c r="L73" s="13">
        <f>H73-E73</f>
        <v>154</v>
      </c>
      <c r="M73" s="26">
        <f>L73/E73</f>
        <v>0.35240274599542332</v>
      </c>
      <c r="N73" s="26">
        <f t="shared" si="1"/>
        <v>0.45733830870252901</v>
      </c>
    </row>
    <row r="74" spans="1:14" x14ac:dyDescent="0.3">
      <c r="A74" s="13" t="s">
        <v>465</v>
      </c>
      <c r="B74" s="13" t="s">
        <v>1</v>
      </c>
      <c r="C74" s="13" t="s">
        <v>594</v>
      </c>
      <c r="D74" s="42" t="s">
        <v>4</v>
      </c>
      <c r="E74" s="13">
        <v>480</v>
      </c>
      <c r="F74" s="45">
        <v>472</v>
      </c>
      <c r="G74" s="13" t="s">
        <v>4</v>
      </c>
      <c r="H74" s="13">
        <v>480</v>
      </c>
      <c r="I74" s="13">
        <v>472</v>
      </c>
      <c r="J74" s="42">
        <v>480</v>
      </c>
      <c r="K74" s="45">
        <v>472</v>
      </c>
      <c r="L74" s="13">
        <f>H74-E74</f>
        <v>0</v>
      </c>
      <c r="M74" s="26">
        <f>L74/E74</f>
        <v>0</v>
      </c>
      <c r="N74" s="26">
        <f t="shared" si="1"/>
        <v>0.45733830870252901</v>
      </c>
    </row>
    <row r="75" spans="1:14" x14ac:dyDescent="0.3">
      <c r="A75" s="13" t="s">
        <v>465</v>
      </c>
      <c r="B75" s="13" t="s">
        <v>1</v>
      </c>
      <c r="C75" s="13" t="s">
        <v>595</v>
      </c>
      <c r="D75" s="42" t="s">
        <v>4</v>
      </c>
      <c r="E75" s="13">
        <v>480</v>
      </c>
      <c r="F75" s="45">
        <v>472</v>
      </c>
      <c r="G75" s="13" t="s">
        <v>4</v>
      </c>
      <c r="H75" s="13">
        <v>26</v>
      </c>
      <c r="I75" s="13">
        <v>10</v>
      </c>
      <c r="J75" s="42">
        <v>480</v>
      </c>
      <c r="K75" s="45">
        <v>472</v>
      </c>
      <c r="L75" s="13">
        <f>H75-E75</f>
        <v>-454</v>
      </c>
      <c r="M75" s="26">
        <f>L75/E75</f>
        <v>-0.9458333333333333</v>
      </c>
      <c r="N75" s="26">
        <f t="shared" si="1"/>
        <v>0.45733830870252901</v>
      </c>
    </row>
    <row r="76" spans="1:14" s="19" customFormat="1" x14ac:dyDescent="0.3">
      <c r="A76" s="25" t="s">
        <v>465</v>
      </c>
      <c r="B76" s="25" t="s">
        <v>466</v>
      </c>
      <c r="C76" s="25" t="s">
        <v>595</v>
      </c>
      <c r="D76" s="70" t="s">
        <v>4</v>
      </c>
      <c r="E76" s="25">
        <v>86</v>
      </c>
      <c r="F76" s="71">
        <v>58</v>
      </c>
      <c r="G76" s="25" t="s">
        <v>10</v>
      </c>
      <c r="H76" s="25">
        <v>65</v>
      </c>
      <c r="I76" s="25">
        <v>35</v>
      </c>
      <c r="J76" s="70">
        <v>86</v>
      </c>
      <c r="K76" s="71">
        <v>58</v>
      </c>
      <c r="L76" s="25">
        <f>H76-E76</f>
        <v>-21</v>
      </c>
      <c r="M76" s="68">
        <f>L76/E76</f>
        <v>-0.2441860465116279</v>
      </c>
      <c r="N76" s="68">
        <f t="shared" si="1"/>
        <v>0.45733830870252901</v>
      </c>
    </row>
    <row r="77" spans="1:14" x14ac:dyDescent="0.3">
      <c r="A77" s="13" t="s">
        <v>465</v>
      </c>
      <c r="B77" s="13" t="s">
        <v>482</v>
      </c>
      <c r="C77" s="13" t="s">
        <v>594</v>
      </c>
      <c r="D77" s="42" t="s">
        <v>4</v>
      </c>
      <c r="E77" s="13">
        <v>22</v>
      </c>
      <c r="F77" s="45">
        <v>22</v>
      </c>
      <c r="G77" s="13" t="s">
        <v>4</v>
      </c>
      <c r="H77" s="13">
        <v>46</v>
      </c>
      <c r="I77" s="13">
        <v>46</v>
      </c>
      <c r="J77" s="42">
        <v>22</v>
      </c>
      <c r="K77" s="45">
        <v>22</v>
      </c>
      <c r="L77" s="13">
        <f>H77-E77</f>
        <v>24</v>
      </c>
      <c r="M77" s="26">
        <f>L77/E77</f>
        <v>1.0909090909090908</v>
      </c>
      <c r="N77" s="26">
        <f t="shared" si="1"/>
        <v>0.45733830870252901</v>
      </c>
    </row>
    <row r="78" spans="1:14" x14ac:dyDescent="0.3">
      <c r="A78" s="13" t="s">
        <v>465</v>
      </c>
      <c r="B78" s="13" t="s">
        <v>482</v>
      </c>
      <c r="C78" s="13" t="s">
        <v>598</v>
      </c>
      <c r="D78" s="42" t="s">
        <v>4</v>
      </c>
      <c r="E78" s="13">
        <v>805</v>
      </c>
      <c r="F78" s="45">
        <v>805</v>
      </c>
      <c r="G78" s="13" t="s">
        <v>4</v>
      </c>
      <c r="H78" s="13">
        <v>1813</v>
      </c>
      <c r="I78" s="13">
        <v>1813</v>
      </c>
      <c r="J78" s="42">
        <v>805</v>
      </c>
      <c r="K78" s="45">
        <v>805</v>
      </c>
      <c r="L78" s="13">
        <f>H78-E78</f>
        <v>1008</v>
      </c>
      <c r="M78" s="26">
        <f>L78/E78</f>
        <v>1.2521739130434784</v>
      </c>
      <c r="N78" s="26">
        <f t="shared" si="1"/>
        <v>0.45733830870252901</v>
      </c>
    </row>
    <row r="79" spans="1:14" x14ac:dyDescent="0.3">
      <c r="A79" s="13" t="s">
        <v>465</v>
      </c>
      <c r="B79" s="13" t="s">
        <v>482</v>
      </c>
      <c r="C79" s="13" t="s">
        <v>595</v>
      </c>
      <c r="D79" s="42" t="s">
        <v>4</v>
      </c>
      <c r="E79" s="13">
        <v>43</v>
      </c>
      <c r="F79" s="45">
        <v>43</v>
      </c>
      <c r="G79" s="13" t="s">
        <v>4</v>
      </c>
      <c r="H79" s="13">
        <v>91</v>
      </c>
      <c r="I79" s="13">
        <v>91</v>
      </c>
      <c r="J79" s="42">
        <v>43</v>
      </c>
      <c r="K79" s="45">
        <v>43</v>
      </c>
      <c r="L79" s="13">
        <f>H79-E79</f>
        <v>48</v>
      </c>
      <c r="M79" s="26">
        <f>L79/E79</f>
        <v>1.1162790697674418</v>
      </c>
      <c r="N79" s="26">
        <f t="shared" si="1"/>
        <v>0.45733830870252901</v>
      </c>
    </row>
    <row r="80" spans="1:14" x14ac:dyDescent="0.3">
      <c r="A80" s="13" t="s">
        <v>465</v>
      </c>
      <c r="B80" s="13" t="s">
        <v>482</v>
      </c>
      <c r="C80" s="13" t="s">
        <v>595</v>
      </c>
      <c r="D80" s="42" t="s">
        <v>4</v>
      </c>
      <c r="E80" s="13">
        <v>43</v>
      </c>
      <c r="F80" s="45">
        <v>43</v>
      </c>
      <c r="G80" s="13" t="s">
        <v>4</v>
      </c>
      <c r="H80" s="13">
        <v>91</v>
      </c>
      <c r="I80" s="13">
        <v>91</v>
      </c>
      <c r="J80" s="42">
        <v>43</v>
      </c>
      <c r="K80" s="45">
        <v>43</v>
      </c>
      <c r="L80" s="13">
        <f>H80-E80</f>
        <v>48</v>
      </c>
      <c r="M80" s="26">
        <f>L80/E80</f>
        <v>1.1162790697674418</v>
      </c>
      <c r="N80" s="26">
        <f t="shared" si="1"/>
        <v>0.45733830870252901</v>
      </c>
    </row>
    <row r="81" spans="1:14" s="19" customFormat="1" x14ac:dyDescent="0.3">
      <c r="A81" s="25" t="s">
        <v>465</v>
      </c>
      <c r="B81" s="25" t="s">
        <v>195</v>
      </c>
      <c r="C81" s="25" t="s">
        <v>595</v>
      </c>
      <c r="D81" s="70" t="s">
        <v>4</v>
      </c>
      <c r="E81" s="25">
        <v>1037</v>
      </c>
      <c r="F81" s="71">
        <v>38</v>
      </c>
      <c r="G81" s="25" t="s">
        <v>10</v>
      </c>
      <c r="H81" s="25">
        <v>930</v>
      </c>
      <c r="I81" s="25">
        <v>21</v>
      </c>
      <c r="J81" s="70">
        <v>1037</v>
      </c>
      <c r="K81" s="71">
        <v>38</v>
      </c>
      <c r="L81" s="25">
        <f>H81-E81</f>
        <v>-107</v>
      </c>
      <c r="M81" s="68">
        <f>L81/E81</f>
        <v>-0.10318225650916105</v>
      </c>
      <c r="N81" s="68">
        <f t="shared" si="1"/>
        <v>0.45733830870252901</v>
      </c>
    </row>
    <row r="82" spans="1:14" x14ac:dyDescent="0.3">
      <c r="A82" s="13" t="s">
        <v>465</v>
      </c>
      <c r="B82" s="13" t="s">
        <v>241</v>
      </c>
      <c r="C82" s="13" t="s">
        <v>594</v>
      </c>
      <c r="D82" s="42" t="s">
        <v>4</v>
      </c>
      <c r="E82" s="13">
        <v>972</v>
      </c>
      <c r="F82" s="45">
        <v>34</v>
      </c>
      <c r="G82" s="13" t="s">
        <v>4</v>
      </c>
      <c r="H82" s="13">
        <v>1525</v>
      </c>
      <c r="I82" s="13">
        <v>40</v>
      </c>
      <c r="J82" s="42">
        <v>972</v>
      </c>
      <c r="K82" s="45">
        <v>34</v>
      </c>
      <c r="L82" s="13">
        <f>H82-E82</f>
        <v>553</v>
      </c>
      <c r="M82" s="26">
        <f>L82/E82</f>
        <v>0.56893004115226342</v>
      </c>
      <c r="N82" s="26">
        <f t="shared" si="1"/>
        <v>0.45733830870252901</v>
      </c>
    </row>
    <row r="83" spans="1:14" x14ac:dyDescent="0.3">
      <c r="A83" s="13" t="s">
        <v>465</v>
      </c>
      <c r="B83" s="13" t="s">
        <v>241</v>
      </c>
      <c r="C83" s="13" t="s">
        <v>598</v>
      </c>
      <c r="D83" s="42" t="s">
        <v>4</v>
      </c>
      <c r="E83" s="13">
        <v>301704</v>
      </c>
      <c r="F83" s="45">
        <v>1033</v>
      </c>
      <c r="G83" s="13" t="s">
        <v>4</v>
      </c>
      <c r="H83" s="13">
        <v>3614</v>
      </c>
      <c r="I83" s="13">
        <v>754</v>
      </c>
      <c r="J83" s="42">
        <v>301704</v>
      </c>
      <c r="K83" s="45">
        <v>1033</v>
      </c>
      <c r="L83" s="13">
        <f>H83-E83</f>
        <v>-298090</v>
      </c>
      <c r="M83" s="26">
        <f>L83/E83</f>
        <v>-0.98802137194071005</v>
      </c>
      <c r="N83" s="26">
        <f t="shared" si="1"/>
        <v>0.45733830870252901</v>
      </c>
    </row>
    <row r="84" spans="1:14" x14ac:dyDescent="0.3">
      <c r="A84" s="13" t="s">
        <v>465</v>
      </c>
      <c r="B84" s="13" t="s">
        <v>241</v>
      </c>
      <c r="C84" s="13" t="s">
        <v>595</v>
      </c>
      <c r="D84" s="42" t="s">
        <v>4</v>
      </c>
      <c r="E84" s="13">
        <v>972</v>
      </c>
      <c r="F84" s="45">
        <v>34</v>
      </c>
      <c r="G84" s="13" t="s">
        <v>4</v>
      </c>
      <c r="H84" s="13">
        <v>1525</v>
      </c>
      <c r="I84" s="13">
        <v>40</v>
      </c>
      <c r="J84" s="42">
        <v>972</v>
      </c>
      <c r="K84" s="45">
        <v>34</v>
      </c>
      <c r="L84" s="13">
        <f>H84-E84</f>
        <v>553</v>
      </c>
      <c r="M84" s="26">
        <f>L84/E84</f>
        <v>0.56893004115226342</v>
      </c>
      <c r="N84" s="26">
        <f t="shared" si="1"/>
        <v>0.45733830870252901</v>
      </c>
    </row>
    <row r="85" spans="1:14" x14ac:dyDescent="0.3">
      <c r="A85" s="13" t="s">
        <v>465</v>
      </c>
      <c r="B85" s="13" t="s">
        <v>241</v>
      </c>
      <c r="C85" s="13" t="s">
        <v>595</v>
      </c>
      <c r="D85" s="42" t="s">
        <v>4</v>
      </c>
      <c r="E85" s="13">
        <v>972</v>
      </c>
      <c r="F85" s="45">
        <v>34</v>
      </c>
      <c r="G85" s="13" t="s">
        <v>4</v>
      </c>
      <c r="H85" s="13">
        <v>722</v>
      </c>
      <c r="I85" s="13">
        <v>40</v>
      </c>
      <c r="J85" s="42">
        <v>972</v>
      </c>
      <c r="K85" s="45">
        <v>34</v>
      </c>
      <c r="L85" s="13">
        <f>H85-E85</f>
        <v>-250</v>
      </c>
      <c r="M85" s="26">
        <f>L85/E85</f>
        <v>-0.25720164609053497</v>
      </c>
      <c r="N85" s="26">
        <f t="shared" ref="N85" si="2">AVERAGE($M$20:$M$85)</f>
        <v>0.45733830870252901</v>
      </c>
    </row>
    <row r="86" spans="1:14" x14ac:dyDescent="0.3">
      <c r="M86" s="26"/>
    </row>
  </sheetData>
  <sortState ref="A3:P86">
    <sortCondition ref="D3"/>
  </sortState>
  <mergeCells count="4">
    <mergeCell ref="D1:F1"/>
    <mergeCell ref="G1:I1"/>
    <mergeCell ref="J1:K1"/>
    <mergeCell ref="L1:N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A19" zoomScale="55" zoomScaleNormal="55" workbookViewId="0">
      <selection activeCell="A43" sqref="A43:XFD43"/>
    </sheetView>
  </sheetViews>
  <sheetFormatPr baseColWidth="10" defaultRowHeight="14.4" x14ac:dyDescent="0.3"/>
  <cols>
    <col min="1" max="1" width="7.77734375" style="13" customWidth="1"/>
    <col min="2" max="2" width="29.5546875" style="13" bestFit="1" customWidth="1"/>
    <col min="3" max="3" width="27.33203125" style="13" bestFit="1" customWidth="1"/>
    <col min="4" max="5" width="11.21875" style="13" bestFit="1" customWidth="1"/>
    <col min="6" max="6" width="11" style="13" bestFit="1" customWidth="1"/>
    <col min="7" max="7" width="17.33203125" style="13" bestFit="1" customWidth="1"/>
    <col min="8" max="8" width="21.77734375" style="13" bestFit="1" customWidth="1"/>
    <col min="9" max="9" width="11.77734375" style="13" bestFit="1" customWidth="1"/>
    <col min="10" max="10" width="11.21875" style="13" bestFit="1" customWidth="1"/>
    <col min="11" max="11" width="17.33203125" style="13" bestFit="1" customWidth="1"/>
    <col min="12" max="12" width="11.21875" style="13" bestFit="1" customWidth="1"/>
    <col min="13" max="13" width="11" style="13" bestFit="1" customWidth="1"/>
    <col min="14" max="14" width="17.33203125" style="13" bestFit="1" customWidth="1"/>
    <col min="15" max="15" width="21.77734375" style="13" bestFit="1" customWidth="1"/>
    <col min="16" max="16" width="11.77734375" style="13" bestFit="1" customWidth="1"/>
    <col min="17" max="17" width="17.109375" style="13" bestFit="1" customWidth="1"/>
    <col min="18" max="18" width="22.5546875" style="13" bestFit="1" customWidth="1"/>
    <col min="19" max="19" width="17.44140625" style="13" bestFit="1" customWidth="1"/>
    <col min="20" max="20" width="22.88671875" style="13" bestFit="1" customWidth="1"/>
    <col min="21" max="16384" width="11.5546875" style="13"/>
  </cols>
  <sheetData>
    <row r="1" spans="1:20" x14ac:dyDescent="0.3">
      <c r="D1" s="78" t="s">
        <v>590</v>
      </c>
      <c r="E1" s="79"/>
      <c r="F1" s="79"/>
      <c r="G1" s="79"/>
      <c r="H1" s="79"/>
      <c r="I1" s="80"/>
      <c r="J1" s="84" t="s">
        <v>591</v>
      </c>
      <c r="K1" s="84"/>
      <c r="L1" s="72" t="s">
        <v>601</v>
      </c>
      <c r="M1" s="73"/>
      <c r="N1" s="73"/>
      <c r="O1" s="73"/>
      <c r="P1" s="74"/>
      <c r="Q1" s="39" t="s">
        <v>609</v>
      </c>
      <c r="R1" s="39"/>
      <c r="S1" s="62" t="s">
        <v>610</v>
      </c>
      <c r="T1" s="39"/>
    </row>
    <row r="2" spans="1:20" ht="15" thickBot="1" x14ac:dyDescent="0.35">
      <c r="A2" s="40" t="s">
        <v>105</v>
      </c>
      <c r="B2" s="40" t="s">
        <v>106</v>
      </c>
      <c r="C2" s="40" t="s">
        <v>593</v>
      </c>
      <c r="D2" s="81" t="s">
        <v>603</v>
      </c>
      <c r="E2" s="82" t="s">
        <v>604</v>
      </c>
      <c r="F2" s="82" t="s">
        <v>605</v>
      </c>
      <c r="G2" s="82" t="s">
        <v>606</v>
      </c>
      <c r="H2" s="82" t="s">
        <v>608</v>
      </c>
      <c r="I2" s="83" t="s">
        <v>607</v>
      </c>
      <c r="J2" s="89" t="s">
        <v>603</v>
      </c>
      <c r="K2" s="89" t="s">
        <v>606</v>
      </c>
      <c r="L2" s="75" t="s">
        <v>604</v>
      </c>
      <c r="M2" s="76" t="s">
        <v>605</v>
      </c>
      <c r="N2" s="76" t="s">
        <v>606</v>
      </c>
      <c r="O2" s="76" t="s">
        <v>608</v>
      </c>
      <c r="P2" s="77" t="s">
        <v>607</v>
      </c>
      <c r="Q2" s="40" t="s">
        <v>609</v>
      </c>
      <c r="R2" s="40" t="s">
        <v>611</v>
      </c>
      <c r="S2" s="60" t="s">
        <v>610</v>
      </c>
      <c r="T2" s="41" t="s">
        <v>612</v>
      </c>
    </row>
    <row r="3" spans="1:20" x14ac:dyDescent="0.3">
      <c r="A3" s="13" t="s">
        <v>0</v>
      </c>
      <c r="B3" s="13" t="s">
        <v>1</v>
      </c>
      <c r="C3" s="13" t="s">
        <v>594</v>
      </c>
      <c r="D3" s="42" t="s">
        <v>4</v>
      </c>
      <c r="E3" s="16">
        <v>5.7769000000000001E-2</v>
      </c>
      <c r="F3" s="16">
        <v>3.15E-3</v>
      </c>
      <c r="G3" s="16">
        <f>E3+F3</f>
        <v>6.0919000000000001E-2</v>
      </c>
      <c r="H3" s="17">
        <f>I3-K3</f>
        <v>1.433969</v>
      </c>
      <c r="I3" s="43">
        <v>1.6315360000000001</v>
      </c>
      <c r="J3" s="13" t="s">
        <v>4</v>
      </c>
      <c r="K3" s="37">
        <v>0.19756699999999999</v>
      </c>
      <c r="L3" s="51">
        <v>5.5301999999999997E-2</v>
      </c>
      <c r="M3" s="18">
        <v>2.0295000000000001E-2</v>
      </c>
      <c r="N3" s="16">
        <f>L3+M3</f>
        <v>7.5596999999999998E-2</v>
      </c>
      <c r="O3" s="18">
        <f>P3-K3</f>
        <v>1.4474609999999999</v>
      </c>
      <c r="P3" s="52">
        <v>1.6450279999999999</v>
      </c>
      <c r="Q3" s="18">
        <f>K3-G3</f>
        <v>0.13664799999999999</v>
      </c>
      <c r="R3" s="33">
        <f>Q3/G3</f>
        <v>2.2431097030483098</v>
      </c>
      <c r="S3" s="3">
        <f>N3-G3</f>
        <v>1.4677999999999997E-2</v>
      </c>
      <c r="T3" s="33">
        <f>S3/G3</f>
        <v>0.24094289138035746</v>
      </c>
    </row>
    <row r="4" spans="1:20" x14ac:dyDescent="0.3">
      <c r="A4" s="13" t="s">
        <v>0</v>
      </c>
      <c r="B4" s="13" t="s">
        <v>1</v>
      </c>
      <c r="C4" s="13" t="s">
        <v>595</v>
      </c>
      <c r="D4" s="42" t="s">
        <v>10</v>
      </c>
      <c r="E4" s="16">
        <v>5.0310000000000001E-2</v>
      </c>
      <c r="F4" s="16">
        <v>1.5479999999999999E-3</v>
      </c>
      <c r="G4" s="16">
        <f t="shared" ref="G4:G66" si="0">E4+F4</f>
        <v>5.1858000000000001E-2</v>
      </c>
      <c r="H4" s="17">
        <f t="shared" ref="H4:H22" si="1">I4-K4</f>
        <v>0.51383499999999993</v>
      </c>
      <c r="I4" s="43">
        <v>0.57596199999999997</v>
      </c>
      <c r="J4" s="13" t="s">
        <v>10</v>
      </c>
      <c r="K4" s="37">
        <v>6.2127000000000002E-2</v>
      </c>
      <c r="L4" s="51">
        <v>5.0985000000000003E-2</v>
      </c>
      <c r="M4" s="18">
        <v>7.1789999999999996E-3</v>
      </c>
      <c r="N4" s="16">
        <f t="shared" ref="N4:N66" si="2">L4+M4</f>
        <v>5.8164E-2</v>
      </c>
      <c r="O4" s="18">
        <f t="shared" ref="O4:O66" si="3">P4-K4</f>
        <v>0.47337599999999996</v>
      </c>
      <c r="P4" s="52">
        <v>0.53550299999999995</v>
      </c>
      <c r="Q4" s="18">
        <f t="shared" ref="Q4:Q66" si="4">K4-G4</f>
        <v>1.0269E-2</v>
      </c>
      <c r="R4" s="33">
        <f t="shared" ref="R4:R67" si="5">Q4/G4</f>
        <v>0.19802152030544951</v>
      </c>
      <c r="S4" s="3">
        <f t="shared" ref="S4:S66" si="6">N4-G4</f>
        <v>6.3059999999999991E-3</v>
      </c>
      <c r="T4" s="33">
        <f t="shared" ref="T4:T67" si="7">S4/G4</f>
        <v>0.12160129584634963</v>
      </c>
    </row>
    <row r="5" spans="1:20" x14ac:dyDescent="0.3">
      <c r="A5" s="13" t="s">
        <v>0</v>
      </c>
      <c r="B5" s="13" t="s">
        <v>14</v>
      </c>
      <c r="C5" s="13" t="s">
        <v>596</v>
      </c>
      <c r="D5" s="42" t="s">
        <v>10</v>
      </c>
      <c r="E5" s="16">
        <v>0.58450199999999997</v>
      </c>
      <c r="F5" s="16">
        <v>2.3749999999999999E-3</v>
      </c>
      <c r="G5" s="16">
        <f t="shared" si="0"/>
        <v>0.58687699999999998</v>
      </c>
      <c r="H5" s="17">
        <f t="shared" si="1"/>
        <v>1.163861</v>
      </c>
      <c r="I5" s="43">
        <v>1.701219</v>
      </c>
      <c r="J5" s="13" t="s">
        <v>4</v>
      </c>
      <c r="K5" s="37">
        <v>0.537358</v>
      </c>
      <c r="L5" s="51">
        <v>0.47775800000000002</v>
      </c>
      <c r="M5" s="18">
        <v>4.2472999999999997E-2</v>
      </c>
      <c r="N5" s="16">
        <f t="shared" si="2"/>
        <v>0.520231</v>
      </c>
      <c r="O5" s="18">
        <f t="shared" si="3"/>
        <v>1.180769</v>
      </c>
      <c r="P5" s="52">
        <v>1.718127</v>
      </c>
      <c r="Q5" s="18">
        <f t="shared" si="4"/>
        <v>-4.951899999999998E-2</v>
      </c>
      <c r="R5" s="33">
        <f t="shared" si="5"/>
        <v>-8.4377135242989551E-2</v>
      </c>
      <c r="S5" s="3">
        <f t="shared" si="6"/>
        <v>-6.6645999999999983E-2</v>
      </c>
      <c r="T5" s="33">
        <f t="shared" si="7"/>
        <v>-0.11356042237129754</v>
      </c>
    </row>
    <row r="6" spans="1:20" x14ac:dyDescent="0.3">
      <c r="A6" s="13" t="s">
        <v>0</v>
      </c>
      <c r="B6" s="13" t="s">
        <v>20</v>
      </c>
      <c r="C6" s="13" t="s">
        <v>596</v>
      </c>
      <c r="D6" s="42" t="s">
        <v>4</v>
      </c>
      <c r="E6" s="16">
        <v>8.5850999999999997E-2</v>
      </c>
      <c r="F6" s="16">
        <v>6.7089999999999997E-3</v>
      </c>
      <c r="G6" s="16">
        <f t="shared" si="0"/>
        <v>9.2560000000000003E-2</v>
      </c>
      <c r="H6" s="17">
        <f t="shared" si="1"/>
        <v>0.40319199999999999</v>
      </c>
      <c r="I6" s="43">
        <v>0.49290499999999998</v>
      </c>
      <c r="J6" s="13" t="s">
        <v>4</v>
      </c>
      <c r="K6" s="37">
        <v>8.9713000000000001E-2</v>
      </c>
      <c r="L6" s="51">
        <v>5.8733E-2</v>
      </c>
      <c r="M6" s="18">
        <v>5.7969E-2</v>
      </c>
      <c r="N6" s="16">
        <f t="shared" si="2"/>
        <v>0.116702</v>
      </c>
      <c r="O6" s="18">
        <f t="shared" si="3"/>
        <v>0.42630499999999999</v>
      </c>
      <c r="P6" s="52">
        <v>0.51601799999999998</v>
      </c>
      <c r="Q6" s="18">
        <f t="shared" si="4"/>
        <v>-2.8470000000000023E-3</v>
      </c>
      <c r="R6" s="33">
        <f t="shared" si="5"/>
        <v>-3.0758426966292159E-2</v>
      </c>
      <c r="S6" s="3">
        <f t="shared" si="6"/>
        <v>2.4141999999999997E-2</v>
      </c>
      <c r="T6" s="33">
        <f t="shared" si="7"/>
        <v>0.26082541054451164</v>
      </c>
    </row>
    <row r="7" spans="1:20" x14ac:dyDescent="0.3">
      <c r="A7" s="13" t="s">
        <v>0</v>
      </c>
      <c r="B7" s="13" t="s">
        <v>20</v>
      </c>
      <c r="C7" s="13" t="s">
        <v>599</v>
      </c>
      <c r="D7" s="42" t="s">
        <v>10</v>
      </c>
      <c r="E7" s="16">
        <v>3.3590000000000002E-2</v>
      </c>
      <c r="F7" s="16">
        <v>6.1529999999999996E-3</v>
      </c>
      <c r="G7" s="16">
        <f t="shared" si="0"/>
        <v>3.9743000000000001E-2</v>
      </c>
      <c r="H7" s="17">
        <f t="shared" si="1"/>
        <v>0.31284299999999998</v>
      </c>
      <c r="I7" s="43">
        <v>0.46567599999999998</v>
      </c>
      <c r="J7" s="13" t="s">
        <v>10</v>
      </c>
      <c r="K7" s="37">
        <v>0.152833</v>
      </c>
      <c r="L7" s="51">
        <v>3.4247E-2</v>
      </c>
      <c r="M7" s="18">
        <v>1.0883E-2</v>
      </c>
      <c r="N7" s="16">
        <f t="shared" si="2"/>
        <v>4.5130000000000003E-2</v>
      </c>
      <c r="O7" s="18">
        <f t="shared" si="3"/>
        <v>0.33548299999999998</v>
      </c>
      <c r="P7" s="52">
        <v>0.48831599999999997</v>
      </c>
      <c r="Q7" s="18">
        <f t="shared" si="4"/>
        <v>0.11309</v>
      </c>
      <c r="R7" s="33">
        <f t="shared" si="5"/>
        <v>2.8455325466119819</v>
      </c>
      <c r="S7" s="3">
        <f t="shared" si="6"/>
        <v>5.3870000000000029E-3</v>
      </c>
      <c r="T7" s="33">
        <f t="shared" si="7"/>
        <v>0.13554588229373735</v>
      </c>
    </row>
    <row r="8" spans="1:20" x14ac:dyDescent="0.3">
      <c r="A8" s="13" t="s">
        <v>0</v>
      </c>
      <c r="B8" s="13" t="s">
        <v>20</v>
      </c>
      <c r="C8" s="13" t="s">
        <v>599</v>
      </c>
      <c r="D8" s="42" t="s">
        <v>10</v>
      </c>
      <c r="E8" s="16">
        <v>3.9206999999999999E-2</v>
      </c>
      <c r="F8" s="16">
        <v>4.7089999999999996E-3</v>
      </c>
      <c r="G8" s="16">
        <f t="shared" si="0"/>
        <v>4.3915999999999997E-2</v>
      </c>
      <c r="H8" s="17">
        <f t="shared" si="1"/>
        <v>0.38533299999999998</v>
      </c>
      <c r="I8" s="43">
        <v>0.46659899999999999</v>
      </c>
      <c r="J8" s="13" t="s">
        <v>10</v>
      </c>
      <c r="K8" s="37">
        <v>8.1266000000000005E-2</v>
      </c>
      <c r="L8" s="51">
        <v>3.3086999999999998E-2</v>
      </c>
      <c r="M8" s="18">
        <v>9.6229999999999996E-3</v>
      </c>
      <c r="N8" s="16">
        <f t="shared" si="2"/>
        <v>4.2709999999999998E-2</v>
      </c>
      <c r="O8" s="18">
        <f t="shared" si="3"/>
        <v>0.34636499999999998</v>
      </c>
      <c r="P8" s="52">
        <v>0.42763099999999998</v>
      </c>
      <c r="Q8" s="18">
        <f t="shared" si="4"/>
        <v>3.7350000000000008E-2</v>
      </c>
      <c r="R8" s="33">
        <f t="shared" si="5"/>
        <v>0.85048729392476574</v>
      </c>
      <c r="S8" s="3">
        <f t="shared" si="6"/>
        <v>-1.2059999999999987E-3</v>
      </c>
      <c r="T8" s="33">
        <f t="shared" si="7"/>
        <v>-2.746151744238999E-2</v>
      </c>
    </row>
    <row r="9" spans="1:20" x14ac:dyDescent="0.3">
      <c r="A9" s="13" t="s">
        <v>0</v>
      </c>
      <c r="B9" s="13" t="s">
        <v>20</v>
      </c>
      <c r="C9" s="13" t="s">
        <v>594</v>
      </c>
      <c r="D9" s="42" t="s">
        <v>4</v>
      </c>
      <c r="E9" s="16">
        <v>4.1009999999999996E-3</v>
      </c>
      <c r="F9" s="16">
        <v>6.6E-4</v>
      </c>
      <c r="G9" s="16">
        <f t="shared" si="0"/>
        <v>4.7609999999999996E-3</v>
      </c>
      <c r="H9" s="17">
        <f t="shared" si="1"/>
        <v>0.25619900000000001</v>
      </c>
      <c r="I9" s="43">
        <v>0.27012900000000001</v>
      </c>
      <c r="J9" s="13" t="s">
        <v>4</v>
      </c>
      <c r="K9" s="37">
        <v>1.393E-2</v>
      </c>
      <c r="L9" s="51">
        <v>6.2049999999999996E-3</v>
      </c>
      <c r="M9" s="18">
        <v>2.3029999999999999E-3</v>
      </c>
      <c r="N9" s="16">
        <f t="shared" si="2"/>
        <v>8.5079999999999999E-3</v>
      </c>
      <c r="O9" s="18">
        <f t="shared" si="3"/>
        <v>0.262602</v>
      </c>
      <c r="P9" s="52">
        <v>0.276532</v>
      </c>
      <c r="Q9" s="18">
        <f t="shared" si="4"/>
        <v>9.1690000000000001E-3</v>
      </c>
      <c r="R9" s="33">
        <f t="shared" si="5"/>
        <v>1.9258559126233987</v>
      </c>
      <c r="S9" s="3">
        <f t="shared" si="6"/>
        <v>3.7470000000000003E-3</v>
      </c>
      <c r="T9" s="33">
        <f t="shared" si="7"/>
        <v>0.78701953371140532</v>
      </c>
    </row>
    <row r="10" spans="1:20" x14ac:dyDescent="0.3">
      <c r="A10" s="13" t="s">
        <v>0</v>
      </c>
      <c r="B10" s="13" t="s">
        <v>20</v>
      </c>
      <c r="C10" s="13" t="s">
        <v>598</v>
      </c>
      <c r="D10" s="42" t="s">
        <v>10</v>
      </c>
      <c r="E10" s="16">
        <v>0.57047800000000004</v>
      </c>
      <c r="F10" s="16">
        <v>3.1043000000000001E-2</v>
      </c>
      <c r="G10" s="16">
        <f t="shared" si="0"/>
        <v>0.60152100000000008</v>
      </c>
      <c r="H10" s="17">
        <f t="shared" si="1"/>
        <v>0.90232199999999985</v>
      </c>
      <c r="I10" s="43">
        <v>5.0244770000000001</v>
      </c>
      <c r="J10" s="13" t="s">
        <v>10</v>
      </c>
      <c r="K10" s="36">
        <v>4.1221550000000002</v>
      </c>
      <c r="L10" s="51">
        <v>0.71059600000000001</v>
      </c>
      <c r="M10" s="18">
        <v>1.15679</v>
      </c>
      <c r="N10" s="16">
        <f t="shared" si="2"/>
        <v>1.867386</v>
      </c>
      <c r="O10" s="18">
        <f t="shared" si="3"/>
        <v>3.5577670000000001</v>
      </c>
      <c r="P10" s="52">
        <v>7.6799220000000004</v>
      </c>
      <c r="Q10" s="18">
        <f t="shared" si="4"/>
        <v>3.5206340000000003</v>
      </c>
      <c r="R10" s="33">
        <f t="shared" si="5"/>
        <v>5.8528862666473822</v>
      </c>
      <c r="S10" s="3">
        <f t="shared" si="6"/>
        <v>1.2658649999999998</v>
      </c>
      <c r="T10" s="33">
        <f t="shared" si="7"/>
        <v>2.1044402439815064</v>
      </c>
    </row>
    <row r="11" spans="1:20" x14ac:dyDescent="0.3">
      <c r="A11" s="13" t="s">
        <v>0</v>
      </c>
      <c r="B11" s="13" t="s">
        <v>20</v>
      </c>
      <c r="C11" s="13" t="s">
        <v>598</v>
      </c>
      <c r="D11" s="42" t="s">
        <v>10</v>
      </c>
      <c r="E11" s="16">
        <v>0.61958100000000005</v>
      </c>
      <c r="F11" s="16">
        <v>1.3446E-2</v>
      </c>
      <c r="G11" s="16">
        <f t="shared" si="0"/>
        <v>0.63302700000000001</v>
      </c>
      <c r="H11" s="17">
        <f t="shared" si="1"/>
        <v>0.92086800000000002</v>
      </c>
      <c r="I11" s="43">
        <v>1.725282</v>
      </c>
      <c r="J11" s="13" t="s">
        <v>10</v>
      </c>
      <c r="K11" s="37">
        <v>0.80441399999999996</v>
      </c>
      <c r="L11" s="51">
        <v>0.623027</v>
      </c>
      <c r="M11" s="18">
        <v>0.31870700000000002</v>
      </c>
      <c r="N11" s="16">
        <f t="shared" si="2"/>
        <v>0.94173400000000007</v>
      </c>
      <c r="O11" s="18">
        <f t="shared" si="3"/>
        <v>1.2086709999999998</v>
      </c>
      <c r="P11" s="52">
        <v>2.0130849999999998</v>
      </c>
      <c r="Q11" s="18">
        <f t="shared" si="4"/>
        <v>0.17138699999999996</v>
      </c>
      <c r="R11" s="33">
        <f t="shared" si="5"/>
        <v>0.27074200626513556</v>
      </c>
      <c r="S11" s="3">
        <f t="shared" si="6"/>
        <v>0.30870700000000006</v>
      </c>
      <c r="T11" s="33">
        <f t="shared" si="7"/>
        <v>0.48766798256630456</v>
      </c>
    </row>
    <row r="12" spans="1:20" x14ac:dyDescent="0.3">
      <c r="A12" s="13" t="s">
        <v>0</v>
      </c>
      <c r="B12" s="13" t="s">
        <v>20</v>
      </c>
      <c r="C12" s="13" t="s">
        <v>597</v>
      </c>
      <c r="D12" s="42" t="s">
        <v>4</v>
      </c>
      <c r="E12" s="16">
        <v>4.8800000000000003E-2</v>
      </c>
      <c r="F12" s="16">
        <v>3.21E-4</v>
      </c>
      <c r="G12" s="16">
        <f t="shared" si="0"/>
        <v>4.9121000000000005E-2</v>
      </c>
      <c r="H12" s="17">
        <f t="shared" si="1"/>
        <v>0.26847000000000004</v>
      </c>
      <c r="I12" s="43">
        <v>0.27516800000000002</v>
      </c>
      <c r="J12" s="13" t="s">
        <v>4</v>
      </c>
      <c r="K12" s="37">
        <v>6.698E-3</v>
      </c>
      <c r="L12" s="51">
        <v>4.8384999999999997E-2</v>
      </c>
      <c r="M12" s="18">
        <v>3.9399999999999998E-4</v>
      </c>
      <c r="N12" s="16">
        <f t="shared" si="2"/>
        <v>4.8778999999999996E-2</v>
      </c>
      <c r="O12" s="18">
        <f t="shared" si="3"/>
        <v>0.254772</v>
      </c>
      <c r="P12" s="52">
        <v>0.26146999999999998</v>
      </c>
      <c r="Q12" s="18">
        <f t="shared" si="4"/>
        <v>-4.2423000000000002E-2</v>
      </c>
      <c r="R12" s="33">
        <f t="shared" si="5"/>
        <v>-0.86364284114737078</v>
      </c>
      <c r="S12" s="3">
        <f t="shared" si="6"/>
        <v>-3.4200000000000896E-4</v>
      </c>
      <c r="T12" s="33">
        <f t="shared" si="7"/>
        <v>-6.9623989739624383E-3</v>
      </c>
    </row>
    <row r="13" spans="1:20" x14ac:dyDescent="0.3">
      <c r="A13" s="13" t="s">
        <v>0</v>
      </c>
      <c r="B13" s="13" t="s">
        <v>20</v>
      </c>
      <c r="C13" s="13" t="s">
        <v>597</v>
      </c>
      <c r="D13" s="42" t="s">
        <v>4</v>
      </c>
      <c r="E13" s="16">
        <v>3.6306999999999999E-2</v>
      </c>
      <c r="F13" s="16">
        <v>2.2499999999999999E-4</v>
      </c>
      <c r="G13" s="16">
        <f t="shared" si="0"/>
        <v>3.6532000000000002E-2</v>
      </c>
      <c r="H13" s="17">
        <f t="shared" si="1"/>
        <v>0.242172</v>
      </c>
      <c r="I13" s="43">
        <v>0.24443799999999999</v>
      </c>
      <c r="J13" s="13" t="s">
        <v>4</v>
      </c>
      <c r="K13" s="37">
        <v>2.2659999999999998E-3</v>
      </c>
      <c r="L13" s="51">
        <v>3.3477E-2</v>
      </c>
      <c r="M13" s="18">
        <v>2.8499999999999999E-4</v>
      </c>
      <c r="N13" s="16">
        <f t="shared" si="2"/>
        <v>3.3762E-2</v>
      </c>
      <c r="O13" s="18">
        <f t="shared" si="3"/>
        <v>0.26718700000000001</v>
      </c>
      <c r="P13" s="52">
        <v>0.269453</v>
      </c>
      <c r="Q13" s="18">
        <f t="shared" si="4"/>
        <v>-3.4266000000000005E-2</v>
      </c>
      <c r="R13" s="33">
        <f t="shared" si="5"/>
        <v>-0.9379721887660134</v>
      </c>
      <c r="S13" s="3">
        <f t="shared" si="6"/>
        <v>-2.7700000000000016E-3</v>
      </c>
      <c r="T13" s="33">
        <f t="shared" si="7"/>
        <v>-7.5823935180116098E-2</v>
      </c>
    </row>
    <row r="14" spans="1:20" s="19" customFormat="1" x14ac:dyDescent="0.3">
      <c r="A14" s="21" t="s">
        <v>0</v>
      </c>
      <c r="B14" s="21" t="s">
        <v>20</v>
      </c>
      <c r="C14" s="21" t="s">
        <v>595</v>
      </c>
      <c r="D14" s="59" t="s">
        <v>4</v>
      </c>
      <c r="E14" s="22">
        <v>8.8830000000000003E-3</v>
      </c>
      <c r="F14" s="22">
        <v>3.2450000000000001E-3</v>
      </c>
      <c r="G14" s="22">
        <f t="shared" si="0"/>
        <v>1.2128E-2</v>
      </c>
      <c r="H14" s="24">
        <f t="shared" si="1"/>
        <v>0.23863999999999999</v>
      </c>
      <c r="I14" s="47">
        <v>0.37959999999999999</v>
      </c>
      <c r="J14" s="21" t="s">
        <v>4</v>
      </c>
      <c r="K14" s="38">
        <v>0.14096</v>
      </c>
      <c r="L14" s="55">
        <v>9.0810000000000005E-3</v>
      </c>
      <c r="M14" s="23">
        <v>9.2479999999999993E-3</v>
      </c>
      <c r="N14" s="22">
        <f t="shared" si="2"/>
        <v>1.8328999999999998E-2</v>
      </c>
      <c r="O14" s="23">
        <f t="shared" si="3"/>
        <v>0.22317899999999999</v>
      </c>
      <c r="P14" s="56">
        <v>0.36413899999999999</v>
      </c>
      <c r="Q14" s="23">
        <f t="shared" si="4"/>
        <v>0.128832</v>
      </c>
      <c r="R14" s="34">
        <f t="shared" si="5"/>
        <v>10.62269129287599</v>
      </c>
      <c r="S14" s="20">
        <f t="shared" si="6"/>
        <v>6.2009999999999982E-3</v>
      </c>
      <c r="T14" s="34">
        <f t="shared" si="7"/>
        <v>0.51129617414248008</v>
      </c>
    </row>
    <row r="15" spans="1:20" x14ac:dyDescent="0.3">
      <c r="A15" s="13" t="s">
        <v>0</v>
      </c>
      <c r="B15" s="13" t="s">
        <v>20</v>
      </c>
      <c r="C15" s="13" t="s">
        <v>595</v>
      </c>
      <c r="D15" s="42" t="s">
        <v>4</v>
      </c>
      <c r="E15" s="16">
        <v>8.5900000000000004E-3</v>
      </c>
      <c r="F15" s="16">
        <v>9.1799999999999998E-4</v>
      </c>
      <c r="G15" s="16">
        <f t="shared" si="0"/>
        <v>9.5080000000000008E-3</v>
      </c>
      <c r="H15" s="17">
        <f t="shared" si="1"/>
        <v>0.23971599999999998</v>
      </c>
      <c r="I15" s="43">
        <v>0.261957</v>
      </c>
      <c r="J15" s="13" t="s">
        <v>4</v>
      </c>
      <c r="K15" s="37">
        <v>2.2241E-2</v>
      </c>
      <c r="L15" s="51">
        <v>8.9899999999999997E-3</v>
      </c>
      <c r="M15" s="18">
        <v>2.4859999999999999E-3</v>
      </c>
      <c r="N15" s="16">
        <f t="shared" si="2"/>
        <v>1.1476E-2</v>
      </c>
      <c r="O15" s="18">
        <f t="shared" si="3"/>
        <v>0.319162</v>
      </c>
      <c r="P15" s="52">
        <v>0.34140300000000001</v>
      </c>
      <c r="Q15" s="18">
        <f t="shared" si="4"/>
        <v>1.2733E-2</v>
      </c>
      <c r="R15" s="33">
        <f t="shared" si="5"/>
        <v>1.3391880521665964</v>
      </c>
      <c r="S15" s="3">
        <f t="shared" si="6"/>
        <v>1.9679999999999993E-3</v>
      </c>
      <c r="T15" s="33">
        <f t="shared" si="7"/>
        <v>0.20698359276398812</v>
      </c>
    </row>
    <row r="16" spans="1:20" x14ac:dyDescent="0.3">
      <c r="A16" s="13" t="s">
        <v>0</v>
      </c>
      <c r="B16" s="13" t="s">
        <v>67</v>
      </c>
      <c r="C16" s="13" t="s">
        <v>596</v>
      </c>
      <c r="D16" s="42" t="s">
        <v>4</v>
      </c>
      <c r="E16" s="16">
        <v>4.7421999999999999E-2</v>
      </c>
      <c r="F16" s="16">
        <v>1.712E-3</v>
      </c>
      <c r="G16" s="16">
        <f t="shared" si="0"/>
        <v>4.9133999999999997E-2</v>
      </c>
      <c r="H16" s="17">
        <f t="shared" si="1"/>
        <v>0.31687200000000004</v>
      </c>
      <c r="I16" s="43">
        <v>0.35564000000000001</v>
      </c>
      <c r="J16" s="13" t="s">
        <v>4</v>
      </c>
      <c r="K16" s="37">
        <v>3.8767999999999997E-2</v>
      </c>
      <c r="L16" s="51">
        <v>3.5269000000000002E-2</v>
      </c>
      <c r="M16" s="18">
        <v>2.4327000000000001E-2</v>
      </c>
      <c r="N16" s="16">
        <f t="shared" si="2"/>
        <v>5.9596000000000003E-2</v>
      </c>
      <c r="O16" s="18">
        <f t="shared" si="3"/>
        <v>0.30229600000000001</v>
      </c>
      <c r="P16" s="52">
        <v>0.34106399999999998</v>
      </c>
      <c r="Q16" s="18">
        <f t="shared" si="4"/>
        <v>-1.0366E-2</v>
      </c>
      <c r="R16" s="33">
        <f t="shared" si="5"/>
        <v>-0.21097407090812881</v>
      </c>
      <c r="S16" s="3">
        <f t="shared" si="6"/>
        <v>1.0462000000000006E-2</v>
      </c>
      <c r="T16" s="33">
        <f t="shared" si="7"/>
        <v>0.21292791142589668</v>
      </c>
    </row>
    <row r="17" spans="1:20" x14ac:dyDescent="0.3">
      <c r="A17" s="13" t="s">
        <v>0</v>
      </c>
      <c r="B17" s="13" t="s">
        <v>67</v>
      </c>
      <c r="C17" s="13" t="s">
        <v>594</v>
      </c>
      <c r="D17" s="42" t="s">
        <v>4</v>
      </c>
      <c r="E17" s="16">
        <v>2.6689999999999999E-3</v>
      </c>
      <c r="F17" s="16">
        <v>2.2800000000000001E-4</v>
      </c>
      <c r="G17" s="16">
        <f t="shared" si="0"/>
        <v>2.8969999999999998E-3</v>
      </c>
      <c r="H17" s="17">
        <f t="shared" si="1"/>
        <v>0.31551899999999999</v>
      </c>
      <c r="I17" s="43">
        <v>0.32198199999999999</v>
      </c>
      <c r="J17" s="13" t="s">
        <v>4</v>
      </c>
      <c r="K17" s="37">
        <v>6.463E-3</v>
      </c>
      <c r="L17" s="51">
        <v>3.532E-3</v>
      </c>
      <c r="M17" s="18">
        <v>7.5500000000000003E-4</v>
      </c>
      <c r="N17" s="16">
        <f t="shared" si="2"/>
        <v>4.287E-3</v>
      </c>
      <c r="O17" s="18">
        <f t="shared" si="3"/>
        <v>0.24431799999999998</v>
      </c>
      <c r="P17" s="52">
        <v>0.25078099999999998</v>
      </c>
      <c r="Q17" s="18">
        <f t="shared" si="4"/>
        <v>3.5660000000000002E-3</v>
      </c>
      <c r="R17" s="33">
        <f t="shared" si="5"/>
        <v>1.2309285467725235</v>
      </c>
      <c r="S17" s="3">
        <f t="shared" si="6"/>
        <v>1.3900000000000002E-3</v>
      </c>
      <c r="T17" s="33">
        <f t="shared" si="7"/>
        <v>0.47980669658267183</v>
      </c>
    </row>
    <row r="18" spans="1:20" x14ac:dyDescent="0.3">
      <c r="A18" s="13" t="s">
        <v>0</v>
      </c>
      <c r="B18" s="13" t="s">
        <v>67</v>
      </c>
      <c r="C18" s="13" t="s">
        <v>598</v>
      </c>
      <c r="D18" s="42" t="s">
        <v>4</v>
      </c>
      <c r="E18" s="16">
        <v>0.10681300000000001</v>
      </c>
      <c r="F18" s="16">
        <v>3.437E-3</v>
      </c>
      <c r="G18" s="16">
        <f t="shared" si="0"/>
        <v>0.11025</v>
      </c>
      <c r="H18" s="17">
        <f t="shared" si="1"/>
        <v>0.40155899999999994</v>
      </c>
      <c r="I18" s="44">
        <v>0.72825799999999996</v>
      </c>
      <c r="J18" s="13" t="s">
        <v>4</v>
      </c>
      <c r="K18" s="37">
        <v>0.32669900000000002</v>
      </c>
      <c r="L18" s="51">
        <v>0.13081799999999999</v>
      </c>
      <c r="M18" s="18">
        <v>0.26830999999999999</v>
      </c>
      <c r="N18" s="16">
        <f t="shared" si="2"/>
        <v>0.39912799999999998</v>
      </c>
      <c r="O18" s="18">
        <f t="shared" si="3"/>
        <v>0.68961799999999984</v>
      </c>
      <c r="P18" s="52">
        <v>1.0163169999999999</v>
      </c>
      <c r="Q18" s="18">
        <f t="shared" si="4"/>
        <v>0.216449</v>
      </c>
      <c r="R18" s="33">
        <f t="shared" si="5"/>
        <v>1.9632562358276644</v>
      </c>
      <c r="S18" s="3">
        <f t="shared" si="6"/>
        <v>0.28887799999999997</v>
      </c>
      <c r="T18" s="33">
        <f t="shared" si="7"/>
        <v>2.6202086167800451</v>
      </c>
    </row>
    <row r="19" spans="1:20" x14ac:dyDescent="0.3">
      <c r="A19" s="13" t="s">
        <v>0</v>
      </c>
      <c r="B19" s="13" t="s">
        <v>67</v>
      </c>
      <c r="C19" s="13" t="s">
        <v>598</v>
      </c>
      <c r="D19" s="42" t="s">
        <v>4</v>
      </c>
      <c r="E19" s="16">
        <v>0.13214400000000001</v>
      </c>
      <c r="F19" s="16">
        <v>1.7468000000000001E-2</v>
      </c>
      <c r="G19" s="16">
        <f t="shared" si="0"/>
        <v>0.14961200000000002</v>
      </c>
      <c r="H19" s="17">
        <f t="shared" si="1"/>
        <v>0.401698</v>
      </c>
      <c r="I19" s="44">
        <v>0.78221099999999999</v>
      </c>
      <c r="J19" s="13" t="s">
        <v>4</v>
      </c>
      <c r="K19" s="37">
        <v>0.38051299999999999</v>
      </c>
      <c r="L19" s="51">
        <v>0.15809599999999999</v>
      </c>
      <c r="M19" s="18">
        <v>0.451845</v>
      </c>
      <c r="N19" s="16">
        <f t="shared" si="2"/>
        <v>0.60994099999999996</v>
      </c>
      <c r="O19" s="18">
        <f t="shared" si="3"/>
        <v>0.92835699999999999</v>
      </c>
      <c r="P19" s="52">
        <v>1.30887</v>
      </c>
      <c r="Q19" s="18">
        <f t="shared" si="4"/>
        <v>0.23090099999999997</v>
      </c>
      <c r="R19" s="33">
        <f t="shared" si="5"/>
        <v>1.5433320856615775</v>
      </c>
      <c r="S19" s="3">
        <f t="shared" si="6"/>
        <v>0.46032899999999993</v>
      </c>
      <c r="T19" s="33">
        <f t="shared" si="7"/>
        <v>3.0768187043820006</v>
      </c>
    </row>
    <row r="20" spans="1:20" x14ac:dyDescent="0.3">
      <c r="A20" s="13" t="s">
        <v>0</v>
      </c>
      <c r="B20" s="13" t="s">
        <v>67</v>
      </c>
      <c r="C20" s="13" t="s">
        <v>597</v>
      </c>
      <c r="D20" s="42" t="s">
        <v>4</v>
      </c>
      <c r="E20" s="16">
        <v>1.7434999999999999E-2</v>
      </c>
      <c r="F20" s="16">
        <v>1.21E-4</v>
      </c>
      <c r="G20" s="16">
        <f t="shared" si="0"/>
        <v>1.7555999999999999E-2</v>
      </c>
      <c r="H20" s="17">
        <f t="shared" si="1"/>
        <v>0.21937000000000001</v>
      </c>
      <c r="I20" s="44">
        <v>0.22128500000000001</v>
      </c>
      <c r="J20" s="13" t="s">
        <v>4</v>
      </c>
      <c r="K20" s="37">
        <v>1.915E-3</v>
      </c>
      <c r="L20" s="51">
        <v>1.4033E-2</v>
      </c>
      <c r="M20" s="18">
        <v>4.1199999999999999E-4</v>
      </c>
      <c r="N20" s="16">
        <f t="shared" si="2"/>
        <v>1.4445E-2</v>
      </c>
      <c r="O20" s="18">
        <f t="shared" si="3"/>
        <v>0.216476</v>
      </c>
      <c r="P20" s="52">
        <v>0.218391</v>
      </c>
      <c r="Q20" s="18">
        <f t="shared" si="4"/>
        <v>-1.5640999999999999E-2</v>
      </c>
      <c r="R20" s="33">
        <f t="shared" si="5"/>
        <v>-0.89092048302574622</v>
      </c>
      <c r="S20" s="3">
        <f t="shared" si="6"/>
        <v>-3.1109999999999992E-3</v>
      </c>
      <c r="T20" s="33">
        <f t="shared" si="7"/>
        <v>-0.17720437457279559</v>
      </c>
    </row>
    <row r="21" spans="1:20" x14ac:dyDescent="0.3">
      <c r="A21" s="21" t="s">
        <v>0</v>
      </c>
      <c r="B21" s="21" t="s">
        <v>67</v>
      </c>
      <c r="C21" s="21" t="s">
        <v>595</v>
      </c>
      <c r="D21" s="59" t="s">
        <v>4</v>
      </c>
      <c r="E21" s="22">
        <v>5.2300000000000003E-3</v>
      </c>
      <c r="F21" s="22">
        <v>8.3699999999999996E-4</v>
      </c>
      <c r="G21" s="22">
        <f t="shared" si="0"/>
        <v>6.0670000000000003E-3</v>
      </c>
      <c r="H21" s="24">
        <f t="shared" si="1"/>
        <v>0.19533499999999998</v>
      </c>
      <c r="I21" s="46">
        <v>0.23719999999999999</v>
      </c>
      <c r="J21" s="21" t="s">
        <v>4</v>
      </c>
      <c r="K21" s="38">
        <v>4.1864999999999999E-2</v>
      </c>
      <c r="L21" s="55">
        <v>3.833E-3</v>
      </c>
      <c r="M21" s="23">
        <v>3.1679999999999998E-3</v>
      </c>
      <c r="N21" s="22">
        <f t="shared" si="2"/>
        <v>7.0010000000000003E-3</v>
      </c>
      <c r="O21" s="23">
        <f t="shared" si="3"/>
        <v>0.22896100000000003</v>
      </c>
      <c r="P21" s="56">
        <v>0.27082600000000001</v>
      </c>
      <c r="Q21" s="23">
        <f t="shared" si="4"/>
        <v>3.5797999999999996E-2</v>
      </c>
      <c r="R21" s="34">
        <f t="shared" si="5"/>
        <v>5.9004450304928291</v>
      </c>
      <c r="S21" s="20">
        <f t="shared" si="6"/>
        <v>9.3399999999999993E-4</v>
      </c>
      <c r="T21" s="34">
        <f t="shared" si="7"/>
        <v>0.1539475852975111</v>
      </c>
    </row>
    <row r="22" spans="1:20" ht="15" thickBot="1" x14ac:dyDescent="0.35">
      <c r="A22" s="27" t="s">
        <v>0</v>
      </c>
      <c r="B22" s="27" t="s">
        <v>67</v>
      </c>
      <c r="C22" s="27" t="s">
        <v>595</v>
      </c>
      <c r="D22" s="49" t="s">
        <v>10</v>
      </c>
      <c r="E22" s="31">
        <v>5.607E-3</v>
      </c>
      <c r="F22" s="31">
        <v>1.17E-4</v>
      </c>
      <c r="G22" s="31">
        <f t="shared" si="0"/>
        <v>5.7239999999999999E-3</v>
      </c>
      <c r="H22" s="64">
        <f t="shared" si="1"/>
        <v>0.22083</v>
      </c>
      <c r="I22" s="50">
        <v>0.222521</v>
      </c>
      <c r="J22" s="27" t="s">
        <v>10</v>
      </c>
      <c r="K22" s="30">
        <v>1.691E-3</v>
      </c>
      <c r="L22" s="65">
        <v>6.1079999999999997E-3</v>
      </c>
      <c r="M22" s="32">
        <v>2.8600000000000001E-4</v>
      </c>
      <c r="N22" s="31">
        <f t="shared" si="2"/>
        <v>6.3939999999999995E-3</v>
      </c>
      <c r="O22" s="32">
        <f t="shared" si="3"/>
        <v>0.206816</v>
      </c>
      <c r="P22" s="66">
        <v>0.208507</v>
      </c>
      <c r="Q22" s="32">
        <f t="shared" si="4"/>
        <v>-4.0330000000000001E-3</v>
      </c>
      <c r="R22" s="35">
        <f t="shared" si="5"/>
        <v>-0.70457721872816215</v>
      </c>
      <c r="S22" s="28">
        <f t="shared" si="6"/>
        <v>6.6999999999999959E-4</v>
      </c>
      <c r="T22" s="35">
        <f t="shared" si="7"/>
        <v>0.1170510132774283</v>
      </c>
    </row>
    <row r="23" spans="1:20" x14ac:dyDescent="0.3">
      <c r="A23" s="13" t="s">
        <v>194</v>
      </c>
      <c r="B23" s="13" t="s">
        <v>196</v>
      </c>
      <c r="C23" s="13" t="s">
        <v>594</v>
      </c>
      <c r="D23" s="42" t="s">
        <v>4</v>
      </c>
      <c r="E23" s="13">
        <v>2.0476999999999999E-2</v>
      </c>
      <c r="F23" s="13">
        <v>1.7650000000000001E-3</v>
      </c>
      <c r="G23" s="16">
        <f t="shared" si="0"/>
        <v>2.2241999999999998E-2</v>
      </c>
      <c r="H23" s="13">
        <f t="shared" ref="H23:H85" si="8">I23-K23</f>
        <v>0.43401400000000001</v>
      </c>
      <c r="I23" s="45">
        <v>0.522393</v>
      </c>
      <c r="J23" s="13" t="s">
        <v>4</v>
      </c>
      <c r="K23" s="13">
        <v>8.8378999999999999E-2</v>
      </c>
      <c r="L23" s="51">
        <v>2.2062999999999999E-2</v>
      </c>
      <c r="M23" s="18">
        <v>2.2020999999999999E-2</v>
      </c>
      <c r="N23" s="16">
        <f t="shared" si="2"/>
        <v>4.4083999999999998E-2</v>
      </c>
      <c r="O23" s="18">
        <f t="shared" si="3"/>
        <v>0.46820400000000006</v>
      </c>
      <c r="P23" s="52">
        <v>0.55658300000000005</v>
      </c>
      <c r="Q23" s="18">
        <f t="shared" si="4"/>
        <v>6.6137000000000001E-2</v>
      </c>
      <c r="R23" s="33">
        <f t="shared" si="5"/>
        <v>2.9735185684740584</v>
      </c>
      <c r="S23" s="3">
        <f t="shared" si="6"/>
        <v>2.1842E-2</v>
      </c>
      <c r="T23" s="33">
        <f t="shared" si="7"/>
        <v>0.98201600575487824</v>
      </c>
    </row>
    <row r="24" spans="1:20" x14ac:dyDescent="0.3">
      <c r="A24" s="13" t="s">
        <v>194</v>
      </c>
      <c r="B24" s="13" t="s">
        <v>196</v>
      </c>
      <c r="C24" s="13" t="s">
        <v>595</v>
      </c>
      <c r="D24" s="42" t="s">
        <v>4</v>
      </c>
      <c r="E24" s="13">
        <v>3.2168000000000002E-2</v>
      </c>
      <c r="F24" s="13">
        <v>4.6210000000000001E-3</v>
      </c>
      <c r="G24" s="16">
        <f t="shared" si="0"/>
        <v>3.6789000000000002E-2</v>
      </c>
      <c r="H24" s="13">
        <f t="shared" si="8"/>
        <v>0.471974</v>
      </c>
      <c r="I24" s="45">
        <v>0.60340300000000002</v>
      </c>
      <c r="J24" s="13" t="s">
        <v>4</v>
      </c>
      <c r="K24" s="13">
        <v>0.13142899999999999</v>
      </c>
      <c r="L24" s="51">
        <v>3.1526999999999999E-2</v>
      </c>
      <c r="M24" s="18">
        <v>6.1651999999999998E-2</v>
      </c>
      <c r="N24" s="16">
        <f t="shared" si="2"/>
        <v>9.3178999999999998E-2</v>
      </c>
      <c r="O24" s="18">
        <f t="shared" si="3"/>
        <v>0.58330700000000002</v>
      </c>
      <c r="P24" s="52">
        <v>0.71473600000000004</v>
      </c>
      <c r="Q24" s="18">
        <f t="shared" si="4"/>
        <v>9.4639999999999988E-2</v>
      </c>
      <c r="R24" s="33">
        <f t="shared" si="5"/>
        <v>2.5725080866563368</v>
      </c>
      <c r="S24" s="3">
        <f t="shared" si="6"/>
        <v>5.6389999999999996E-2</v>
      </c>
      <c r="T24" s="33">
        <f t="shared" si="7"/>
        <v>1.5327951289787707</v>
      </c>
    </row>
    <row r="25" spans="1:20" x14ac:dyDescent="0.3">
      <c r="A25" s="13" t="s">
        <v>194</v>
      </c>
      <c r="B25" s="13" t="s">
        <v>199</v>
      </c>
      <c r="C25" s="13" t="s">
        <v>594</v>
      </c>
      <c r="D25" s="42" t="s">
        <v>4</v>
      </c>
      <c r="E25" s="13">
        <v>7.9220000000000002E-3</v>
      </c>
      <c r="F25" s="13">
        <v>3.5300000000000002E-4</v>
      </c>
      <c r="G25" s="16">
        <f t="shared" si="0"/>
        <v>8.2750000000000011E-3</v>
      </c>
      <c r="H25" s="13">
        <f t="shared" si="8"/>
        <v>0.36263699999999999</v>
      </c>
      <c r="I25" s="45">
        <v>0.396984</v>
      </c>
      <c r="J25" s="13" t="s">
        <v>4</v>
      </c>
      <c r="K25" s="13">
        <v>3.4347000000000003E-2</v>
      </c>
      <c r="L25" s="51">
        <v>8.4510000000000002E-3</v>
      </c>
      <c r="M25" s="18">
        <v>5.9379999999999997E-3</v>
      </c>
      <c r="N25" s="16">
        <f t="shared" si="2"/>
        <v>1.4388999999999999E-2</v>
      </c>
      <c r="O25" s="18">
        <f t="shared" si="3"/>
        <v>0.43884499999999999</v>
      </c>
      <c r="P25" s="52">
        <v>0.473192</v>
      </c>
      <c r="Q25" s="18">
        <f t="shared" si="4"/>
        <v>2.6072000000000001E-2</v>
      </c>
      <c r="R25" s="33">
        <f t="shared" si="5"/>
        <v>3.1506948640483383</v>
      </c>
      <c r="S25" s="3">
        <f t="shared" si="6"/>
        <v>6.1139999999999979E-3</v>
      </c>
      <c r="T25" s="33">
        <f t="shared" si="7"/>
        <v>0.73885196374622319</v>
      </c>
    </row>
    <row r="26" spans="1:20" x14ac:dyDescent="0.3">
      <c r="A26" s="13" t="s">
        <v>194</v>
      </c>
      <c r="B26" s="13" t="s">
        <v>199</v>
      </c>
      <c r="C26" s="13" t="s">
        <v>595</v>
      </c>
      <c r="D26" s="42" t="s">
        <v>10</v>
      </c>
      <c r="E26" s="13">
        <v>1.6456999999999999E-2</v>
      </c>
      <c r="F26" s="13">
        <v>6.7900000000000002E-4</v>
      </c>
      <c r="G26" s="16">
        <f t="shared" si="0"/>
        <v>1.7135999999999998E-2</v>
      </c>
      <c r="H26" s="13">
        <f t="shared" si="8"/>
        <v>0.31515399999999999</v>
      </c>
      <c r="I26" s="45">
        <v>0.37494499999999997</v>
      </c>
      <c r="J26" s="13" t="s">
        <v>10</v>
      </c>
      <c r="K26" s="13">
        <v>5.9790999999999997E-2</v>
      </c>
      <c r="L26" s="51">
        <v>1.4933999999999999E-2</v>
      </c>
      <c r="M26" s="18">
        <v>1.2277E-2</v>
      </c>
      <c r="N26" s="16">
        <f t="shared" si="2"/>
        <v>2.7210999999999999E-2</v>
      </c>
      <c r="O26" s="18">
        <f t="shared" si="3"/>
        <v>0.30025800000000002</v>
      </c>
      <c r="P26" s="52">
        <v>0.36004900000000001</v>
      </c>
      <c r="Q26" s="18">
        <f t="shared" si="4"/>
        <v>4.2654999999999998E-2</v>
      </c>
      <c r="R26" s="33">
        <f t="shared" si="5"/>
        <v>2.4892040149393093</v>
      </c>
      <c r="S26" s="3">
        <f t="shared" si="6"/>
        <v>1.0075000000000001E-2</v>
      </c>
      <c r="T26" s="33">
        <f t="shared" si="7"/>
        <v>0.58794351073762852</v>
      </c>
    </row>
    <row r="27" spans="1:20" x14ac:dyDescent="0.3">
      <c r="A27" s="13" t="s">
        <v>194</v>
      </c>
      <c r="B27" s="13" t="s">
        <v>1</v>
      </c>
      <c r="C27" s="13" t="s">
        <v>594</v>
      </c>
      <c r="D27" s="42" t="s">
        <v>4</v>
      </c>
      <c r="E27" s="13">
        <v>2.944E-3</v>
      </c>
      <c r="F27" s="13">
        <v>2.2599999999999999E-4</v>
      </c>
      <c r="G27" s="16">
        <f t="shared" si="0"/>
        <v>3.1700000000000001E-3</v>
      </c>
      <c r="H27" s="13">
        <f t="shared" si="8"/>
        <v>0.296269</v>
      </c>
      <c r="I27" s="45">
        <v>0.30609700000000001</v>
      </c>
      <c r="J27" s="13" t="s">
        <v>4</v>
      </c>
      <c r="K27" s="13">
        <v>9.8279999999999999E-3</v>
      </c>
      <c r="L27" s="51">
        <v>2.359E-3</v>
      </c>
      <c r="M27" s="18">
        <v>1.8519999999999999E-3</v>
      </c>
      <c r="N27" s="16">
        <f t="shared" si="2"/>
        <v>4.2109999999999995E-3</v>
      </c>
      <c r="O27" s="18">
        <f t="shared" si="3"/>
        <v>0.23693400000000001</v>
      </c>
      <c r="P27" s="52">
        <v>0.24676200000000001</v>
      </c>
      <c r="Q27" s="18">
        <f t="shared" si="4"/>
        <v>6.6579999999999999E-3</v>
      </c>
      <c r="R27" s="33">
        <f t="shared" si="5"/>
        <v>2.1003154574132492</v>
      </c>
      <c r="S27" s="3">
        <f t="shared" si="6"/>
        <v>1.0409999999999994E-3</v>
      </c>
      <c r="T27" s="33">
        <f t="shared" si="7"/>
        <v>0.32839116719242883</v>
      </c>
    </row>
    <row r="28" spans="1:20" x14ac:dyDescent="0.3">
      <c r="A28" s="13" t="s">
        <v>194</v>
      </c>
      <c r="B28" s="13" t="s">
        <v>1</v>
      </c>
      <c r="C28" s="13" t="s">
        <v>595</v>
      </c>
      <c r="D28" s="42" t="s">
        <v>4</v>
      </c>
      <c r="E28" s="13">
        <v>3.3059999999999999E-3</v>
      </c>
      <c r="F28" s="13">
        <v>3.4600000000000001E-4</v>
      </c>
      <c r="G28" s="16">
        <f t="shared" si="0"/>
        <v>3.6519999999999999E-3</v>
      </c>
      <c r="H28" s="13">
        <f t="shared" si="8"/>
        <v>0.23428600000000002</v>
      </c>
      <c r="I28" s="45">
        <v>0.25135200000000002</v>
      </c>
      <c r="J28" s="13" t="s">
        <v>4</v>
      </c>
      <c r="K28" s="13">
        <v>1.7066000000000001E-2</v>
      </c>
      <c r="L28" s="51">
        <v>5.3740000000000003E-3</v>
      </c>
      <c r="M28" s="18">
        <v>4.7070000000000002E-3</v>
      </c>
      <c r="N28" s="16">
        <f t="shared" si="2"/>
        <v>1.0081E-2</v>
      </c>
      <c r="O28" s="18">
        <f t="shared" si="3"/>
        <v>0.301815</v>
      </c>
      <c r="P28" s="52">
        <v>0.31888100000000003</v>
      </c>
      <c r="Q28" s="18">
        <f t="shared" si="4"/>
        <v>1.3414000000000002E-2</v>
      </c>
      <c r="R28" s="33">
        <f t="shared" si="5"/>
        <v>3.6730558598028487</v>
      </c>
      <c r="S28" s="3">
        <f t="shared" si="6"/>
        <v>6.4289999999999998E-3</v>
      </c>
      <c r="T28" s="33">
        <f t="shared" si="7"/>
        <v>1.7604052573932092</v>
      </c>
    </row>
    <row r="29" spans="1:20" x14ac:dyDescent="0.3">
      <c r="A29" s="13" t="s">
        <v>194</v>
      </c>
      <c r="B29" s="13" t="s">
        <v>204</v>
      </c>
      <c r="C29" s="13" t="s">
        <v>597</v>
      </c>
      <c r="D29" s="42" t="s">
        <v>4</v>
      </c>
      <c r="E29" s="13">
        <v>1.3162E-2</v>
      </c>
      <c r="F29" s="13">
        <v>2.24E-4</v>
      </c>
      <c r="G29" s="16">
        <f t="shared" si="0"/>
        <v>1.3386E-2</v>
      </c>
      <c r="H29" s="13">
        <f t="shared" si="8"/>
        <v>0.29452</v>
      </c>
      <c r="I29" s="45">
        <v>0.31223800000000002</v>
      </c>
      <c r="J29" s="13" t="s">
        <v>10</v>
      </c>
      <c r="K29" s="13">
        <v>1.7718000000000001E-2</v>
      </c>
      <c r="L29" s="51">
        <v>1.9706000000000001E-2</v>
      </c>
      <c r="M29" s="18">
        <v>1.6360000000000001E-3</v>
      </c>
      <c r="N29" s="16">
        <f t="shared" si="2"/>
        <v>2.1342E-2</v>
      </c>
      <c r="O29" s="18">
        <f t="shared" si="3"/>
        <v>0.36850699999999997</v>
      </c>
      <c r="P29" s="52">
        <v>0.38622499999999998</v>
      </c>
      <c r="Q29" s="18">
        <f t="shared" si="4"/>
        <v>4.3320000000000008E-3</v>
      </c>
      <c r="R29" s="33">
        <f t="shared" si="5"/>
        <v>0.3236216943074855</v>
      </c>
      <c r="S29" s="3">
        <f t="shared" si="6"/>
        <v>7.9559999999999995E-3</v>
      </c>
      <c r="T29" s="33">
        <f t="shared" si="7"/>
        <v>0.59435230838189146</v>
      </c>
    </row>
    <row r="30" spans="1:20" x14ac:dyDescent="0.3">
      <c r="A30" s="13" t="s">
        <v>194</v>
      </c>
      <c r="B30" s="13" t="s">
        <v>206</v>
      </c>
      <c r="C30" s="13" t="s">
        <v>594</v>
      </c>
      <c r="D30" s="42" t="s">
        <v>4</v>
      </c>
      <c r="E30" s="13">
        <v>4.0130000000000001E-3</v>
      </c>
      <c r="F30" s="13">
        <v>1.8879999999999999E-3</v>
      </c>
      <c r="G30" s="16">
        <f t="shared" si="0"/>
        <v>5.901E-3</v>
      </c>
      <c r="H30" s="13">
        <f t="shared" si="8"/>
        <v>0.213867</v>
      </c>
      <c r="I30" s="45">
        <v>0.22541700000000001</v>
      </c>
      <c r="J30" s="13" t="s">
        <v>4</v>
      </c>
      <c r="K30" s="13">
        <v>1.155E-2</v>
      </c>
      <c r="L30" s="51">
        <v>6.7380000000000001E-3</v>
      </c>
      <c r="M30" s="18">
        <v>1.97E-3</v>
      </c>
      <c r="N30" s="16">
        <f t="shared" si="2"/>
        <v>8.7080000000000005E-3</v>
      </c>
      <c r="O30" s="18">
        <f t="shared" si="3"/>
        <v>0.27365899999999999</v>
      </c>
      <c r="P30" s="52">
        <v>0.28520899999999999</v>
      </c>
      <c r="Q30" s="18">
        <f t="shared" si="4"/>
        <v>5.6489999999999995E-3</v>
      </c>
      <c r="R30" s="33">
        <f t="shared" si="5"/>
        <v>0.95729537366548034</v>
      </c>
      <c r="S30" s="3">
        <f t="shared" si="6"/>
        <v>2.8070000000000005E-3</v>
      </c>
      <c r="T30" s="33">
        <f t="shared" si="7"/>
        <v>0.47568208778173199</v>
      </c>
    </row>
    <row r="31" spans="1:20" x14ac:dyDescent="0.3">
      <c r="A31" s="13" t="s">
        <v>194</v>
      </c>
      <c r="B31" s="13" t="s">
        <v>206</v>
      </c>
      <c r="C31" s="13" t="s">
        <v>597</v>
      </c>
      <c r="D31" s="42" t="s">
        <v>10</v>
      </c>
      <c r="E31" s="13">
        <v>1.3886000000000001E-2</v>
      </c>
      <c r="F31" s="13">
        <v>8.03E-4</v>
      </c>
      <c r="G31" s="16">
        <f t="shared" si="0"/>
        <v>1.4689000000000001E-2</v>
      </c>
      <c r="H31" s="13">
        <f t="shared" si="8"/>
        <v>0.28229500000000002</v>
      </c>
      <c r="I31" s="45">
        <v>0.29768800000000001</v>
      </c>
      <c r="J31" s="13" t="s">
        <v>10</v>
      </c>
      <c r="K31" s="13">
        <v>1.5393E-2</v>
      </c>
      <c r="L31" s="51">
        <v>1.3762999999999999E-2</v>
      </c>
      <c r="M31" s="18">
        <v>9.6000000000000002E-4</v>
      </c>
      <c r="N31" s="16">
        <f t="shared" si="2"/>
        <v>1.4723E-2</v>
      </c>
      <c r="O31" s="18">
        <f t="shared" si="3"/>
        <v>0.274391</v>
      </c>
      <c r="P31" s="52">
        <v>0.28978399999999999</v>
      </c>
      <c r="Q31" s="18">
        <f t="shared" si="4"/>
        <v>7.0399999999999976E-4</v>
      </c>
      <c r="R31" s="33">
        <f t="shared" si="5"/>
        <v>4.7927020219211636E-2</v>
      </c>
      <c r="S31" s="3">
        <f t="shared" si="6"/>
        <v>3.3999999999999309E-5</v>
      </c>
      <c r="T31" s="33">
        <f t="shared" si="7"/>
        <v>2.3146572264959703E-3</v>
      </c>
    </row>
    <row r="32" spans="1:20" x14ac:dyDescent="0.3">
      <c r="A32" s="13" t="s">
        <v>194</v>
      </c>
      <c r="B32" s="13" t="s">
        <v>209</v>
      </c>
      <c r="C32" s="13" t="s">
        <v>596</v>
      </c>
      <c r="D32" s="42" t="s">
        <v>4</v>
      </c>
      <c r="E32" s="13">
        <v>2.6939999999999999E-2</v>
      </c>
      <c r="F32" s="13">
        <v>6.3600000000000002E-3</v>
      </c>
      <c r="G32" s="16">
        <f t="shared" si="0"/>
        <v>3.3299999999999996E-2</v>
      </c>
      <c r="H32" s="13">
        <f t="shared" si="8"/>
        <v>0.28591599999999995</v>
      </c>
      <c r="I32" s="45">
        <v>0.33087299999999997</v>
      </c>
      <c r="J32" s="13" t="s">
        <v>4</v>
      </c>
      <c r="K32" s="13">
        <v>4.4956999999999997E-2</v>
      </c>
      <c r="L32" s="51">
        <v>2.2525E-2</v>
      </c>
      <c r="M32" s="18">
        <v>2.7664000000000001E-2</v>
      </c>
      <c r="N32" s="16">
        <f t="shared" si="2"/>
        <v>5.0188999999999998E-2</v>
      </c>
      <c r="O32" s="18">
        <f t="shared" si="3"/>
        <v>0.32513599999999998</v>
      </c>
      <c r="P32" s="52">
        <v>0.37009300000000001</v>
      </c>
      <c r="Q32" s="18">
        <f t="shared" si="4"/>
        <v>1.1657000000000001E-2</v>
      </c>
      <c r="R32" s="33">
        <f t="shared" si="5"/>
        <v>0.35006006006006013</v>
      </c>
      <c r="S32" s="3">
        <f t="shared" si="6"/>
        <v>1.6889000000000001E-2</v>
      </c>
      <c r="T32" s="33">
        <f t="shared" si="7"/>
        <v>0.50717717717717725</v>
      </c>
    </row>
    <row r="33" spans="1:20" x14ac:dyDescent="0.3">
      <c r="A33" s="13" t="s">
        <v>194</v>
      </c>
      <c r="B33" s="13" t="s">
        <v>209</v>
      </c>
      <c r="C33" s="13" t="s">
        <v>596</v>
      </c>
      <c r="D33" s="42" t="s">
        <v>10</v>
      </c>
      <c r="E33" s="13">
        <v>4.8904999999999997E-2</v>
      </c>
      <c r="F33" s="13">
        <v>5.914E-3</v>
      </c>
      <c r="G33" s="16">
        <f t="shared" si="0"/>
        <v>5.4819E-2</v>
      </c>
      <c r="H33" s="13">
        <f t="shared" si="8"/>
        <v>0.27271899999999993</v>
      </c>
      <c r="I33" s="45">
        <v>0.40233799999999997</v>
      </c>
      <c r="J33" s="13" t="s">
        <v>10</v>
      </c>
      <c r="K33" s="13">
        <v>0.12961900000000001</v>
      </c>
      <c r="L33" s="51">
        <v>4.1883999999999998E-2</v>
      </c>
      <c r="M33" s="18">
        <v>0.10098799999999999</v>
      </c>
      <c r="N33" s="16">
        <f t="shared" si="2"/>
        <v>0.142872</v>
      </c>
      <c r="O33" s="18">
        <f t="shared" si="3"/>
        <v>0.37304099999999996</v>
      </c>
      <c r="P33" s="52">
        <v>0.50266</v>
      </c>
      <c r="Q33" s="18">
        <f t="shared" si="4"/>
        <v>7.4800000000000005E-2</v>
      </c>
      <c r="R33" s="33">
        <f t="shared" si="5"/>
        <v>1.3644904139075869</v>
      </c>
      <c r="S33" s="3">
        <f t="shared" si="6"/>
        <v>8.8052999999999992E-2</v>
      </c>
      <c r="T33" s="33">
        <f t="shared" si="7"/>
        <v>1.6062496579653038</v>
      </c>
    </row>
    <row r="34" spans="1:20" x14ac:dyDescent="0.3">
      <c r="A34" s="13" t="s">
        <v>194</v>
      </c>
      <c r="B34" s="13" t="s">
        <v>209</v>
      </c>
      <c r="C34" s="13" t="s">
        <v>594</v>
      </c>
      <c r="D34" s="42" t="s">
        <v>4</v>
      </c>
      <c r="E34" s="13">
        <v>2.666E-3</v>
      </c>
      <c r="F34" s="13">
        <v>6.4899999999999995E-4</v>
      </c>
      <c r="G34" s="16">
        <f t="shared" si="0"/>
        <v>3.3149999999999998E-3</v>
      </c>
      <c r="H34" s="13">
        <f t="shared" si="8"/>
        <v>0.21818899999999999</v>
      </c>
      <c r="I34" s="45">
        <v>0.226054</v>
      </c>
      <c r="J34" s="13" t="s">
        <v>4</v>
      </c>
      <c r="K34" s="13">
        <v>7.8650000000000005E-3</v>
      </c>
      <c r="L34" s="51">
        <v>5.4920000000000004E-3</v>
      </c>
      <c r="M34" s="18">
        <v>1.7149999999999999E-3</v>
      </c>
      <c r="N34" s="16">
        <f t="shared" si="2"/>
        <v>7.2069999999999999E-3</v>
      </c>
      <c r="O34" s="18">
        <f t="shared" si="3"/>
        <v>0.25300099999999998</v>
      </c>
      <c r="P34" s="52">
        <v>0.26086599999999999</v>
      </c>
      <c r="Q34" s="18">
        <f t="shared" si="4"/>
        <v>4.5500000000000002E-3</v>
      </c>
      <c r="R34" s="33">
        <f t="shared" si="5"/>
        <v>1.3725490196078434</v>
      </c>
      <c r="S34" s="3">
        <f t="shared" si="6"/>
        <v>3.8920000000000001E-3</v>
      </c>
      <c r="T34" s="33">
        <f t="shared" si="7"/>
        <v>1.1740573152337859</v>
      </c>
    </row>
    <row r="35" spans="1:20" x14ac:dyDescent="0.3">
      <c r="A35" s="13" t="s">
        <v>194</v>
      </c>
      <c r="B35" s="13" t="s">
        <v>209</v>
      </c>
      <c r="C35" s="13" t="s">
        <v>598</v>
      </c>
      <c r="D35" s="42" t="s">
        <v>4</v>
      </c>
      <c r="E35" s="13">
        <v>3.5582000000000003E-2</v>
      </c>
      <c r="F35" s="13">
        <v>4.0119999999999999E-3</v>
      </c>
      <c r="G35" s="16">
        <f t="shared" si="0"/>
        <v>3.9594000000000004E-2</v>
      </c>
      <c r="H35" s="13">
        <f t="shared" si="8"/>
        <v>0.27835100000000002</v>
      </c>
      <c r="I35" s="45">
        <v>0.41842699999999999</v>
      </c>
      <c r="J35" s="13" t="s">
        <v>4</v>
      </c>
      <c r="K35" s="13">
        <v>0.14007600000000001</v>
      </c>
      <c r="L35" s="51">
        <v>3.3646000000000002E-2</v>
      </c>
      <c r="M35" s="18">
        <v>4.7921999999999999E-2</v>
      </c>
      <c r="N35" s="16">
        <f t="shared" si="2"/>
        <v>8.1568000000000002E-2</v>
      </c>
      <c r="O35" s="18">
        <f t="shared" si="3"/>
        <v>0.38633600000000001</v>
      </c>
      <c r="P35" s="52">
        <v>0.52641199999999999</v>
      </c>
      <c r="Q35" s="18">
        <f t="shared" si="4"/>
        <v>0.100482</v>
      </c>
      <c r="R35" s="33">
        <f t="shared" si="5"/>
        <v>2.5378087589028637</v>
      </c>
      <c r="S35" s="3">
        <f t="shared" si="6"/>
        <v>4.1973999999999997E-2</v>
      </c>
      <c r="T35" s="33">
        <f t="shared" si="7"/>
        <v>1.0601101176946</v>
      </c>
    </row>
    <row r="36" spans="1:20" x14ac:dyDescent="0.3">
      <c r="A36" s="13" t="s">
        <v>194</v>
      </c>
      <c r="B36" s="13" t="s">
        <v>209</v>
      </c>
      <c r="C36" s="13" t="s">
        <v>597</v>
      </c>
      <c r="D36" s="42" t="s">
        <v>4</v>
      </c>
      <c r="E36" s="13">
        <v>8.9859999999999992E-3</v>
      </c>
      <c r="F36" s="13">
        <v>8.0000000000000004E-4</v>
      </c>
      <c r="G36" s="16">
        <f t="shared" si="0"/>
        <v>9.7859999999999996E-3</v>
      </c>
      <c r="H36" s="13">
        <f t="shared" si="8"/>
        <v>0.19888700000000001</v>
      </c>
      <c r="I36" s="45">
        <v>0.22891300000000001</v>
      </c>
      <c r="J36" s="13" t="s">
        <v>4</v>
      </c>
      <c r="K36" s="13">
        <v>3.0026000000000001E-2</v>
      </c>
      <c r="L36" s="51">
        <v>8.1279999999999998E-3</v>
      </c>
      <c r="M36" s="18">
        <v>2.3939999999999999E-3</v>
      </c>
      <c r="N36" s="16">
        <f t="shared" si="2"/>
        <v>1.0522E-2</v>
      </c>
      <c r="O36" s="18">
        <f t="shared" si="3"/>
        <v>0.28128999999999998</v>
      </c>
      <c r="P36" s="52">
        <v>0.31131599999999998</v>
      </c>
      <c r="Q36" s="18">
        <f t="shared" si="4"/>
        <v>2.0240000000000001E-2</v>
      </c>
      <c r="R36" s="33">
        <f t="shared" si="5"/>
        <v>2.0682607807071327</v>
      </c>
      <c r="S36" s="3">
        <f t="shared" si="6"/>
        <v>7.3600000000000054E-4</v>
      </c>
      <c r="T36" s="33">
        <f t="shared" si="7"/>
        <v>7.520948293480488E-2</v>
      </c>
    </row>
    <row r="37" spans="1:20" x14ac:dyDescent="0.3">
      <c r="A37" s="13" t="s">
        <v>194</v>
      </c>
      <c r="B37" s="13" t="s">
        <v>209</v>
      </c>
      <c r="C37" s="13" t="s">
        <v>595</v>
      </c>
      <c r="D37" s="42" t="s">
        <v>4</v>
      </c>
      <c r="E37" s="13">
        <v>5.5360000000000001E-3</v>
      </c>
      <c r="F37" s="13">
        <v>1.232E-3</v>
      </c>
      <c r="G37" s="16">
        <f t="shared" si="0"/>
        <v>6.7679999999999997E-3</v>
      </c>
      <c r="H37" s="13">
        <f t="shared" si="8"/>
        <v>0.221862</v>
      </c>
      <c r="I37" s="45">
        <v>0.23851</v>
      </c>
      <c r="J37" s="13" t="s">
        <v>4</v>
      </c>
      <c r="K37" s="13">
        <v>1.6648E-2</v>
      </c>
      <c r="L37" s="51">
        <v>6.404E-3</v>
      </c>
      <c r="M37" s="18">
        <v>1.6999999999999999E-3</v>
      </c>
      <c r="N37" s="16">
        <f t="shared" si="2"/>
        <v>8.1040000000000001E-3</v>
      </c>
      <c r="O37" s="18">
        <f t="shared" si="3"/>
        <v>0.224914</v>
      </c>
      <c r="P37" s="52">
        <v>0.241562</v>
      </c>
      <c r="Q37" s="18">
        <f t="shared" si="4"/>
        <v>9.8799999999999999E-3</v>
      </c>
      <c r="R37" s="33">
        <f t="shared" si="5"/>
        <v>1.4598108747044918</v>
      </c>
      <c r="S37" s="3">
        <f t="shared" si="6"/>
        <v>1.3360000000000004E-3</v>
      </c>
      <c r="T37" s="33">
        <f t="shared" si="7"/>
        <v>0.19739952718676129</v>
      </c>
    </row>
    <row r="38" spans="1:20" x14ac:dyDescent="0.3">
      <c r="A38" s="13" t="s">
        <v>194</v>
      </c>
      <c r="B38" s="13" t="s">
        <v>218</v>
      </c>
      <c r="C38" s="13" t="s">
        <v>596</v>
      </c>
      <c r="D38" s="42" t="s">
        <v>4</v>
      </c>
      <c r="E38" s="13">
        <v>3.326E-3</v>
      </c>
      <c r="F38" s="13">
        <v>7.2999999999999996E-4</v>
      </c>
      <c r="G38" s="16">
        <f t="shared" si="0"/>
        <v>4.0559999999999997E-3</v>
      </c>
      <c r="H38" s="13">
        <f t="shared" si="8"/>
        <v>0.212196</v>
      </c>
      <c r="I38" s="45">
        <v>0.216505</v>
      </c>
      <c r="J38" s="13" t="s">
        <v>4</v>
      </c>
      <c r="K38" s="13">
        <v>4.3090000000000003E-3</v>
      </c>
      <c r="L38" s="51">
        <v>4.9919999999999999E-3</v>
      </c>
      <c r="M38" s="18">
        <v>1.851E-3</v>
      </c>
      <c r="N38" s="16">
        <f t="shared" si="2"/>
        <v>6.8430000000000001E-3</v>
      </c>
      <c r="O38" s="18">
        <f t="shared" si="3"/>
        <v>0.25411</v>
      </c>
      <c r="P38" s="52">
        <v>0.25841900000000001</v>
      </c>
      <c r="Q38" s="18">
        <f t="shared" si="4"/>
        <v>2.5300000000000062E-4</v>
      </c>
      <c r="R38" s="33">
        <f t="shared" si="5"/>
        <v>6.2376725838264459E-2</v>
      </c>
      <c r="S38" s="3">
        <f t="shared" si="6"/>
        <v>2.7870000000000004E-3</v>
      </c>
      <c r="T38" s="33">
        <f t="shared" si="7"/>
        <v>0.68713017751479311</v>
      </c>
    </row>
    <row r="39" spans="1:20" x14ac:dyDescent="0.3">
      <c r="A39" s="13" t="s">
        <v>194</v>
      </c>
      <c r="B39" s="13" t="s">
        <v>218</v>
      </c>
      <c r="C39" s="13" t="s">
        <v>596</v>
      </c>
      <c r="D39" s="42" t="s">
        <v>10</v>
      </c>
      <c r="E39" s="13">
        <v>8.2369999999999995E-3</v>
      </c>
      <c r="F39" s="13">
        <v>1.8079999999999999E-3</v>
      </c>
      <c r="G39" s="16">
        <f t="shared" si="0"/>
        <v>1.0045E-2</v>
      </c>
      <c r="H39" s="13">
        <f t="shared" si="8"/>
        <v>0.25878499999999999</v>
      </c>
      <c r="I39" s="45">
        <v>0.28248299999999998</v>
      </c>
      <c r="J39" s="13" t="s">
        <v>10</v>
      </c>
      <c r="K39" s="13">
        <v>2.3698E-2</v>
      </c>
      <c r="L39" s="51">
        <v>6.9090000000000002E-3</v>
      </c>
      <c r="M39" s="18">
        <v>7.4669999999999997E-3</v>
      </c>
      <c r="N39" s="16">
        <f t="shared" si="2"/>
        <v>1.4376E-2</v>
      </c>
      <c r="O39" s="18">
        <f t="shared" si="3"/>
        <v>0.26564500000000002</v>
      </c>
      <c r="P39" s="52">
        <v>0.28934300000000002</v>
      </c>
      <c r="Q39" s="18">
        <f t="shared" si="4"/>
        <v>1.3653E-2</v>
      </c>
      <c r="R39" s="33">
        <f t="shared" si="5"/>
        <v>1.3591836734693878</v>
      </c>
      <c r="S39" s="3">
        <f t="shared" si="6"/>
        <v>4.3309999999999998E-3</v>
      </c>
      <c r="T39" s="33">
        <f t="shared" si="7"/>
        <v>0.43115978098556496</v>
      </c>
    </row>
    <row r="40" spans="1:20" x14ac:dyDescent="0.3">
      <c r="A40" s="13" t="s">
        <v>194</v>
      </c>
      <c r="B40" s="13" t="s">
        <v>218</v>
      </c>
      <c r="C40" s="13" t="s">
        <v>594</v>
      </c>
      <c r="D40" s="42" t="s">
        <v>4</v>
      </c>
      <c r="E40" s="13">
        <v>1.2279999999999999E-3</v>
      </c>
      <c r="F40" s="13">
        <v>3.2200000000000002E-4</v>
      </c>
      <c r="G40" s="16">
        <f t="shared" si="0"/>
        <v>1.5499999999999999E-3</v>
      </c>
      <c r="H40" s="13">
        <f t="shared" si="8"/>
        <v>0.18246200000000001</v>
      </c>
      <c r="I40" s="45">
        <v>0.18606700000000001</v>
      </c>
      <c r="J40" s="13" t="s">
        <v>4</v>
      </c>
      <c r="K40" s="13">
        <v>3.6050000000000001E-3</v>
      </c>
      <c r="L40" s="51">
        <v>1.6479999999999999E-3</v>
      </c>
      <c r="M40" s="18">
        <v>1.2409999999999999E-3</v>
      </c>
      <c r="N40" s="16">
        <f t="shared" si="2"/>
        <v>2.8890000000000001E-3</v>
      </c>
      <c r="O40" s="18">
        <f t="shared" si="3"/>
        <v>0.24960600000000002</v>
      </c>
      <c r="P40" s="52">
        <v>0.25321100000000002</v>
      </c>
      <c r="Q40" s="18">
        <f t="shared" si="4"/>
        <v>2.0550000000000004E-3</v>
      </c>
      <c r="R40" s="33">
        <f t="shared" si="5"/>
        <v>1.3258064516129036</v>
      </c>
      <c r="S40" s="3">
        <f t="shared" si="6"/>
        <v>1.3390000000000001E-3</v>
      </c>
      <c r="T40" s="33">
        <f t="shared" si="7"/>
        <v>0.86387096774193561</v>
      </c>
    </row>
    <row r="41" spans="1:20" x14ac:dyDescent="0.3">
      <c r="A41" s="13" t="s">
        <v>194</v>
      </c>
      <c r="B41" s="13" t="s">
        <v>218</v>
      </c>
      <c r="C41" s="13" t="s">
        <v>598</v>
      </c>
      <c r="D41" s="42" t="s">
        <v>4</v>
      </c>
      <c r="E41" s="13">
        <v>1.0369E-2</v>
      </c>
      <c r="F41" s="13">
        <v>1.8400000000000001E-3</v>
      </c>
      <c r="G41" s="16">
        <f t="shared" si="0"/>
        <v>1.2208999999999999E-2</v>
      </c>
      <c r="H41" s="13">
        <f t="shared" si="8"/>
        <v>0.200021</v>
      </c>
      <c r="I41" s="45">
        <v>0.22876299999999999</v>
      </c>
      <c r="J41" s="13" t="s">
        <v>4</v>
      </c>
      <c r="K41" s="13">
        <v>2.8742E-2</v>
      </c>
      <c r="L41" s="51">
        <v>1.1745E-2</v>
      </c>
      <c r="M41" s="18">
        <v>2.2235999999999999E-2</v>
      </c>
      <c r="N41" s="16">
        <f t="shared" si="2"/>
        <v>3.3980999999999997E-2</v>
      </c>
      <c r="O41" s="18">
        <f t="shared" si="3"/>
        <v>0.29238600000000003</v>
      </c>
      <c r="P41" s="52">
        <v>0.32112800000000002</v>
      </c>
      <c r="Q41" s="18">
        <f t="shared" si="4"/>
        <v>1.6532999999999999E-2</v>
      </c>
      <c r="R41" s="33">
        <f t="shared" si="5"/>
        <v>1.3541649602752068</v>
      </c>
      <c r="S41" s="3">
        <f t="shared" si="6"/>
        <v>2.1772E-2</v>
      </c>
      <c r="T41" s="33">
        <f t="shared" si="7"/>
        <v>1.7832746334671146</v>
      </c>
    </row>
    <row r="42" spans="1:20" x14ac:dyDescent="0.3">
      <c r="A42" s="13" t="s">
        <v>194</v>
      </c>
      <c r="B42" s="13" t="s">
        <v>218</v>
      </c>
      <c r="C42" s="13" t="s">
        <v>595</v>
      </c>
      <c r="D42" s="42" t="s">
        <v>4</v>
      </c>
      <c r="E42" s="13">
        <v>2.8370000000000001E-3</v>
      </c>
      <c r="F42" s="13">
        <v>4.8999999999999998E-4</v>
      </c>
      <c r="G42" s="16">
        <f t="shared" si="0"/>
        <v>3.3270000000000001E-3</v>
      </c>
      <c r="H42" s="13">
        <f t="shared" si="8"/>
        <v>0.19749</v>
      </c>
      <c r="I42" s="45">
        <v>0.20505300000000001</v>
      </c>
      <c r="J42" s="13" t="s">
        <v>4</v>
      </c>
      <c r="K42" s="13">
        <v>7.5630000000000003E-3</v>
      </c>
      <c r="L42" s="51">
        <v>3.1340000000000001E-3</v>
      </c>
      <c r="M42" s="18">
        <v>1.3290000000000001E-3</v>
      </c>
      <c r="N42" s="16">
        <f t="shared" si="2"/>
        <v>4.463E-3</v>
      </c>
      <c r="O42" s="18">
        <f t="shared" si="3"/>
        <v>0.24285499999999999</v>
      </c>
      <c r="P42" s="52">
        <v>0.25041799999999997</v>
      </c>
      <c r="Q42" s="18">
        <f t="shared" si="4"/>
        <v>4.2360000000000002E-3</v>
      </c>
      <c r="R42" s="33">
        <f t="shared" si="5"/>
        <v>1.27321911632101</v>
      </c>
      <c r="S42" s="3">
        <f t="shared" si="6"/>
        <v>1.1359999999999999E-3</v>
      </c>
      <c r="T42" s="33">
        <f t="shared" si="7"/>
        <v>0.34144875262999697</v>
      </c>
    </row>
    <row r="43" spans="1:20" x14ac:dyDescent="0.3">
      <c r="A43" s="13" t="s">
        <v>194</v>
      </c>
      <c r="B43" s="13" t="s">
        <v>225</v>
      </c>
      <c r="C43" s="13" t="s">
        <v>594</v>
      </c>
      <c r="D43" s="42" t="s">
        <v>4</v>
      </c>
      <c r="E43" s="13">
        <v>2.921E-3</v>
      </c>
      <c r="F43" s="13">
        <v>1.92E-4</v>
      </c>
      <c r="G43" s="16">
        <f t="shared" si="0"/>
        <v>3.1129999999999999E-3</v>
      </c>
      <c r="H43" s="13">
        <f t="shared" si="8"/>
        <v>0.169984</v>
      </c>
      <c r="I43" s="45">
        <v>0.17935699999999999</v>
      </c>
      <c r="J43" s="13" t="s">
        <v>4</v>
      </c>
      <c r="K43" s="13">
        <v>9.3729999999999994E-3</v>
      </c>
      <c r="L43" s="51">
        <v>4.9189999999999998E-3</v>
      </c>
      <c r="M43" s="18">
        <v>1.6930000000000001E-3</v>
      </c>
      <c r="N43" s="16">
        <f t="shared" si="2"/>
        <v>6.6119999999999998E-3</v>
      </c>
      <c r="O43" s="18">
        <f t="shared" si="3"/>
        <v>0.30843499999999996</v>
      </c>
      <c r="P43" s="52">
        <v>0.31780799999999998</v>
      </c>
      <c r="Q43" s="18">
        <f t="shared" si="4"/>
        <v>6.2599999999999999E-3</v>
      </c>
      <c r="R43" s="33">
        <f t="shared" si="5"/>
        <v>2.010921940250562</v>
      </c>
      <c r="S43" s="3">
        <f t="shared" si="6"/>
        <v>3.4989999999999999E-3</v>
      </c>
      <c r="T43" s="33">
        <f t="shared" si="7"/>
        <v>1.1239961451975586</v>
      </c>
    </row>
    <row r="44" spans="1:20" x14ac:dyDescent="0.3">
      <c r="A44" s="13" t="s">
        <v>194</v>
      </c>
      <c r="B44" s="13" t="s">
        <v>225</v>
      </c>
      <c r="C44" s="13" t="s">
        <v>598</v>
      </c>
      <c r="D44" s="42" t="s">
        <v>10</v>
      </c>
      <c r="E44" s="13">
        <v>4.1618000000000002E-2</v>
      </c>
      <c r="F44" s="13">
        <v>1.632E-3</v>
      </c>
      <c r="G44" s="16">
        <f t="shared" si="0"/>
        <v>4.3250000000000004E-2</v>
      </c>
      <c r="H44" s="13">
        <f t="shared" si="8"/>
        <v>0.28739500000000001</v>
      </c>
      <c r="I44" s="45">
        <v>0.35395799999999999</v>
      </c>
      <c r="J44" s="13" t="s">
        <v>10</v>
      </c>
      <c r="K44" s="13">
        <v>6.6562999999999997E-2</v>
      </c>
      <c r="L44" s="51">
        <v>4.0025999999999999E-2</v>
      </c>
      <c r="M44" s="18">
        <v>2.2158000000000001E-2</v>
      </c>
      <c r="N44" s="16">
        <f t="shared" si="2"/>
        <v>6.2184000000000003E-2</v>
      </c>
      <c r="O44" s="18">
        <f t="shared" si="3"/>
        <v>0.32349700000000003</v>
      </c>
      <c r="P44" s="52">
        <v>0.39006000000000002</v>
      </c>
      <c r="Q44" s="18">
        <f t="shared" si="4"/>
        <v>2.3312999999999993E-2</v>
      </c>
      <c r="R44" s="33">
        <f t="shared" si="5"/>
        <v>0.53902890173410389</v>
      </c>
      <c r="S44" s="3">
        <f t="shared" si="6"/>
        <v>1.8933999999999999E-2</v>
      </c>
      <c r="T44" s="33">
        <f t="shared" si="7"/>
        <v>0.43778034682080919</v>
      </c>
    </row>
    <row r="45" spans="1:20" x14ac:dyDescent="0.3">
      <c r="A45" s="13" t="s">
        <v>194</v>
      </c>
      <c r="B45" s="13" t="s">
        <v>225</v>
      </c>
      <c r="C45" s="13" t="s">
        <v>597</v>
      </c>
      <c r="D45" s="42" t="s">
        <v>4</v>
      </c>
      <c r="E45" s="13">
        <v>1.3618999999999999E-2</v>
      </c>
      <c r="F45" s="13">
        <v>1.2400000000000001E-4</v>
      </c>
      <c r="G45" s="16">
        <f t="shared" si="0"/>
        <v>1.3743E-2</v>
      </c>
      <c r="H45" s="13">
        <f t="shared" si="8"/>
        <v>0.212029</v>
      </c>
      <c r="I45" s="45">
        <v>0.213367</v>
      </c>
      <c r="J45" s="13" t="s">
        <v>4</v>
      </c>
      <c r="K45" s="13">
        <v>1.338E-3</v>
      </c>
      <c r="L45" s="51">
        <v>1.2066E-2</v>
      </c>
      <c r="M45" s="18">
        <v>5.8399999999999999E-4</v>
      </c>
      <c r="N45" s="16">
        <f t="shared" si="2"/>
        <v>1.265E-2</v>
      </c>
      <c r="O45" s="18">
        <f t="shared" si="3"/>
        <v>0.23194599999999999</v>
      </c>
      <c r="P45" s="52">
        <v>0.23328399999999999</v>
      </c>
      <c r="Q45" s="18">
        <f t="shared" si="4"/>
        <v>-1.2404999999999999E-2</v>
      </c>
      <c r="R45" s="33">
        <f t="shared" si="5"/>
        <v>-0.90264134468456669</v>
      </c>
      <c r="S45" s="3">
        <f t="shared" si="6"/>
        <v>-1.0930000000000002E-3</v>
      </c>
      <c r="T45" s="33">
        <f t="shared" si="7"/>
        <v>-7.9531397802517667E-2</v>
      </c>
    </row>
    <row r="46" spans="1:20" x14ac:dyDescent="0.3">
      <c r="A46" s="13" t="s">
        <v>194</v>
      </c>
      <c r="B46" s="13" t="s">
        <v>225</v>
      </c>
      <c r="C46" s="13" t="s">
        <v>595</v>
      </c>
      <c r="D46" s="42" t="s">
        <v>4</v>
      </c>
      <c r="E46" s="13">
        <v>6.8989999999999998E-3</v>
      </c>
      <c r="F46" s="13">
        <v>1.95E-4</v>
      </c>
      <c r="G46" s="16">
        <f t="shared" si="0"/>
        <v>7.0939999999999996E-3</v>
      </c>
      <c r="H46" s="13">
        <f t="shared" si="8"/>
        <v>0.190218</v>
      </c>
      <c r="I46" s="45">
        <v>0.20009399999999999</v>
      </c>
      <c r="J46" s="13" t="s">
        <v>10</v>
      </c>
      <c r="K46" s="13">
        <v>9.8759999999999994E-3</v>
      </c>
      <c r="L46" s="51">
        <v>1.1270000000000001E-2</v>
      </c>
      <c r="M46" s="18">
        <v>1.8079999999999999E-3</v>
      </c>
      <c r="N46" s="16">
        <f t="shared" si="2"/>
        <v>1.3078000000000001E-2</v>
      </c>
      <c r="O46" s="18">
        <f t="shared" si="3"/>
        <v>0.230272</v>
      </c>
      <c r="P46" s="52">
        <v>0.240148</v>
      </c>
      <c r="Q46" s="18">
        <f t="shared" si="4"/>
        <v>2.7819999999999998E-3</v>
      </c>
      <c r="R46" s="33">
        <f t="shared" si="5"/>
        <v>0.39216239075274878</v>
      </c>
      <c r="S46" s="3">
        <f t="shared" si="6"/>
        <v>5.9840000000000015E-3</v>
      </c>
      <c r="T46" s="33">
        <f t="shared" si="7"/>
        <v>0.84352974344516518</v>
      </c>
    </row>
    <row r="47" spans="1:20" x14ac:dyDescent="0.3">
      <c r="A47" s="13" t="s">
        <v>194</v>
      </c>
      <c r="B47" s="13" t="s">
        <v>20</v>
      </c>
      <c r="C47" s="13" t="s">
        <v>596</v>
      </c>
      <c r="D47" s="42" t="s">
        <v>4</v>
      </c>
      <c r="E47" s="13">
        <v>8.4499999999999992E-3</v>
      </c>
      <c r="F47" s="13">
        <v>9.3300000000000002E-4</v>
      </c>
      <c r="G47" s="16">
        <f t="shared" si="0"/>
        <v>9.382999999999999E-3</v>
      </c>
      <c r="H47" s="13">
        <f t="shared" si="8"/>
        <v>0.18875400000000001</v>
      </c>
      <c r="I47" s="45">
        <v>0.195106</v>
      </c>
      <c r="J47" s="13" t="s">
        <v>4</v>
      </c>
      <c r="K47" s="13">
        <v>6.352E-3</v>
      </c>
      <c r="L47" s="51">
        <v>9.4570000000000001E-3</v>
      </c>
      <c r="M47" s="18">
        <v>2.7490000000000001E-3</v>
      </c>
      <c r="N47" s="16">
        <f t="shared" si="2"/>
        <v>1.2206E-2</v>
      </c>
      <c r="O47" s="18">
        <f t="shared" si="3"/>
        <v>0.27510099999999998</v>
      </c>
      <c r="P47" s="52">
        <v>0.28145300000000001</v>
      </c>
      <c r="Q47" s="18">
        <f t="shared" si="4"/>
        <v>-3.030999999999999E-3</v>
      </c>
      <c r="R47" s="33">
        <f t="shared" si="5"/>
        <v>-0.32303101353511665</v>
      </c>
      <c r="S47" s="3">
        <f t="shared" si="6"/>
        <v>2.8230000000000009E-3</v>
      </c>
      <c r="T47" s="33">
        <f t="shared" si="7"/>
        <v>0.3008632633486093</v>
      </c>
    </row>
    <row r="48" spans="1:20" x14ac:dyDescent="0.3">
      <c r="A48" s="13" t="s">
        <v>194</v>
      </c>
      <c r="B48" s="13" t="s">
        <v>20</v>
      </c>
      <c r="C48" s="13" t="s">
        <v>594</v>
      </c>
      <c r="D48" s="42" t="s">
        <v>4</v>
      </c>
      <c r="E48" s="13">
        <v>9.3099999999999997E-4</v>
      </c>
      <c r="F48" s="13">
        <v>3.4699999999999998E-4</v>
      </c>
      <c r="G48" s="16">
        <f t="shared" si="0"/>
        <v>1.2780000000000001E-3</v>
      </c>
      <c r="H48" s="13">
        <f t="shared" si="8"/>
        <v>0.22620000000000001</v>
      </c>
      <c r="I48" s="45">
        <v>0.22902500000000001</v>
      </c>
      <c r="J48" s="13" t="s">
        <v>4</v>
      </c>
      <c r="K48" s="13">
        <v>2.8249999999999998E-3</v>
      </c>
      <c r="L48" s="51">
        <v>1.5610000000000001E-3</v>
      </c>
      <c r="M48" s="18">
        <v>1.072E-3</v>
      </c>
      <c r="N48" s="16">
        <f t="shared" si="2"/>
        <v>2.6329999999999999E-3</v>
      </c>
      <c r="O48" s="18">
        <f t="shared" si="3"/>
        <v>0.25508699999999995</v>
      </c>
      <c r="P48" s="52">
        <v>0.25791199999999997</v>
      </c>
      <c r="Q48" s="18">
        <f t="shared" si="4"/>
        <v>1.5469999999999998E-3</v>
      </c>
      <c r="R48" s="33">
        <f t="shared" si="5"/>
        <v>1.2104851330203441</v>
      </c>
      <c r="S48" s="3">
        <f t="shared" si="6"/>
        <v>1.3549999999999999E-3</v>
      </c>
      <c r="T48" s="33">
        <f t="shared" si="7"/>
        <v>1.0602503912363066</v>
      </c>
    </row>
    <row r="49" spans="1:20" x14ac:dyDescent="0.3">
      <c r="A49" s="13" t="s">
        <v>194</v>
      </c>
      <c r="B49" s="13" t="s">
        <v>20</v>
      </c>
      <c r="C49" s="13" t="s">
        <v>598</v>
      </c>
      <c r="D49" s="42" t="s">
        <v>10</v>
      </c>
      <c r="E49" s="13">
        <v>3.2604000000000001E-2</v>
      </c>
      <c r="F49" s="13">
        <v>1.0411999999999999E-2</v>
      </c>
      <c r="G49" s="16">
        <f t="shared" si="0"/>
        <v>4.3015999999999999E-2</v>
      </c>
      <c r="H49" s="13">
        <f t="shared" si="8"/>
        <v>0.24046999999999999</v>
      </c>
      <c r="I49" s="45">
        <v>0.47176299999999999</v>
      </c>
      <c r="J49" s="13" t="s">
        <v>10</v>
      </c>
      <c r="K49" s="13">
        <v>0.231293</v>
      </c>
      <c r="L49" s="51">
        <v>4.9738999999999998E-2</v>
      </c>
      <c r="M49" s="18">
        <v>0.118321</v>
      </c>
      <c r="N49" s="16">
        <f t="shared" si="2"/>
        <v>0.16805999999999999</v>
      </c>
      <c r="O49" s="18">
        <f t="shared" si="3"/>
        <v>0.41216900000000001</v>
      </c>
      <c r="P49" s="52">
        <v>0.64346199999999998</v>
      </c>
      <c r="Q49" s="18">
        <f t="shared" si="4"/>
        <v>0.188277</v>
      </c>
      <c r="R49" s="33">
        <f t="shared" si="5"/>
        <v>4.3769062674353734</v>
      </c>
      <c r="S49" s="3">
        <f t="shared" si="6"/>
        <v>0.12504399999999999</v>
      </c>
      <c r="T49" s="33">
        <f t="shared" si="7"/>
        <v>2.9069183559605727</v>
      </c>
    </row>
    <row r="50" spans="1:20" x14ac:dyDescent="0.3">
      <c r="A50" s="13" t="s">
        <v>194</v>
      </c>
      <c r="B50" s="13" t="s">
        <v>20</v>
      </c>
      <c r="C50" s="13" t="s">
        <v>598</v>
      </c>
      <c r="D50" s="42" t="s">
        <v>10</v>
      </c>
      <c r="E50" s="13">
        <v>3.7544000000000001E-2</v>
      </c>
      <c r="F50" s="13">
        <v>2.6159999999999998E-3</v>
      </c>
      <c r="G50" s="16">
        <f t="shared" si="0"/>
        <v>4.0160000000000001E-2</v>
      </c>
      <c r="H50" s="13">
        <f t="shared" si="8"/>
        <v>0.22632999999999998</v>
      </c>
      <c r="I50" s="45">
        <v>0.27706199999999997</v>
      </c>
      <c r="J50" s="13" t="s">
        <v>10</v>
      </c>
      <c r="K50" s="13">
        <v>5.0731999999999999E-2</v>
      </c>
      <c r="L50" s="51">
        <v>4.1987999999999998E-2</v>
      </c>
      <c r="M50" s="18">
        <v>5.0180000000000002E-2</v>
      </c>
      <c r="N50" s="16">
        <f t="shared" si="2"/>
        <v>9.2168E-2</v>
      </c>
      <c r="O50" s="18">
        <f t="shared" si="3"/>
        <v>0.32541999999999999</v>
      </c>
      <c r="P50" s="52">
        <v>0.37615199999999999</v>
      </c>
      <c r="Q50" s="18">
        <f t="shared" si="4"/>
        <v>1.0571999999999998E-2</v>
      </c>
      <c r="R50" s="33">
        <f t="shared" si="5"/>
        <v>0.26324701195219119</v>
      </c>
      <c r="S50" s="3">
        <f t="shared" si="6"/>
        <v>5.2007999999999999E-2</v>
      </c>
      <c r="T50" s="33">
        <f t="shared" si="7"/>
        <v>1.2950199203187249</v>
      </c>
    </row>
    <row r="51" spans="1:20" x14ac:dyDescent="0.3">
      <c r="A51" s="13" t="s">
        <v>194</v>
      </c>
      <c r="B51" s="13" t="s">
        <v>20</v>
      </c>
      <c r="C51" s="13" t="s">
        <v>597</v>
      </c>
      <c r="D51" s="42" t="s">
        <v>4</v>
      </c>
      <c r="E51" s="13">
        <v>1.0299000000000001E-2</v>
      </c>
      <c r="F51" s="13">
        <v>1.3799999999999999E-4</v>
      </c>
      <c r="G51" s="16">
        <f t="shared" si="0"/>
        <v>1.0437E-2</v>
      </c>
      <c r="H51" s="13">
        <f t="shared" si="8"/>
        <v>0.207707</v>
      </c>
      <c r="I51" s="45">
        <v>0.20891699999999999</v>
      </c>
      <c r="J51" s="13" t="s">
        <v>4</v>
      </c>
      <c r="K51" s="13">
        <v>1.2099999999999999E-3</v>
      </c>
      <c r="L51" s="51">
        <v>1.1641E-2</v>
      </c>
      <c r="M51" s="18">
        <v>3.9599999999999998E-4</v>
      </c>
      <c r="N51" s="16">
        <f t="shared" si="2"/>
        <v>1.2037000000000001E-2</v>
      </c>
      <c r="O51" s="18">
        <f t="shared" si="3"/>
        <v>0.23519400000000001</v>
      </c>
      <c r="P51" s="52">
        <v>0.236404</v>
      </c>
      <c r="Q51" s="18">
        <f t="shared" si="4"/>
        <v>-9.2270000000000008E-3</v>
      </c>
      <c r="R51" s="33">
        <f t="shared" si="5"/>
        <v>-0.88406630257736907</v>
      </c>
      <c r="S51" s="3">
        <f t="shared" si="6"/>
        <v>1.6000000000000007E-3</v>
      </c>
      <c r="T51" s="33">
        <f t="shared" si="7"/>
        <v>0.15330075692248737</v>
      </c>
    </row>
    <row r="52" spans="1:20" x14ac:dyDescent="0.3">
      <c r="A52" s="13" t="s">
        <v>194</v>
      </c>
      <c r="B52" s="13" t="s">
        <v>20</v>
      </c>
      <c r="C52" s="13" t="s">
        <v>595</v>
      </c>
      <c r="D52" s="42" t="s">
        <v>4</v>
      </c>
      <c r="E52" s="13">
        <v>3.3609999999999998E-3</v>
      </c>
      <c r="F52" s="13">
        <v>1.302E-3</v>
      </c>
      <c r="G52" s="16">
        <f t="shared" si="0"/>
        <v>4.6629999999999996E-3</v>
      </c>
      <c r="H52" s="13">
        <f t="shared" si="8"/>
        <v>0.21136300000000002</v>
      </c>
      <c r="I52" s="45">
        <v>0.24171000000000001</v>
      </c>
      <c r="J52" s="13" t="s">
        <v>4</v>
      </c>
      <c r="K52" s="13">
        <v>3.0346999999999999E-2</v>
      </c>
      <c r="L52" s="51">
        <v>6.6959999999999997E-3</v>
      </c>
      <c r="M52" s="18">
        <v>9.6179999999999998E-3</v>
      </c>
      <c r="N52" s="16">
        <f t="shared" si="2"/>
        <v>1.6313999999999999E-2</v>
      </c>
      <c r="O52" s="18">
        <f t="shared" si="3"/>
        <v>0.32749200000000001</v>
      </c>
      <c r="P52" s="52">
        <v>0.35783900000000002</v>
      </c>
      <c r="Q52" s="18">
        <f t="shared" si="4"/>
        <v>2.5683999999999998E-2</v>
      </c>
      <c r="R52" s="33">
        <f t="shared" si="5"/>
        <v>5.5080420330259487</v>
      </c>
      <c r="S52" s="3">
        <f t="shared" si="6"/>
        <v>1.1650999999999998E-2</v>
      </c>
      <c r="T52" s="33">
        <f t="shared" si="7"/>
        <v>2.4986060476088352</v>
      </c>
    </row>
    <row r="53" spans="1:20" x14ac:dyDescent="0.3">
      <c r="A53" s="13" t="s">
        <v>194</v>
      </c>
      <c r="B53" s="13" t="s">
        <v>20</v>
      </c>
      <c r="C53" s="13" t="s">
        <v>595</v>
      </c>
      <c r="D53" s="42" t="s">
        <v>4</v>
      </c>
      <c r="E53" s="13">
        <v>2.8340000000000001E-3</v>
      </c>
      <c r="F53" s="13">
        <v>4.2999999999999999E-4</v>
      </c>
      <c r="G53" s="16">
        <f t="shared" si="0"/>
        <v>3.264E-3</v>
      </c>
      <c r="H53" s="13">
        <f t="shared" si="8"/>
        <v>0.219668</v>
      </c>
      <c r="I53" s="45">
        <v>0.22675600000000001</v>
      </c>
      <c r="J53" s="13" t="s">
        <v>4</v>
      </c>
      <c r="K53" s="13">
        <v>7.0879999999999997E-3</v>
      </c>
      <c r="L53" s="51">
        <v>4.156E-3</v>
      </c>
      <c r="M53" s="18">
        <v>1.42E-3</v>
      </c>
      <c r="N53" s="16">
        <f t="shared" si="2"/>
        <v>5.5760000000000002E-3</v>
      </c>
      <c r="O53" s="18">
        <f t="shared" si="3"/>
        <v>0.29811399999999999</v>
      </c>
      <c r="P53" s="52">
        <v>0.30520199999999997</v>
      </c>
      <c r="Q53" s="18">
        <f t="shared" si="4"/>
        <v>3.8239999999999997E-3</v>
      </c>
      <c r="R53" s="33">
        <f t="shared" si="5"/>
        <v>1.1715686274509802</v>
      </c>
      <c r="S53" s="3">
        <f t="shared" si="6"/>
        <v>2.3120000000000003E-3</v>
      </c>
      <c r="T53" s="33">
        <f t="shared" si="7"/>
        <v>0.70833333333333337</v>
      </c>
    </row>
    <row r="54" spans="1:20" x14ac:dyDescent="0.3">
      <c r="A54" s="13" t="s">
        <v>194</v>
      </c>
      <c r="B54" s="13" t="s">
        <v>235</v>
      </c>
      <c r="C54" s="13" t="s">
        <v>595</v>
      </c>
      <c r="D54" s="42" t="s">
        <v>4</v>
      </c>
      <c r="E54" s="13">
        <v>2.5709999999999999E-3</v>
      </c>
      <c r="F54" s="13">
        <v>9.0000000000000006E-5</v>
      </c>
      <c r="G54" s="16">
        <f t="shared" si="0"/>
        <v>2.6609999999999997E-3</v>
      </c>
      <c r="H54" s="13">
        <f t="shared" si="8"/>
        <v>0.22594899999999998</v>
      </c>
      <c r="I54" s="45">
        <v>0.22745199999999999</v>
      </c>
      <c r="J54" s="13" t="s">
        <v>10</v>
      </c>
      <c r="K54" s="13">
        <v>1.503E-3</v>
      </c>
      <c r="L54" s="51">
        <v>2.6930000000000001E-3</v>
      </c>
      <c r="M54" s="18">
        <v>5.0799999999999999E-4</v>
      </c>
      <c r="N54" s="16">
        <f t="shared" si="2"/>
        <v>3.2009999999999999E-3</v>
      </c>
      <c r="O54" s="18">
        <f t="shared" si="3"/>
        <v>0.220696</v>
      </c>
      <c r="P54" s="52">
        <v>0.22219900000000001</v>
      </c>
      <c r="Q54" s="18">
        <f t="shared" si="4"/>
        <v>-1.1579999999999997E-3</v>
      </c>
      <c r="R54" s="33">
        <f t="shared" si="5"/>
        <v>-0.43517474633596387</v>
      </c>
      <c r="S54" s="3">
        <f t="shared" si="6"/>
        <v>5.4000000000000012E-4</v>
      </c>
      <c r="T54" s="33">
        <f t="shared" si="7"/>
        <v>0.20293122886133039</v>
      </c>
    </row>
    <row r="55" spans="1:20" x14ac:dyDescent="0.3">
      <c r="A55" s="13" t="s">
        <v>194</v>
      </c>
      <c r="B55" s="13" t="s">
        <v>237</v>
      </c>
      <c r="C55" s="13" t="s">
        <v>594</v>
      </c>
      <c r="D55" s="42" t="s">
        <v>4</v>
      </c>
      <c r="E55" s="13">
        <v>2.2550000000000001E-3</v>
      </c>
      <c r="F55" s="13">
        <v>2.61E-4</v>
      </c>
      <c r="G55" s="16">
        <f t="shared" si="0"/>
        <v>2.516E-3</v>
      </c>
      <c r="H55" s="13">
        <f t="shared" si="8"/>
        <v>0.19223600000000002</v>
      </c>
      <c r="I55" s="45">
        <v>0.19791600000000001</v>
      </c>
      <c r="J55" s="13" t="s">
        <v>4</v>
      </c>
      <c r="K55" s="13">
        <v>5.6800000000000002E-3</v>
      </c>
      <c r="L55" s="51">
        <v>2.6900000000000001E-3</v>
      </c>
      <c r="M55" s="18">
        <v>1.6570000000000001E-3</v>
      </c>
      <c r="N55" s="16">
        <f t="shared" si="2"/>
        <v>4.3470000000000002E-3</v>
      </c>
      <c r="O55" s="18">
        <f t="shared" si="3"/>
        <v>0.23974800000000002</v>
      </c>
      <c r="P55" s="52">
        <v>0.24542800000000001</v>
      </c>
      <c r="Q55" s="18">
        <f t="shared" si="4"/>
        <v>3.1640000000000001E-3</v>
      </c>
      <c r="R55" s="33">
        <f t="shared" si="5"/>
        <v>1.2575516693163753</v>
      </c>
      <c r="S55" s="3">
        <f t="shared" si="6"/>
        <v>1.8310000000000002E-3</v>
      </c>
      <c r="T55" s="33">
        <f t="shared" si="7"/>
        <v>0.72774244833068369</v>
      </c>
    </row>
    <row r="56" spans="1:20" x14ac:dyDescent="0.3">
      <c r="A56" s="13" t="s">
        <v>194</v>
      </c>
      <c r="B56" s="13" t="s">
        <v>237</v>
      </c>
      <c r="C56" s="13" t="s">
        <v>598</v>
      </c>
      <c r="D56" s="42" t="s">
        <v>4</v>
      </c>
      <c r="E56" s="13">
        <v>1.8938E-2</v>
      </c>
      <c r="F56" s="13">
        <v>1.6069999999999999E-3</v>
      </c>
      <c r="G56" s="16">
        <f t="shared" si="0"/>
        <v>2.0545000000000001E-2</v>
      </c>
      <c r="H56" s="13">
        <f t="shared" si="8"/>
        <v>0.20558900000000002</v>
      </c>
      <c r="I56" s="45">
        <v>0.22272500000000001</v>
      </c>
      <c r="J56" s="13" t="s">
        <v>10</v>
      </c>
      <c r="K56" s="13">
        <v>1.7135999999999998E-2</v>
      </c>
      <c r="L56" s="51">
        <v>1.5774E-2</v>
      </c>
      <c r="M56" s="18">
        <v>2.1812000000000002E-2</v>
      </c>
      <c r="N56" s="16">
        <f t="shared" si="2"/>
        <v>3.7586000000000001E-2</v>
      </c>
      <c r="O56" s="18">
        <f t="shared" si="3"/>
        <v>0.26056200000000002</v>
      </c>
      <c r="P56" s="52">
        <v>0.277698</v>
      </c>
      <c r="Q56" s="18">
        <f t="shared" si="4"/>
        <v>-3.4090000000000023E-3</v>
      </c>
      <c r="R56" s="33">
        <f t="shared" si="5"/>
        <v>-0.16592844974446347</v>
      </c>
      <c r="S56" s="3">
        <f t="shared" si="6"/>
        <v>1.7041000000000001E-2</v>
      </c>
      <c r="T56" s="33">
        <f t="shared" si="7"/>
        <v>0.82944755414942806</v>
      </c>
    </row>
    <row r="57" spans="1:20" x14ac:dyDescent="0.3">
      <c r="A57" s="13" t="s">
        <v>194</v>
      </c>
      <c r="B57" s="13" t="s">
        <v>195</v>
      </c>
      <c r="C57" s="13" t="s">
        <v>595</v>
      </c>
      <c r="D57" s="42" t="s">
        <v>4</v>
      </c>
      <c r="E57" s="13">
        <v>3.473E-3</v>
      </c>
      <c r="F57" s="13">
        <v>1.3200000000000001E-4</v>
      </c>
      <c r="G57" s="16">
        <f t="shared" si="0"/>
        <v>3.6050000000000001E-3</v>
      </c>
      <c r="H57" s="13">
        <f t="shared" si="8"/>
        <v>0.18015200000000001</v>
      </c>
      <c r="I57" s="45">
        <v>0.181312</v>
      </c>
      <c r="J57" s="13" t="s">
        <v>10</v>
      </c>
      <c r="K57" s="13">
        <v>1.16E-3</v>
      </c>
      <c r="L57" s="51">
        <v>6.1739999999999998E-3</v>
      </c>
      <c r="M57" s="18">
        <v>4.9299999999999995E-4</v>
      </c>
      <c r="N57" s="16">
        <f t="shared" si="2"/>
        <v>6.6669999999999993E-3</v>
      </c>
      <c r="O57" s="18">
        <f t="shared" si="3"/>
        <v>0.26470900000000003</v>
      </c>
      <c r="P57" s="52">
        <v>0.26586900000000002</v>
      </c>
      <c r="Q57" s="18">
        <f t="shared" si="4"/>
        <v>-2.4450000000000001E-3</v>
      </c>
      <c r="R57" s="33">
        <f t="shared" si="5"/>
        <v>-0.67822468793342583</v>
      </c>
      <c r="S57" s="3">
        <f t="shared" si="6"/>
        <v>3.0619999999999992E-3</v>
      </c>
      <c r="T57" s="33">
        <f t="shared" si="7"/>
        <v>0.84937586685159472</v>
      </c>
    </row>
    <row r="58" spans="1:20" x14ac:dyDescent="0.3">
      <c r="A58" s="13" t="s">
        <v>194</v>
      </c>
      <c r="B58" s="13" t="s">
        <v>241</v>
      </c>
      <c r="C58" s="13" t="s">
        <v>596</v>
      </c>
      <c r="D58" s="42" t="s">
        <v>10</v>
      </c>
      <c r="E58" s="13">
        <v>9.0679999999999997E-3</v>
      </c>
      <c r="F58" s="13">
        <v>3.6099999999999999E-4</v>
      </c>
      <c r="G58" s="16">
        <f t="shared" si="0"/>
        <v>9.4289999999999999E-3</v>
      </c>
      <c r="H58" s="13">
        <f t="shared" si="8"/>
        <v>0.17980099999999999</v>
      </c>
      <c r="I58" s="45">
        <v>0.19428899999999999</v>
      </c>
      <c r="J58" s="13" t="s">
        <v>10</v>
      </c>
      <c r="K58" s="13">
        <v>1.4487999999999999E-2</v>
      </c>
      <c r="L58" s="51">
        <v>1.2860999999999999E-2</v>
      </c>
      <c r="M58" s="18">
        <v>5.8760000000000001E-3</v>
      </c>
      <c r="N58" s="16">
        <f t="shared" si="2"/>
        <v>1.8737E-2</v>
      </c>
      <c r="O58" s="18">
        <f t="shared" si="3"/>
        <v>0.23883599999999999</v>
      </c>
      <c r="P58" s="52">
        <v>0.25332399999999999</v>
      </c>
      <c r="Q58" s="18">
        <f t="shared" si="4"/>
        <v>5.0589999999999993E-3</v>
      </c>
      <c r="R58" s="33">
        <f t="shared" si="5"/>
        <v>0.53653621805069462</v>
      </c>
      <c r="S58" s="3">
        <f t="shared" si="6"/>
        <v>9.3080000000000003E-3</v>
      </c>
      <c r="T58" s="33">
        <f t="shared" si="7"/>
        <v>0.98716724997348615</v>
      </c>
    </row>
    <row r="59" spans="1:20" s="19" customFormat="1" x14ac:dyDescent="0.3">
      <c r="A59" s="21" t="s">
        <v>194</v>
      </c>
      <c r="B59" s="21" t="s">
        <v>241</v>
      </c>
      <c r="C59" s="21" t="s">
        <v>594</v>
      </c>
      <c r="D59" s="59" t="s">
        <v>4</v>
      </c>
      <c r="E59" s="21">
        <v>1.41E-3</v>
      </c>
      <c r="F59" s="21">
        <v>1.16E-4</v>
      </c>
      <c r="G59" s="22">
        <f t="shared" si="0"/>
        <v>1.526E-3</v>
      </c>
      <c r="H59" s="21">
        <f t="shared" si="8"/>
        <v>0.18029699999999999</v>
      </c>
      <c r="I59" s="48">
        <v>0.20216899999999999</v>
      </c>
      <c r="J59" s="21" t="s">
        <v>4</v>
      </c>
      <c r="K59" s="21">
        <v>2.1871999999999999E-2</v>
      </c>
      <c r="L59" s="55">
        <v>1.0870000000000001E-3</v>
      </c>
      <c r="M59" s="23">
        <v>8.9899999999999995E-4</v>
      </c>
      <c r="N59" s="22">
        <f t="shared" si="2"/>
        <v>1.9859999999999999E-3</v>
      </c>
      <c r="O59" s="23">
        <f t="shared" si="3"/>
        <v>0.19950999999999999</v>
      </c>
      <c r="P59" s="56">
        <v>0.221382</v>
      </c>
      <c r="Q59" s="23">
        <f t="shared" si="4"/>
        <v>2.0346E-2</v>
      </c>
      <c r="R59" s="34">
        <f t="shared" si="5"/>
        <v>13.332896461336828</v>
      </c>
      <c r="S59" s="20">
        <f t="shared" si="6"/>
        <v>4.5999999999999991E-4</v>
      </c>
      <c r="T59" s="34">
        <f t="shared" si="7"/>
        <v>0.30144167758846652</v>
      </c>
    </row>
    <row r="60" spans="1:20" x14ac:dyDescent="0.3">
      <c r="A60" s="13" t="s">
        <v>194</v>
      </c>
      <c r="B60" s="13" t="s">
        <v>241</v>
      </c>
      <c r="C60" s="13" t="s">
        <v>598</v>
      </c>
      <c r="D60" s="42" t="s">
        <v>4</v>
      </c>
      <c r="E60" s="13">
        <v>1.5247999999999999E-2</v>
      </c>
      <c r="F60" s="13">
        <v>9.6000000000000002E-5</v>
      </c>
      <c r="G60" s="16">
        <f t="shared" si="0"/>
        <v>1.5344E-2</v>
      </c>
      <c r="H60" s="13">
        <f t="shared" si="8"/>
        <v>0.189276</v>
      </c>
      <c r="I60" s="45">
        <v>0.189723</v>
      </c>
      <c r="J60" s="13" t="s">
        <v>4</v>
      </c>
      <c r="K60" s="13">
        <v>4.4700000000000002E-4</v>
      </c>
      <c r="L60" s="51">
        <v>2.6537999999999999E-2</v>
      </c>
      <c r="M60" s="18">
        <v>9.2299999999999999E-4</v>
      </c>
      <c r="N60" s="16">
        <f t="shared" si="2"/>
        <v>2.7460999999999999E-2</v>
      </c>
      <c r="O60" s="18">
        <f t="shared" si="3"/>
        <v>0.24724299999999999</v>
      </c>
      <c r="P60" s="52">
        <v>0.24768999999999999</v>
      </c>
      <c r="Q60" s="18">
        <f t="shared" si="4"/>
        <v>-1.4897000000000001E-2</v>
      </c>
      <c r="R60" s="33">
        <f t="shared" si="5"/>
        <v>-0.97086809176225242</v>
      </c>
      <c r="S60" s="3">
        <f t="shared" si="6"/>
        <v>1.2116999999999999E-2</v>
      </c>
      <c r="T60" s="33">
        <f t="shared" si="7"/>
        <v>0.7896897810218978</v>
      </c>
    </row>
    <row r="61" spans="1:20" x14ac:dyDescent="0.3">
      <c r="A61" s="13" t="s">
        <v>194</v>
      </c>
      <c r="B61" s="13" t="s">
        <v>241</v>
      </c>
      <c r="C61" s="13" t="s">
        <v>597</v>
      </c>
      <c r="D61" s="42" t="s">
        <v>4</v>
      </c>
      <c r="E61" s="13">
        <v>6.8230000000000001E-3</v>
      </c>
      <c r="F61" s="13">
        <v>8.2999999999999998E-5</v>
      </c>
      <c r="G61" s="16">
        <f t="shared" si="0"/>
        <v>6.9059999999999998E-3</v>
      </c>
      <c r="H61" s="13">
        <f t="shared" si="8"/>
        <v>0.16577899999999998</v>
      </c>
      <c r="I61" s="45">
        <v>0.16642999999999999</v>
      </c>
      <c r="J61" s="13" t="s">
        <v>4</v>
      </c>
      <c r="K61" s="13">
        <v>6.5099999999999999E-4</v>
      </c>
      <c r="L61" s="51">
        <v>1.1552E-2</v>
      </c>
      <c r="M61" s="18">
        <v>3.4099999999999999E-4</v>
      </c>
      <c r="N61" s="16">
        <f t="shared" si="2"/>
        <v>1.1892999999999999E-2</v>
      </c>
      <c r="O61" s="18">
        <f t="shared" si="3"/>
        <v>0.249635</v>
      </c>
      <c r="P61" s="52">
        <v>0.25028600000000001</v>
      </c>
      <c r="Q61" s="18">
        <f t="shared" si="4"/>
        <v>-6.2550000000000001E-3</v>
      </c>
      <c r="R61" s="33">
        <f t="shared" si="5"/>
        <v>-0.90573414422241538</v>
      </c>
      <c r="S61" s="3">
        <f t="shared" si="6"/>
        <v>4.9869999999999992E-3</v>
      </c>
      <c r="T61" s="33">
        <f t="shared" si="7"/>
        <v>0.72212568780770336</v>
      </c>
    </row>
    <row r="62" spans="1:20" x14ac:dyDescent="0.3">
      <c r="A62" s="13" t="s">
        <v>194</v>
      </c>
      <c r="B62" s="13" t="s">
        <v>241</v>
      </c>
      <c r="C62" s="13" t="s">
        <v>595</v>
      </c>
      <c r="D62" s="42" t="s">
        <v>4</v>
      </c>
      <c r="E62" s="13">
        <v>2E-3</v>
      </c>
      <c r="F62" s="13">
        <v>1.8100000000000001E-4</v>
      </c>
      <c r="G62" s="16">
        <f t="shared" si="0"/>
        <v>2.1810000000000002E-3</v>
      </c>
      <c r="H62" s="13">
        <f t="shared" si="8"/>
        <v>0.161827</v>
      </c>
      <c r="I62" s="45">
        <v>0.17199400000000001</v>
      </c>
      <c r="J62" s="13" t="s">
        <v>4</v>
      </c>
      <c r="K62" s="13">
        <v>1.0167000000000001E-2</v>
      </c>
      <c r="L62" s="51">
        <v>3.8310000000000002E-3</v>
      </c>
      <c r="M62" s="18">
        <v>2.1580000000000002E-3</v>
      </c>
      <c r="N62" s="16">
        <f t="shared" si="2"/>
        <v>5.9890000000000004E-3</v>
      </c>
      <c r="O62" s="18">
        <f t="shared" si="3"/>
        <v>0.23147099999999998</v>
      </c>
      <c r="P62" s="52">
        <v>0.24163799999999999</v>
      </c>
      <c r="Q62" s="18">
        <f t="shared" si="4"/>
        <v>7.986E-3</v>
      </c>
      <c r="R62" s="33">
        <f t="shared" si="5"/>
        <v>3.6616231086657494</v>
      </c>
      <c r="S62" s="3">
        <f t="shared" si="6"/>
        <v>3.8080000000000002E-3</v>
      </c>
      <c r="T62" s="33">
        <f t="shared" si="7"/>
        <v>1.7459880788629067</v>
      </c>
    </row>
    <row r="63" spans="1:20" x14ac:dyDescent="0.3">
      <c r="A63" s="13" t="s">
        <v>194</v>
      </c>
      <c r="B63" s="13" t="s">
        <v>241</v>
      </c>
      <c r="C63" s="13" t="s">
        <v>595</v>
      </c>
      <c r="D63" s="42" t="s">
        <v>4</v>
      </c>
      <c r="E63" s="13">
        <v>2.7690000000000002E-3</v>
      </c>
      <c r="F63" s="13">
        <v>1.2899999999999999E-4</v>
      </c>
      <c r="G63" s="16">
        <f t="shared" si="0"/>
        <v>2.8980000000000004E-3</v>
      </c>
      <c r="H63" s="13">
        <f t="shared" si="8"/>
        <v>0.15107799999999999</v>
      </c>
      <c r="I63" s="45">
        <v>0.162133</v>
      </c>
      <c r="J63" s="13" t="s">
        <v>4</v>
      </c>
      <c r="K63" s="13">
        <v>1.1055000000000001E-2</v>
      </c>
      <c r="L63" s="51">
        <v>5.0029999999999996E-3</v>
      </c>
      <c r="M63" s="18">
        <v>1.4400000000000001E-3</v>
      </c>
      <c r="N63" s="16">
        <f t="shared" si="2"/>
        <v>6.4429999999999999E-3</v>
      </c>
      <c r="O63" s="18">
        <f t="shared" si="3"/>
        <v>0.23876699999999998</v>
      </c>
      <c r="P63" s="52">
        <v>0.24982199999999999</v>
      </c>
      <c r="Q63" s="18">
        <f t="shared" si="4"/>
        <v>8.1570000000000011E-3</v>
      </c>
      <c r="R63" s="33">
        <f t="shared" si="5"/>
        <v>2.8146997929606625</v>
      </c>
      <c r="S63" s="3">
        <f t="shared" si="6"/>
        <v>3.5449999999999995E-3</v>
      </c>
      <c r="T63" s="33">
        <f t="shared" si="7"/>
        <v>1.2232574189095924</v>
      </c>
    </row>
    <row r="64" spans="1:20" x14ac:dyDescent="0.3">
      <c r="A64" s="13" t="s">
        <v>194</v>
      </c>
      <c r="B64" s="13" t="s">
        <v>67</v>
      </c>
      <c r="C64" s="13" t="s">
        <v>596</v>
      </c>
      <c r="D64" s="42" t="s">
        <v>4</v>
      </c>
      <c r="E64" s="13">
        <v>1.0610000000000001E-3</v>
      </c>
      <c r="F64" s="13">
        <v>2.13E-4</v>
      </c>
      <c r="G64" s="16">
        <f t="shared" si="0"/>
        <v>1.2740000000000002E-3</v>
      </c>
      <c r="H64" s="13">
        <f t="shared" si="8"/>
        <v>0.16827500000000001</v>
      </c>
      <c r="I64" s="45">
        <v>0.170014</v>
      </c>
      <c r="J64" s="13" t="s">
        <v>4</v>
      </c>
      <c r="K64" s="13">
        <v>1.7390000000000001E-3</v>
      </c>
      <c r="L64" s="51">
        <v>1.3879999999999999E-3</v>
      </c>
      <c r="M64" s="18">
        <v>5.3200000000000003E-4</v>
      </c>
      <c r="N64" s="16">
        <f t="shared" si="2"/>
        <v>1.9199999999999998E-3</v>
      </c>
      <c r="O64" s="18">
        <f t="shared" si="3"/>
        <v>0.263492</v>
      </c>
      <c r="P64" s="52">
        <v>0.26523099999999999</v>
      </c>
      <c r="Q64" s="18">
        <f t="shared" si="4"/>
        <v>4.6499999999999992E-4</v>
      </c>
      <c r="R64" s="33">
        <f t="shared" si="5"/>
        <v>0.36499215070643631</v>
      </c>
      <c r="S64" s="3">
        <f t="shared" si="6"/>
        <v>6.4599999999999966E-4</v>
      </c>
      <c r="T64" s="33">
        <f t="shared" si="7"/>
        <v>0.50706436420722101</v>
      </c>
    </row>
    <row r="65" spans="1:20" x14ac:dyDescent="0.3">
      <c r="A65" s="13" t="s">
        <v>194</v>
      </c>
      <c r="B65" s="13" t="s">
        <v>67</v>
      </c>
      <c r="C65" s="13" t="s">
        <v>594</v>
      </c>
      <c r="D65" s="42" t="s">
        <v>4</v>
      </c>
      <c r="E65" s="13">
        <v>4.2900000000000002E-4</v>
      </c>
      <c r="F65" s="13">
        <v>1.05E-4</v>
      </c>
      <c r="G65" s="16">
        <f t="shared" si="0"/>
        <v>5.3399999999999997E-4</v>
      </c>
      <c r="H65" s="13">
        <f t="shared" si="8"/>
        <v>0.146647</v>
      </c>
      <c r="I65" s="45">
        <v>0.14774200000000001</v>
      </c>
      <c r="J65" s="13" t="s">
        <v>4</v>
      </c>
      <c r="K65" s="13">
        <v>1.0950000000000001E-3</v>
      </c>
      <c r="L65" s="51">
        <v>8.0000000000000004E-4</v>
      </c>
      <c r="M65" s="18">
        <v>5.4900000000000001E-4</v>
      </c>
      <c r="N65" s="16">
        <f t="shared" si="2"/>
        <v>1.3489999999999999E-3</v>
      </c>
      <c r="O65" s="18">
        <f t="shared" si="3"/>
        <v>0.21815099999999998</v>
      </c>
      <c r="P65" s="52">
        <v>0.219246</v>
      </c>
      <c r="Q65" s="18">
        <f t="shared" si="4"/>
        <v>5.6100000000000008E-4</v>
      </c>
      <c r="R65" s="33">
        <f t="shared" si="5"/>
        <v>1.0505617977528092</v>
      </c>
      <c r="S65" s="3">
        <f t="shared" si="6"/>
        <v>8.1499999999999997E-4</v>
      </c>
      <c r="T65" s="33">
        <f t="shared" si="7"/>
        <v>1.5262172284644195</v>
      </c>
    </row>
    <row r="66" spans="1:20" x14ac:dyDescent="0.3">
      <c r="A66" s="13" t="s">
        <v>194</v>
      </c>
      <c r="B66" s="13" t="s">
        <v>67</v>
      </c>
      <c r="C66" s="13" t="s">
        <v>598</v>
      </c>
      <c r="D66" s="42" t="s">
        <v>4</v>
      </c>
      <c r="E66" s="13">
        <v>3.284E-3</v>
      </c>
      <c r="F66" s="13">
        <v>8.7999999999999998E-5</v>
      </c>
      <c r="G66" s="16">
        <f t="shared" si="0"/>
        <v>3.372E-3</v>
      </c>
      <c r="H66" s="13">
        <f t="shared" si="8"/>
        <v>0.183503</v>
      </c>
      <c r="I66" s="45">
        <v>0.183897</v>
      </c>
      <c r="J66" s="13" t="s">
        <v>4</v>
      </c>
      <c r="K66" s="13">
        <v>3.9399999999999998E-4</v>
      </c>
      <c r="L66" s="51">
        <v>6.2550000000000001E-3</v>
      </c>
      <c r="M66" s="18">
        <v>5.2899999999999996E-4</v>
      </c>
      <c r="N66" s="16">
        <f t="shared" si="2"/>
        <v>6.7840000000000001E-3</v>
      </c>
      <c r="O66" s="18">
        <f t="shared" si="3"/>
        <v>0.189105</v>
      </c>
      <c r="P66" s="52">
        <v>0.189499</v>
      </c>
      <c r="Q66" s="18">
        <f t="shared" si="4"/>
        <v>-2.9780000000000002E-3</v>
      </c>
      <c r="R66" s="33">
        <f t="shared" si="5"/>
        <v>-0.88315539739027293</v>
      </c>
      <c r="S66" s="3">
        <f t="shared" si="6"/>
        <v>3.4120000000000001E-3</v>
      </c>
      <c r="T66" s="33">
        <f t="shared" si="7"/>
        <v>1.0118623962040332</v>
      </c>
    </row>
    <row r="67" spans="1:20" x14ac:dyDescent="0.3">
      <c r="A67" s="13" t="s">
        <v>194</v>
      </c>
      <c r="B67" s="13" t="s">
        <v>67</v>
      </c>
      <c r="C67" s="13" t="s">
        <v>598</v>
      </c>
      <c r="D67" s="42" t="s">
        <v>4</v>
      </c>
      <c r="E67" s="13">
        <v>3.0829999999999998E-3</v>
      </c>
      <c r="F67" s="13">
        <v>5.3300000000000005E-4</v>
      </c>
      <c r="G67" s="16">
        <f t="shared" ref="G67:G85" si="9">E67+F67</f>
        <v>3.6159999999999999E-3</v>
      </c>
      <c r="H67" s="13">
        <f t="shared" si="8"/>
        <v>0.15420500000000001</v>
      </c>
      <c r="I67" s="45">
        <v>0.16164700000000001</v>
      </c>
      <c r="J67" s="13" t="s">
        <v>4</v>
      </c>
      <c r="K67" s="13">
        <v>7.4419999999999998E-3</v>
      </c>
      <c r="L67" s="51">
        <v>4.2069999999999998E-3</v>
      </c>
      <c r="M67" s="18">
        <v>2.7290000000000001E-3</v>
      </c>
      <c r="N67" s="16">
        <f t="shared" ref="N67:N85" si="10">L67+M67</f>
        <v>6.9359999999999995E-3</v>
      </c>
      <c r="O67" s="18">
        <f t="shared" ref="O67:O85" si="11">P67-K67</f>
        <v>0.20622499999999999</v>
      </c>
      <c r="P67" s="52">
        <v>0.213667</v>
      </c>
      <c r="Q67" s="18">
        <f t="shared" ref="Q67:Q85" si="12">K67-G67</f>
        <v>3.826E-3</v>
      </c>
      <c r="R67" s="33">
        <f t="shared" si="5"/>
        <v>1.0580752212389382</v>
      </c>
      <c r="S67" s="3">
        <f t="shared" ref="S67:S85" si="13">N67-G67</f>
        <v>3.3199999999999996E-3</v>
      </c>
      <c r="T67" s="33">
        <f t="shared" si="7"/>
        <v>0.91814159292035391</v>
      </c>
    </row>
    <row r="68" spans="1:20" x14ac:dyDescent="0.3">
      <c r="A68" s="13" t="s">
        <v>194</v>
      </c>
      <c r="B68" s="13" t="s">
        <v>67</v>
      </c>
      <c r="C68" s="13" t="s">
        <v>597</v>
      </c>
      <c r="D68" s="42" t="s">
        <v>4</v>
      </c>
      <c r="E68" s="13">
        <v>3.3029999999999999E-3</v>
      </c>
      <c r="F68" s="13">
        <v>6.0999999999999999E-5</v>
      </c>
      <c r="G68" s="16">
        <f t="shared" si="9"/>
        <v>3.3639999999999998E-3</v>
      </c>
      <c r="H68" s="13">
        <f t="shared" si="8"/>
        <v>0.16638399999999998</v>
      </c>
      <c r="I68" s="45">
        <v>0.16686899999999999</v>
      </c>
      <c r="J68" s="13" t="s">
        <v>4</v>
      </c>
      <c r="K68" s="13">
        <v>4.8500000000000003E-4</v>
      </c>
      <c r="L68" s="51">
        <v>4.4219999999999997E-3</v>
      </c>
      <c r="M68" s="18">
        <v>1.6100000000000001E-4</v>
      </c>
      <c r="N68" s="16">
        <f t="shared" si="10"/>
        <v>4.5829999999999994E-3</v>
      </c>
      <c r="O68" s="18">
        <f t="shared" si="11"/>
        <v>0.23443599999999998</v>
      </c>
      <c r="P68" s="52">
        <v>0.23492099999999999</v>
      </c>
      <c r="Q68" s="18">
        <f t="shared" si="12"/>
        <v>-2.8789999999999996E-3</v>
      </c>
      <c r="R68" s="33">
        <f t="shared" ref="R68:R85" si="14">Q68/G68</f>
        <v>-0.85582639714625441</v>
      </c>
      <c r="S68" s="3">
        <f t="shared" si="13"/>
        <v>1.2189999999999996E-3</v>
      </c>
      <c r="T68" s="33">
        <f t="shared" ref="T68:T85" si="15">S68/G68</f>
        <v>0.36236623067776447</v>
      </c>
    </row>
    <row r="69" spans="1:20" x14ac:dyDescent="0.3">
      <c r="A69" s="13" t="s">
        <v>194</v>
      </c>
      <c r="B69" s="13" t="s">
        <v>67</v>
      </c>
      <c r="C69" s="13" t="s">
        <v>595</v>
      </c>
      <c r="D69" s="42" t="s">
        <v>4</v>
      </c>
      <c r="E69" s="13">
        <v>9.9400000000000009E-4</v>
      </c>
      <c r="F69" s="13">
        <v>3.0400000000000002E-4</v>
      </c>
      <c r="G69" s="16">
        <f t="shared" si="9"/>
        <v>1.2980000000000001E-3</v>
      </c>
      <c r="H69" s="13">
        <f t="shared" si="8"/>
        <v>0.17537</v>
      </c>
      <c r="I69" s="45">
        <v>0.17794599999999999</v>
      </c>
      <c r="J69" s="13" t="s">
        <v>4</v>
      </c>
      <c r="K69" s="13">
        <v>2.5760000000000002E-3</v>
      </c>
      <c r="L69" s="51">
        <v>1.114E-3</v>
      </c>
      <c r="M69" s="18">
        <v>6.4899999999999995E-4</v>
      </c>
      <c r="N69" s="16">
        <f t="shared" si="10"/>
        <v>1.7629999999999998E-3</v>
      </c>
      <c r="O69" s="18">
        <f t="shared" si="11"/>
        <v>0.217921</v>
      </c>
      <c r="P69" s="52">
        <v>0.220497</v>
      </c>
      <c r="Q69" s="18">
        <f t="shared" si="12"/>
        <v>1.2780000000000001E-3</v>
      </c>
      <c r="R69" s="33">
        <f t="shared" si="14"/>
        <v>0.98459167950693371</v>
      </c>
      <c r="S69" s="3">
        <f t="shared" si="13"/>
        <v>4.649999999999997E-4</v>
      </c>
      <c r="T69" s="33">
        <f t="shared" si="15"/>
        <v>0.35824345146379016</v>
      </c>
    </row>
    <row r="70" spans="1:20" x14ac:dyDescent="0.3">
      <c r="A70" s="13" t="s">
        <v>194</v>
      </c>
      <c r="B70" s="13" t="s">
        <v>67</v>
      </c>
      <c r="C70" s="13" t="s">
        <v>595</v>
      </c>
      <c r="D70" s="42" t="s">
        <v>4</v>
      </c>
      <c r="E70" s="13">
        <v>9.7999999999999997E-4</v>
      </c>
      <c r="F70" s="13">
        <v>1.3300000000000001E-4</v>
      </c>
      <c r="G70" s="16">
        <f t="shared" si="9"/>
        <v>1.1130000000000001E-3</v>
      </c>
      <c r="H70" s="13">
        <f t="shared" si="8"/>
        <v>0.21457099999999998</v>
      </c>
      <c r="I70" s="45">
        <v>0.21682899999999999</v>
      </c>
      <c r="J70" s="13" t="s">
        <v>4</v>
      </c>
      <c r="K70" s="13">
        <v>2.258E-3</v>
      </c>
      <c r="L70" s="51">
        <v>1.6509999999999999E-3</v>
      </c>
      <c r="M70" s="18">
        <v>4.1399999999999998E-4</v>
      </c>
      <c r="N70" s="16">
        <f t="shared" si="10"/>
        <v>2.065E-3</v>
      </c>
      <c r="O70" s="18">
        <f t="shared" si="11"/>
        <v>0.23177299999999998</v>
      </c>
      <c r="P70" s="52">
        <v>0.23403099999999999</v>
      </c>
      <c r="Q70" s="18">
        <f t="shared" si="12"/>
        <v>1.145E-3</v>
      </c>
      <c r="R70" s="33">
        <f t="shared" si="14"/>
        <v>1.0287511230907456</v>
      </c>
      <c r="S70" s="3">
        <f t="shared" si="13"/>
        <v>9.5199999999999994E-4</v>
      </c>
      <c r="T70" s="33">
        <f t="shared" si="15"/>
        <v>0.85534591194968546</v>
      </c>
    </row>
    <row r="71" spans="1:20" ht="15" thickBot="1" x14ac:dyDescent="0.35">
      <c r="A71" s="27" t="s">
        <v>194</v>
      </c>
      <c r="B71" s="27" t="s">
        <v>255</v>
      </c>
      <c r="C71" s="27" t="s">
        <v>594</v>
      </c>
      <c r="D71" s="49" t="s">
        <v>4</v>
      </c>
      <c r="E71" s="27">
        <v>1.9962000000000001E-2</v>
      </c>
      <c r="F71" s="27">
        <v>1.11E-4</v>
      </c>
      <c r="G71" s="31">
        <f t="shared" si="9"/>
        <v>2.0073000000000001E-2</v>
      </c>
      <c r="H71" s="27">
        <f t="shared" si="8"/>
        <v>0.196351</v>
      </c>
      <c r="I71" s="67">
        <v>0.23577899999999999</v>
      </c>
      <c r="J71" s="27" t="s">
        <v>4</v>
      </c>
      <c r="K71" s="27">
        <v>3.9427999999999998E-2</v>
      </c>
      <c r="L71" s="65">
        <v>2.2896E-2</v>
      </c>
      <c r="M71" s="32">
        <v>2.6662999999999999E-2</v>
      </c>
      <c r="N71" s="31">
        <f t="shared" si="10"/>
        <v>4.9558999999999999E-2</v>
      </c>
      <c r="O71" s="32">
        <f t="shared" si="11"/>
        <v>0.30191499999999999</v>
      </c>
      <c r="P71" s="66">
        <v>0.34134300000000001</v>
      </c>
      <c r="Q71" s="32">
        <f t="shared" si="12"/>
        <v>1.9354999999999997E-2</v>
      </c>
      <c r="R71" s="35">
        <f t="shared" si="14"/>
        <v>0.96423055846161498</v>
      </c>
      <c r="S71" s="28">
        <f t="shared" si="13"/>
        <v>2.9485999999999998E-2</v>
      </c>
      <c r="T71" s="35">
        <f t="shared" si="15"/>
        <v>1.4689383749314999</v>
      </c>
    </row>
    <row r="72" spans="1:20" x14ac:dyDescent="0.3">
      <c r="A72" s="13" t="s">
        <v>465</v>
      </c>
      <c r="B72" s="13" t="s">
        <v>1</v>
      </c>
      <c r="C72" s="13" t="s">
        <v>594</v>
      </c>
      <c r="D72" s="42" t="s">
        <v>4</v>
      </c>
      <c r="E72" s="37">
        <v>0.14854000000000001</v>
      </c>
      <c r="F72" s="37">
        <v>1.3757999999999999E-2</v>
      </c>
      <c r="G72" s="16">
        <f t="shared" si="9"/>
        <v>0.162298</v>
      </c>
      <c r="H72" s="13">
        <f t="shared" si="8"/>
        <v>0.591727</v>
      </c>
      <c r="I72" s="43">
        <v>1.175756</v>
      </c>
      <c r="J72" s="13" t="s">
        <v>4</v>
      </c>
      <c r="K72" s="37">
        <v>0.58402900000000002</v>
      </c>
      <c r="L72" s="54">
        <v>0.17985699999999999</v>
      </c>
      <c r="M72" s="37">
        <v>0.10861800000000001</v>
      </c>
      <c r="N72" s="16">
        <f t="shared" si="10"/>
        <v>0.28847499999999998</v>
      </c>
      <c r="O72" s="18">
        <f t="shared" si="11"/>
        <v>0.72962500000000008</v>
      </c>
      <c r="P72" s="43">
        <v>1.3136540000000001</v>
      </c>
      <c r="Q72" s="18">
        <f t="shared" si="12"/>
        <v>0.42173100000000002</v>
      </c>
      <c r="R72" s="33">
        <f t="shared" si="14"/>
        <v>2.5984978249886015</v>
      </c>
      <c r="S72" s="3">
        <f t="shared" si="13"/>
        <v>0.12617699999999998</v>
      </c>
      <c r="T72" s="33">
        <f t="shared" si="15"/>
        <v>0.77744026420535051</v>
      </c>
    </row>
    <row r="73" spans="1:20" x14ac:dyDescent="0.3">
      <c r="A73" s="13" t="s">
        <v>465</v>
      </c>
      <c r="B73" s="13" t="s">
        <v>1</v>
      </c>
      <c r="C73" s="13" t="s">
        <v>595</v>
      </c>
      <c r="D73" s="42" t="s">
        <v>4</v>
      </c>
      <c r="E73" s="37">
        <v>0.19789499999999999</v>
      </c>
      <c r="F73" s="37">
        <v>1.6341000000000001E-2</v>
      </c>
      <c r="G73" s="16">
        <f t="shared" si="9"/>
        <v>0.21423599999999998</v>
      </c>
      <c r="H73" s="13">
        <f t="shared" si="8"/>
        <v>0.52740100000000001</v>
      </c>
      <c r="I73" s="44">
        <v>0.552207</v>
      </c>
      <c r="J73" s="13" t="s">
        <v>4</v>
      </c>
      <c r="K73" s="37">
        <v>2.4806000000000002E-2</v>
      </c>
      <c r="L73" s="54">
        <v>0.20289299999999999</v>
      </c>
      <c r="M73" s="37">
        <v>0.15062700000000001</v>
      </c>
      <c r="N73" s="16">
        <f t="shared" si="10"/>
        <v>0.35352</v>
      </c>
      <c r="O73" s="18">
        <f t="shared" si="11"/>
        <v>0.70048600000000005</v>
      </c>
      <c r="P73" s="44">
        <v>0.72529200000000005</v>
      </c>
      <c r="Q73" s="18">
        <f t="shared" si="12"/>
        <v>-0.18942999999999999</v>
      </c>
      <c r="R73" s="33">
        <f t="shared" si="14"/>
        <v>-0.88421180380514952</v>
      </c>
      <c r="S73" s="3">
        <f t="shared" si="13"/>
        <v>0.13928400000000002</v>
      </c>
      <c r="T73" s="33">
        <f t="shared" si="15"/>
        <v>0.65014283313728805</v>
      </c>
    </row>
    <row r="74" spans="1:20" x14ac:dyDescent="0.3">
      <c r="A74" s="13" t="s">
        <v>465</v>
      </c>
      <c r="B74" s="13" t="s">
        <v>466</v>
      </c>
      <c r="C74" s="13" t="s">
        <v>595</v>
      </c>
      <c r="D74" s="42" t="s">
        <v>4</v>
      </c>
      <c r="E74" s="37">
        <v>1.806E-2</v>
      </c>
      <c r="F74" s="37">
        <v>9.3099999999999997E-4</v>
      </c>
      <c r="G74" s="16">
        <f t="shared" si="9"/>
        <v>1.8991000000000001E-2</v>
      </c>
      <c r="H74" s="13">
        <f t="shared" si="8"/>
        <v>0.29580099999999998</v>
      </c>
      <c r="I74" s="44">
        <v>0.310697</v>
      </c>
      <c r="J74" s="13" t="s">
        <v>10</v>
      </c>
      <c r="K74" s="37">
        <v>1.4896E-2</v>
      </c>
      <c r="L74" s="54">
        <v>1.9497E-2</v>
      </c>
      <c r="M74" s="37">
        <v>2.0309999999999998E-3</v>
      </c>
      <c r="N74" s="16">
        <f t="shared" si="10"/>
        <v>2.1527999999999999E-2</v>
      </c>
      <c r="O74" s="18">
        <f t="shared" si="11"/>
        <v>0.33142899999999997</v>
      </c>
      <c r="P74" s="44">
        <v>0.34632499999999999</v>
      </c>
      <c r="Q74" s="18">
        <f t="shared" si="12"/>
        <v>-4.0950000000000014E-3</v>
      </c>
      <c r="R74" s="33">
        <f t="shared" si="14"/>
        <v>-0.21562845558422417</v>
      </c>
      <c r="S74" s="3">
        <f t="shared" si="13"/>
        <v>2.5369999999999976E-3</v>
      </c>
      <c r="T74" s="33">
        <f t="shared" si="15"/>
        <v>0.13358959507134946</v>
      </c>
    </row>
    <row r="75" spans="1:20" s="19" customFormat="1" x14ac:dyDescent="0.3">
      <c r="A75" s="21" t="s">
        <v>465</v>
      </c>
      <c r="B75" s="21" t="s">
        <v>482</v>
      </c>
      <c r="C75" s="21" t="s">
        <v>599</v>
      </c>
      <c r="D75" s="59" t="s">
        <v>10</v>
      </c>
      <c r="E75" s="38">
        <v>1.196E-3</v>
      </c>
      <c r="F75" s="38">
        <v>1.8140000000000001E-3</v>
      </c>
      <c r="G75" s="22">
        <f t="shared" si="9"/>
        <v>3.0100000000000001E-3</v>
      </c>
      <c r="H75" s="21">
        <f t="shared" si="8"/>
        <v>0.268791</v>
      </c>
      <c r="I75" s="46">
        <v>0.337509</v>
      </c>
      <c r="J75" s="21" t="s">
        <v>10</v>
      </c>
      <c r="K75" s="38">
        <v>6.8718000000000001E-2</v>
      </c>
      <c r="L75" s="53">
        <v>1.1800000000000001E-3</v>
      </c>
      <c r="M75" s="38">
        <v>3.0370000000000002E-3</v>
      </c>
      <c r="N75" s="22">
        <f t="shared" si="10"/>
        <v>4.2170000000000003E-3</v>
      </c>
      <c r="O75" s="23">
        <f t="shared" si="11"/>
        <v>0.33818799999999999</v>
      </c>
      <c r="P75" s="46">
        <v>0.40690599999999999</v>
      </c>
      <c r="Q75" s="23">
        <f t="shared" si="12"/>
        <v>6.5708000000000003E-2</v>
      </c>
      <c r="R75" s="34">
        <f t="shared" si="14"/>
        <v>21.829900332225915</v>
      </c>
      <c r="S75" s="20">
        <f t="shared" si="13"/>
        <v>1.2070000000000002E-3</v>
      </c>
      <c r="T75" s="34">
        <f t="shared" si="15"/>
        <v>0.40099667774086384</v>
      </c>
    </row>
    <row r="76" spans="1:20" x14ac:dyDescent="0.3">
      <c r="A76" s="13" t="s">
        <v>465</v>
      </c>
      <c r="B76" s="13" t="s">
        <v>482</v>
      </c>
      <c r="C76" s="13" t="s">
        <v>594</v>
      </c>
      <c r="D76" s="42" t="s">
        <v>4</v>
      </c>
      <c r="E76" s="37">
        <v>1.5250000000000001E-3</v>
      </c>
      <c r="F76" s="37">
        <v>3.3199999999999999E-4</v>
      </c>
      <c r="G76" s="16">
        <f t="shared" si="9"/>
        <v>1.8570000000000001E-3</v>
      </c>
      <c r="H76" s="13">
        <f t="shared" si="8"/>
        <v>0.30836599999999997</v>
      </c>
      <c r="I76" s="44">
        <v>0.31218699999999999</v>
      </c>
      <c r="J76" s="13" t="s">
        <v>4</v>
      </c>
      <c r="K76" s="37">
        <v>3.8210000000000002E-3</v>
      </c>
      <c r="L76" s="54">
        <v>1.4909999999999999E-3</v>
      </c>
      <c r="M76" s="37">
        <v>6.8300000000000001E-4</v>
      </c>
      <c r="N76" s="16">
        <f t="shared" si="10"/>
        <v>2.1739999999999997E-3</v>
      </c>
      <c r="O76" s="18">
        <f t="shared" si="11"/>
        <v>0.342781</v>
      </c>
      <c r="P76" s="44">
        <v>0.34660200000000002</v>
      </c>
      <c r="Q76" s="18">
        <f t="shared" si="12"/>
        <v>1.964E-3</v>
      </c>
      <c r="R76" s="33">
        <f t="shared" si="14"/>
        <v>1.057619816908993</v>
      </c>
      <c r="S76" s="3">
        <f t="shared" si="13"/>
        <v>3.1699999999999957E-4</v>
      </c>
      <c r="T76" s="33">
        <f t="shared" si="15"/>
        <v>0.1707054388799136</v>
      </c>
    </row>
    <row r="77" spans="1:20" x14ac:dyDescent="0.3">
      <c r="A77" s="13" t="s">
        <v>465</v>
      </c>
      <c r="B77" s="13" t="s">
        <v>482</v>
      </c>
      <c r="C77" s="13" t="s">
        <v>598</v>
      </c>
      <c r="D77" s="42" t="s">
        <v>4</v>
      </c>
      <c r="E77" s="37">
        <v>0.13830700000000001</v>
      </c>
      <c r="F77" s="37">
        <v>5.5598000000000002E-2</v>
      </c>
      <c r="G77" s="16">
        <f t="shared" si="9"/>
        <v>0.19390500000000002</v>
      </c>
      <c r="H77" s="13">
        <f t="shared" si="8"/>
        <v>0.61668100000000003</v>
      </c>
      <c r="I77" s="43">
        <v>1.146417</v>
      </c>
      <c r="J77" s="13" t="s">
        <v>4</v>
      </c>
      <c r="K77" s="37">
        <v>0.52973599999999998</v>
      </c>
      <c r="L77" s="54">
        <v>9.6183000000000005E-2</v>
      </c>
      <c r="M77" s="37">
        <v>0.869085</v>
      </c>
      <c r="N77" s="16">
        <f t="shared" si="10"/>
        <v>0.96526800000000001</v>
      </c>
      <c r="O77" s="18">
        <f t="shared" si="11"/>
        <v>1.1825479999999999</v>
      </c>
      <c r="P77" s="43">
        <v>1.7122839999999999</v>
      </c>
      <c r="Q77" s="18">
        <f t="shared" si="12"/>
        <v>0.33583099999999999</v>
      </c>
      <c r="R77" s="33">
        <f t="shared" si="14"/>
        <v>1.731935741729197</v>
      </c>
      <c r="S77" s="3">
        <f t="shared" si="13"/>
        <v>0.77136300000000002</v>
      </c>
      <c r="T77" s="33">
        <f t="shared" si="15"/>
        <v>3.9780459503365044</v>
      </c>
    </row>
    <row r="78" spans="1:20" x14ac:dyDescent="0.3">
      <c r="A78" s="13" t="s">
        <v>465</v>
      </c>
      <c r="B78" s="13" t="s">
        <v>482</v>
      </c>
      <c r="C78" s="13" t="s">
        <v>595</v>
      </c>
      <c r="D78" s="42" t="s">
        <v>4</v>
      </c>
      <c r="E78" s="37">
        <v>3.6510000000000002E-3</v>
      </c>
      <c r="F78" s="37">
        <v>3.88E-4</v>
      </c>
      <c r="G78" s="16">
        <f t="shared" si="9"/>
        <v>4.0390000000000001E-3</v>
      </c>
      <c r="H78" s="13">
        <f t="shared" si="8"/>
        <v>0.37556699999999998</v>
      </c>
      <c r="I78" s="44">
        <v>0.38902999999999999</v>
      </c>
      <c r="J78" s="13" t="s">
        <v>4</v>
      </c>
      <c r="K78" s="37">
        <v>1.3462999999999999E-2</v>
      </c>
      <c r="L78" s="54">
        <v>4.2360000000000002E-3</v>
      </c>
      <c r="M78" s="37">
        <v>8.52E-4</v>
      </c>
      <c r="N78" s="16">
        <f t="shared" si="10"/>
        <v>5.0880000000000005E-3</v>
      </c>
      <c r="O78" s="18">
        <f t="shared" si="11"/>
        <v>0.23630999999999999</v>
      </c>
      <c r="P78" s="44">
        <v>0.249773</v>
      </c>
      <c r="Q78" s="18">
        <f t="shared" si="12"/>
        <v>9.4239999999999984E-3</v>
      </c>
      <c r="R78" s="33">
        <f t="shared" si="14"/>
        <v>2.3332508046546172</v>
      </c>
      <c r="S78" s="3">
        <f t="shared" si="13"/>
        <v>1.0490000000000005E-3</v>
      </c>
      <c r="T78" s="33">
        <f t="shared" si="15"/>
        <v>0.25971775191879187</v>
      </c>
    </row>
    <row r="79" spans="1:20" x14ac:dyDescent="0.3">
      <c r="A79" s="13" t="s">
        <v>465</v>
      </c>
      <c r="B79" s="13" t="s">
        <v>482</v>
      </c>
      <c r="C79" s="13" t="s">
        <v>595</v>
      </c>
      <c r="D79" s="42" t="s">
        <v>4</v>
      </c>
      <c r="E79" s="37">
        <v>5.8869999999999999E-3</v>
      </c>
      <c r="F79" s="37">
        <v>1.5039999999999999E-3</v>
      </c>
      <c r="G79" s="16">
        <f t="shared" si="9"/>
        <v>7.391E-3</v>
      </c>
      <c r="H79" s="13">
        <f t="shared" si="8"/>
        <v>0.24264400000000003</v>
      </c>
      <c r="I79" s="44">
        <v>0.25956400000000002</v>
      </c>
      <c r="J79" s="13" t="s">
        <v>4</v>
      </c>
      <c r="K79" s="37">
        <v>1.6920000000000001E-2</v>
      </c>
      <c r="L79" s="54">
        <v>7.0499999999999998E-3</v>
      </c>
      <c r="M79" s="37">
        <v>2.6640000000000001E-3</v>
      </c>
      <c r="N79" s="16">
        <f t="shared" si="10"/>
        <v>9.7140000000000004E-3</v>
      </c>
      <c r="O79" s="18">
        <f t="shared" si="11"/>
        <v>0.25947399999999998</v>
      </c>
      <c r="P79" s="44">
        <v>0.27639399999999997</v>
      </c>
      <c r="Q79" s="18">
        <f t="shared" si="12"/>
        <v>9.529000000000001E-3</v>
      </c>
      <c r="R79" s="33">
        <f t="shared" si="14"/>
        <v>1.2892707346773105</v>
      </c>
      <c r="S79" s="3">
        <f t="shared" si="13"/>
        <v>2.3230000000000004E-3</v>
      </c>
      <c r="T79" s="33">
        <f t="shared" si="15"/>
        <v>0.31430117710729272</v>
      </c>
    </row>
    <row r="80" spans="1:20" x14ac:dyDescent="0.3">
      <c r="A80" s="13" t="s">
        <v>465</v>
      </c>
      <c r="B80" s="13" t="s">
        <v>195</v>
      </c>
      <c r="C80" s="13" t="s">
        <v>595</v>
      </c>
      <c r="D80" s="42" t="s">
        <v>4</v>
      </c>
      <c r="E80" s="37">
        <v>6.2361E-2</v>
      </c>
      <c r="F80" s="37">
        <v>5.2499999999999997E-4</v>
      </c>
      <c r="G80" s="16">
        <f t="shared" si="9"/>
        <v>6.2885999999999997E-2</v>
      </c>
      <c r="H80" s="13">
        <f t="shared" si="8"/>
        <v>0.31933900000000004</v>
      </c>
      <c r="I80" s="44">
        <v>0.42632900000000001</v>
      </c>
      <c r="J80" s="13" t="s">
        <v>10</v>
      </c>
      <c r="K80" s="37">
        <v>0.10699</v>
      </c>
      <c r="L80" s="54">
        <v>5.6142999999999998E-2</v>
      </c>
      <c r="M80" s="37">
        <v>1.1995E-2</v>
      </c>
      <c r="N80" s="16">
        <f t="shared" si="10"/>
        <v>6.8138000000000004E-2</v>
      </c>
      <c r="O80" s="18">
        <f t="shared" si="11"/>
        <v>0.42915799999999993</v>
      </c>
      <c r="P80" s="44">
        <v>0.53614799999999996</v>
      </c>
      <c r="Q80" s="18">
        <f t="shared" si="12"/>
        <v>4.4104000000000004E-2</v>
      </c>
      <c r="R80" s="33">
        <f t="shared" si="14"/>
        <v>0.70133257004738747</v>
      </c>
      <c r="S80" s="3">
        <f t="shared" si="13"/>
        <v>5.2520000000000067E-3</v>
      </c>
      <c r="T80" s="33">
        <f t="shared" si="15"/>
        <v>8.3516203924562021E-2</v>
      </c>
    </row>
    <row r="81" spans="1:20" x14ac:dyDescent="0.3">
      <c r="A81" s="13" t="s">
        <v>465</v>
      </c>
      <c r="B81" s="13" t="s">
        <v>241</v>
      </c>
      <c r="C81" s="13" t="s">
        <v>596</v>
      </c>
      <c r="D81" s="42" t="s">
        <v>10</v>
      </c>
      <c r="E81" s="37">
        <v>0.89811700000000005</v>
      </c>
      <c r="F81" s="37">
        <v>5.0769999999999999E-3</v>
      </c>
      <c r="G81" s="16">
        <f t="shared" si="9"/>
        <v>0.90319400000000005</v>
      </c>
      <c r="H81" s="13">
        <f t="shared" si="8"/>
        <v>1.220253</v>
      </c>
      <c r="I81" s="43">
        <v>3.805402</v>
      </c>
      <c r="J81" s="13" t="s">
        <v>10</v>
      </c>
      <c r="K81" s="36">
        <v>2.5851489999999999</v>
      </c>
      <c r="L81" s="54">
        <v>0.83025400000000005</v>
      </c>
      <c r="M81" s="37">
        <v>4.8226999999999999E-2</v>
      </c>
      <c r="N81" s="16">
        <f t="shared" si="10"/>
        <v>0.87848100000000007</v>
      </c>
      <c r="O81" s="18">
        <f t="shared" si="11"/>
        <v>-5.7268999999999792E-2</v>
      </c>
      <c r="P81" s="43">
        <v>2.5278800000000001</v>
      </c>
      <c r="Q81" s="18">
        <f t="shared" si="12"/>
        <v>1.6819549999999999</v>
      </c>
      <c r="R81" s="33">
        <f t="shared" si="14"/>
        <v>1.8622300413864572</v>
      </c>
      <c r="S81" s="3">
        <f t="shared" si="13"/>
        <v>-2.4712999999999985E-2</v>
      </c>
      <c r="T81" s="33">
        <f t="shared" si="15"/>
        <v>-2.7361784954284443E-2</v>
      </c>
    </row>
    <row r="82" spans="1:20" x14ac:dyDescent="0.3">
      <c r="A82" s="13" t="s">
        <v>465</v>
      </c>
      <c r="B82" s="13" t="s">
        <v>241</v>
      </c>
      <c r="C82" s="13" t="s">
        <v>594</v>
      </c>
      <c r="D82" s="42" t="s">
        <v>4</v>
      </c>
      <c r="E82" s="37">
        <v>2.6414E-2</v>
      </c>
      <c r="F82" s="37">
        <v>6.0899999999999995E-4</v>
      </c>
      <c r="G82" s="16">
        <f t="shared" si="9"/>
        <v>2.7022999999999998E-2</v>
      </c>
      <c r="H82" s="13">
        <f t="shared" si="8"/>
        <v>0.31169199999999997</v>
      </c>
      <c r="I82" s="44">
        <v>0.38313199999999997</v>
      </c>
      <c r="J82" s="13" t="s">
        <v>4</v>
      </c>
      <c r="K82" s="37">
        <v>7.1440000000000003E-2</v>
      </c>
      <c r="L82" s="54">
        <v>2.7192999999999998E-2</v>
      </c>
      <c r="M82" s="37">
        <v>1.2999E-2</v>
      </c>
      <c r="N82" s="16">
        <f t="shared" si="10"/>
        <v>4.0191999999999999E-2</v>
      </c>
      <c r="O82" s="18">
        <f t="shared" si="11"/>
        <v>0.212619</v>
      </c>
      <c r="P82" s="44">
        <v>0.28405900000000001</v>
      </c>
      <c r="Q82" s="18">
        <f t="shared" si="12"/>
        <v>4.4417000000000005E-2</v>
      </c>
      <c r="R82" s="33">
        <f t="shared" si="14"/>
        <v>1.6436739074122046</v>
      </c>
      <c r="S82" s="3">
        <f t="shared" si="13"/>
        <v>1.3169E-2</v>
      </c>
      <c r="T82" s="33">
        <f t="shared" si="15"/>
        <v>0.48732561151611592</v>
      </c>
    </row>
    <row r="83" spans="1:20" x14ac:dyDescent="0.3">
      <c r="A83" s="13" t="s">
        <v>465</v>
      </c>
      <c r="B83" s="13" t="s">
        <v>241</v>
      </c>
      <c r="C83" s="13" t="s">
        <v>598</v>
      </c>
      <c r="D83" s="42" t="s">
        <v>4</v>
      </c>
      <c r="E83" s="36">
        <v>11.033471</v>
      </c>
      <c r="F83" s="37">
        <v>2.9618999999999999E-2</v>
      </c>
      <c r="G83" s="16">
        <f t="shared" si="9"/>
        <v>11.063090000000001</v>
      </c>
      <c r="H83" s="13">
        <f t="shared" si="8"/>
        <v>11.417617</v>
      </c>
      <c r="I83" s="43">
        <v>11.857856999999999</v>
      </c>
      <c r="J83" s="13" t="s">
        <v>4</v>
      </c>
      <c r="K83" s="37">
        <v>0.44024000000000002</v>
      </c>
      <c r="L83" s="57">
        <v>10.100329</v>
      </c>
      <c r="M83" s="36">
        <v>8.6892999999999994</v>
      </c>
      <c r="N83" s="16">
        <f t="shared" si="10"/>
        <v>18.789628999999998</v>
      </c>
      <c r="O83" s="18">
        <f t="shared" si="11"/>
        <v>19.18168</v>
      </c>
      <c r="P83" s="43">
        <v>19.621919999999999</v>
      </c>
      <c r="Q83" s="18">
        <f t="shared" si="12"/>
        <v>-10.622850000000001</v>
      </c>
      <c r="R83" s="33">
        <f t="shared" si="14"/>
        <v>-0.96020641610978497</v>
      </c>
      <c r="S83" s="3">
        <f t="shared" si="13"/>
        <v>7.7265389999999972</v>
      </c>
      <c r="T83" s="33">
        <f t="shared" si="15"/>
        <v>0.69840695501889583</v>
      </c>
    </row>
    <row r="84" spans="1:20" x14ac:dyDescent="0.3">
      <c r="A84" s="13" t="s">
        <v>465</v>
      </c>
      <c r="B84" s="13" t="s">
        <v>241</v>
      </c>
      <c r="C84" s="13" t="s">
        <v>595</v>
      </c>
      <c r="D84" s="42" t="s">
        <v>4</v>
      </c>
      <c r="E84" s="37">
        <v>3.6941000000000002E-2</v>
      </c>
      <c r="F84" s="37">
        <v>4.7899999999999999E-4</v>
      </c>
      <c r="G84" s="16">
        <f t="shared" si="9"/>
        <v>3.7420000000000002E-2</v>
      </c>
      <c r="H84" s="13">
        <f t="shared" si="8"/>
        <v>0.22928699999999999</v>
      </c>
      <c r="I84" s="44">
        <v>0.33635399999999999</v>
      </c>
      <c r="J84" s="13" t="s">
        <v>4</v>
      </c>
      <c r="K84" s="37">
        <v>0.107067</v>
      </c>
      <c r="L84" s="54">
        <v>5.4033999999999999E-2</v>
      </c>
      <c r="M84" s="37">
        <v>5.2170000000000003E-3</v>
      </c>
      <c r="N84" s="16">
        <f t="shared" si="10"/>
        <v>5.9250999999999998E-2</v>
      </c>
      <c r="O84" s="18">
        <f t="shared" si="11"/>
        <v>0.17832200000000001</v>
      </c>
      <c r="P84" s="44">
        <v>0.285389</v>
      </c>
      <c r="Q84" s="18">
        <f t="shared" si="12"/>
        <v>6.9646999999999987E-2</v>
      </c>
      <c r="R84" s="33">
        <f t="shared" si="14"/>
        <v>1.8612239444147509</v>
      </c>
      <c r="S84" s="3">
        <f t="shared" si="13"/>
        <v>2.1830999999999996E-2</v>
      </c>
      <c r="T84" s="33">
        <f t="shared" si="15"/>
        <v>0.58340459647247445</v>
      </c>
    </row>
    <row r="85" spans="1:20" x14ac:dyDescent="0.3">
      <c r="A85" s="13" t="s">
        <v>465</v>
      </c>
      <c r="B85" s="13" t="s">
        <v>241</v>
      </c>
      <c r="C85" s="13" t="s">
        <v>595</v>
      </c>
      <c r="D85" s="42" t="s">
        <v>4</v>
      </c>
      <c r="E85" s="37">
        <v>2.4725E-2</v>
      </c>
      <c r="F85" s="37">
        <v>4.9200000000000003E-4</v>
      </c>
      <c r="G85" s="16">
        <f t="shared" si="9"/>
        <v>2.5217E-2</v>
      </c>
      <c r="H85" s="13">
        <f t="shared" si="8"/>
        <v>0.22708100000000003</v>
      </c>
      <c r="I85" s="44">
        <v>0.28649000000000002</v>
      </c>
      <c r="J85" s="13" t="s">
        <v>4</v>
      </c>
      <c r="K85" s="37">
        <v>5.9409000000000003E-2</v>
      </c>
      <c r="L85" s="54">
        <v>3.4225999999999999E-2</v>
      </c>
      <c r="M85" s="37">
        <v>1.3616E-2</v>
      </c>
      <c r="N85" s="16">
        <f t="shared" si="10"/>
        <v>4.7841999999999996E-2</v>
      </c>
      <c r="O85" s="18">
        <f t="shared" si="11"/>
        <v>0.22697000000000001</v>
      </c>
      <c r="P85" s="44">
        <v>0.28637899999999999</v>
      </c>
      <c r="Q85" s="18">
        <f t="shared" si="12"/>
        <v>3.4192E-2</v>
      </c>
      <c r="R85" s="33">
        <f t="shared" si="14"/>
        <v>1.3559106951659594</v>
      </c>
      <c r="S85" s="3">
        <f t="shared" si="13"/>
        <v>2.2624999999999996E-2</v>
      </c>
      <c r="T85" s="33">
        <f t="shared" si="15"/>
        <v>0.8972121981203155</v>
      </c>
    </row>
  </sheetData>
  <mergeCells count="5">
    <mergeCell ref="L1:P1"/>
    <mergeCell ref="D1:I1"/>
    <mergeCell ref="J1:K1"/>
    <mergeCell ref="Q1:R1"/>
    <mergeCell ref="S1:T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opLeftCell="B1" zoomScale="55" zoomScaleNormal="55" workbookViewId="0">
      <selection activeCell="U19" sqref="U19"/>
    </sheetView>
  </sheetViews>
  <sheetFormatPr baseColWidth="10" defaultRowHeight="14.4" x14ac:dyDescent="0.3"/>
  <cols>
    <col min="1" max="1" width="7.77734375" bestFit="1" customWidth="1"/>
    <col min="2" max="2" width="26.33203125" bestFit="1" customWidth="1"/>
    <col min="3" max="3" width="27.33203125" bestFit="1" customWidth="1"/>
    <col min="4" max="5" width="11.21875" bestFit="1" customWidth="1"/>
    <col min="6" max="6" width="11" bestFit="1" customWidth="1"/>
    <col min="7" max="7" width="17.33203125" bestFit="1" customWidth="1"/>
    <col min="8" max="8" width="21.77734375" bestFit="1" customWidth="1"/>
    <col min="9" max="9" width="11.77734375" bestFit="1" customWidth="1"/>
    <col min="10" max="10" width="11.21875" bestFit="1" customWidth="1"/>
    <col min="11" max="11" width="17.33203125" bestFit="1" customWidth="1"/>
    <col min="12" max="12" width="11.21875" bestFit="1" customWidth="1"/>
    <col min="13" max="13" width="11" bestFit="1" customWidth="1"/>
    <col min="14" max="14" width="17.33203125" bestFit="1" customWidth="1"/>
    <col min="15" max="15" width="21.77734375" bestFit="1" customWidth="1"/>
    <col min="16" max="16" width="11.77734375" bestFit="1" customWidth="1"/>
    <col min="17" max="17" width="17.109375" bestFit="1" customWidth="1"/>
    <col min="18" max="18" width="22.5546875" bestFit="1" customWidth="1"/>
    <col min="19" max="19" width="22.109375" bestFit="1" customWidth="1"/>
    <col min="20" max="20" width="17.44140625" bestFit="1" customWidth="1"/>
    <col min="21" max="21" width="22.88671875" bestFit="1" customWidth="1"/>
    <col min="22" max="22" width="22.5546875" bestFit="1" customWidth="1"/>
  </cols>
  <sheetData>
    <row r="1" spans="1:22" x14ac:dyDescent="0.3">
      <c r="A1" s="13"/>
      <c r="B1" s="13"/>
      <c r="C1" s="13"/>
      <c r="D1" s="78" t="s">
        <v>590</v>
      </c>
      <c r="E1" s="79"/>
      <c r="F1" s="79"/>
      <c r="G1" s="79"/>
      <c r="H1" s="79"/>
      <c r="I1" s="80"/>
      <c r="J1" s="85" t="s">
        <v>591</v>
      </c>
      <c r="K1" s="87"/>
      <c r="L1" s="72" t="s">
        <v>601</v>
      </c>
      <c r="M1" s="73"/>
      <c r="N1" s="73"/>
      <c r="O1" s="73"/>
      <c r="P1" s="74"/>
      <c r="Q1" s="61" t="s">
        <v>615</v>
      </c>
      <c r="R1" s="39"/>
      <c r="S1" s="39"/>
      <c r="T1" s="62" t="s">
        <v>616</v>
      </c>
      <c r="U1" s="39"/>
      <c r="V1" s="39"/>
    </row>
    <row r="2" spans="1:22" ht="15" thickBot="1" x14ac:dyDescent="0.35">
      <c r="A2" s="40" t="s">
        <v>105</v>
      </c>
      <c r="B2" s="40" t="s">
        <v>106</v>
      </c>
      <c r="C2" s="40" t="s">
        <v>593</v>
      </c>
      <c r="D2" s="81" t="s">
        <v>603</v>
      </c>
      <c r="E2" s="82" t="s">
        <v>604</v>
      </c>
      <c r="F2" s="82" t="s">
        <v>605</v>
      </c>
      <c r="G2" s="82" t="s">
        <v>606</v>
      </c>
      <c r="H2" s="82" t="s">
        <v>608</v>
      </c>
      <c r="I2" s="83" t="s">
        <v>607</v>
      </c>
      <c r="J2" s="88" t="s">
        <v>603</v>
      </c>
      <c r="K2" s="90" t="s">
        <v>606</v>
      </c>
      <c r="L2" s="75" t="s">
        <v>604</v>
      </c>
      <c r="M2" s="76" t="s">
        <v>605</v>
      </c>
      <c r="N2" s="76" t="s">
        <v>606</v>
      </c>
      <c r="O2" s="76" t="s">
        <v>608</v>
      </c>
      <c r="P2" s="77" t="s">
        <v>607</v>
      </c>
      <c r="Q2" s="40" t="s">
        <v>609</v>
      </c>
      <c r="R2" s="40" t="s">
        <v>611</v>
      </c>
      <c r="S2" s="41" t="s">
        <v>613</v>
      </c>
      <c r="T2" s="60" t="s">
        <v>610</v>
      </c>
      <c r="U2" s="41" t="s">
        <v>612</v>
      </c>
      <c r="V2" s="41" t="s">
        <v>614</v>
      </c>
    </row>
    <row r="3" spans="1:22" x14ac:dyDescent="0.3">
      <c r="A3" s="13" t="s">
        <v>0</v>
      </c>
      <c r="B3" s="13" t="s">
        <v>1</v>
      </c>
      <c r="C3" s="13" t="s">
        <v>595</v>
      </c>
      <c r="D3" s="42" t="s">
        <v>10</v>
      </c>
      <c r="E3" s="16">
        <v>5.0310000000000001E-2</v>
      </c>
      <c r="F3" s="16">
        <v>1.5479999999999999E-3</v>
      </c>
      <c r="G3" s="16">
        <f>E3+F3</f>
        <v>5.1858000000000001E-2</v>
      </c>
      <c r="H3" s="17">
        <f>I3-K3</f>
        <v>0.51383499999999993</v>
      </c>
      <c r="I3" s="43">
        <v>0.57596199999999997</v>
      </c>
      <c r="J3" s="42" t="s">
        <v>10</v>
      </c>
      <c r="K3" s="44">
        <v>6.2127000000000002E-2</v>
      </c>
      <c r="L3" s="51">
        <v>5.0985000000000003E-2</v>
      </c>
      <c r="M3" s="18">
        <v>7.1789999999999996E-3</v>
      </c>
      <c r="N3" s="16">
        <f>L3+M3</f>
        <v>5.8164E-2</v>
      </c>
      <c r="O3" s="18">
        <f>P3-K3</f>
        <v>0.47337599999999996</v>
      </c>
      <c r="P3" s="52">
        <v>0.53550299999999995</v>
      </c>
      <c r="Q3" s="18">
        <f>K3-G3</f>
        <v>1.0269E-2</v>
      </c>
      <c r="R3" s="33">
        <f>Q3/G3</f>
        <v>0.19802152030544951</v>
      </c>
      <c r="S3" s="33">
        <f>AVERAGE($R$3:$R$19)</f>
        <v>2.5821981867708113</v>
      </c>
      <c r="T3" s="3">
        <f>N3-G3</f>
        <v>6.3059999999999991E-3</v>
      </c>
      <c r="U3" s="33">
        <f>T3/G3</f>
        <v>0.12160129584634963</v>
      </c>
      <c r="V3" s="33">
        <f>AVERAGE($U$3:$U$19)</f>
        <v>0.67373369711334152</v>
      </c>
    </row>
    <row r="4" spans="1:22" x14ac:dyDescent="0.3">
      <c r="A4" s="13" t="s">
        <v>0</v>
      </c>
      <c r="B4" s="13" t="s">
        <v>14</v>
      </c>
      <c r="C4" s="13" t="s">
        <v>596</v>
      </c>
      <c r="D4" s="42" t="s">
        <v>10</v>
      </c>
      <c r="E4" s="16">
        <v>0.58450199999999997</v>
      </c>
      <c r="F4" s="16">
        <v>2.3749999999999999E-3</v>
      </c>
      <c r="G4" s="16">
        <f>E4+F4</f>
        <v>0.58687699999999998</v>
      </c>
      <c r="H4" s="17">
        <f>I4-K4</f>
        <v>1.163861</v>
      </c>
      <c r="I4" s="43">
        <v>1.701219</v>
      </c>
      <c r="J4" s="42" t="s">
        <v>4</v>
      </c>
      <c r="K4" s="44">
        <v>0.537358</v>
      </c>
      <c r="L4" s="51">
        <v>0.47775800000000002</v>
      </c>
      <c r="M4" s="18">
        <v>4.2472999999999997E-2</v>
      </c>
      <c r="N4" s="16">
        <f>L4+M4</f>
        <v>0.520231</v>
      </c>
      <c r="O4" s="18">
        <f>P4-K4</f>
        <v>1.180769</v>
      </c>
      <c r="P4" s="52">
        <v>1.718127</v>
      </c>
      <c r="Q4" s="18">
        <f>K4-G4</f>
        <v>-4.951899999999998E-2</v>
      </c>
      <c r="R4" s="33">
        <f>Q4/G4</f>
        <v>-8.4377135242989551E-2</v>
      </c>
      <c r="S4" s="33">
        <f t="shared" ref="S4:S19" si="0">AVERAGE($R$3:$R$19)</f>
        <v>2.5821981867708113</v>
      </c>
      <c r="T4" s="3">
        <f>N4-G4</f>
        <v>-6.6645999999999983E-2</v>
      </c>
      <c r="U4" s="33">
        <f>T4/G4</f>
        <v>-0.11356042237129754</v>
      </c>
      <c r="V4" s="33">
        <f t="shared" ref="V4:V19" si="1">AVERAGE($U$3:$U$19)</f>
        <v>0.67373369711334152</v>
      </c>
    </row>
    <row r="5" spans="1:22" x14ac:dyDescent="0.3">
      <c r="A5" s="13" t="s">
        <v>0</v>
      </c>
      <c r="B5" s="13" t="s">
        <v>20</v>
      </c>
      <c r="C5" s="13" t="s">
        <v>599</v>
      </c>
      <c r="D5" s="42" t="s">
        <v>10</v>
      </c>
      <c r="E5" s="16">
        <v>3.3590000000000002E-2</v>
      </c>
      <c r="F5" s="16">
        <v>6.1529999999999996E-3</v>
      </c>
      <c r="G5" s="16">
        <f>E5+F5</f>
        <v>3.9743000000000001E-2</v>
      </c>
      <c r="H5" s="17">
        <f>I5-K5</f>
        <v>0.31284299999999998</v>
      </c>
      <c r="I5" s="43">
        <v>0.46567599999999998</v>
      </c>
      <c r="J5" s="42" t="s">
        <v>10</v>
      </c>
      <c r="K5" s="44">
        <v>0.152833</v>
      </c>
      <c r="L5" s="51">
        <v>3.4247E-2</v>
      </c>
      <c r="M5" s="18">
        <v>1.0883E-2</v>
      </c>
      <c r="N5" s="16">
        <f>L5+M5</f>
        <v>4.5130000000000003E-2</v>
      </c>
      <c r="O5" s="18">
        <f>P5-K5</f>
        <v>0.33548299999999998</v>
      </c>
      <c r="P5" s="52">
        <v>0.48831599999999997</v>
      </c>
      <c r="Q5" s="18">
        <f>K5-G5</f>
        <v>0.11309</v>
      </c>
      <c r="R5" s="33">
        <f>Q5/G5</f>
        <v>2.8455325466119819</v>
      </c>
      <c r="S5" s="33">
        <f t="shared" si="0"/>
        <v>2.5821981867708113</v>
      </c>
      <c r="T5" s="3">
        <f>N5-G5</f>
        <v>5.3870000000000029E-3</v>
      </c>
      <c r="U5" s="33">
        <f>T5/G5</f>
        <v>0.13554588229373735</v>
      </c>
      <c r="V5" s="33">
        <f t="shared" si="1"/>
        <v>0.67373369711334152</v>
      </c>
    </row>
    <row r="6" spans="1:22" x14ac:dyDescent="0.3">
      <c r="A6" s="13" t="s">
        <v>0</v>
      </c>
      <c r="B6" s="13" t="s">
        <v>20</v>
      </c>
      <c r="C6" s="13" t="s">
        <v>599</v>
      </c>
      <c r="D6" s="42" t="s">
        <v>10</v>
      </c>
      <c r="E6" s="16">
        <v>3.9206999999999999E-2</v>
      </c>
      <c r="F6" s="16">
        <v>4.7089999999999996E-3</v>
      </c>
      <c r="G6" s="16">
        <f>E6+F6</f>
        <v>4.3915999999999997E-2</v>
      </c>
      <c r="H6" s="17">
        <f>I6-K6</f>
        <v>0.38533299999999998</v>
      </c>
      <c r="I6" s="43">
        <v>0.46659899999999999</v>
      </c>
      <c r="J6" s="42" t="s">
        <v>10</v>
      </c>
      <c r="K6" s="44">
        <v>8.1266000000000005E-2</v>
      </c>
      <c r="L6" s="51">
        <v>3.3086999999999998E-2</v>
      </c>
      <c r="M6" s="18">
        <v>9.6229999999999996E-3</v>
      </c>
      <c r="N6" s="16">
        <f>L6+M6</f>
        <v>4.2709999999999998E-2</v>
      </c>
      <c r="O6" s="18">
        <f>P6-K6</f>
        <v>0.34636499999999998</v>
      </c>
      <c r="P6" s="52">
        <v>0.42763099999999998</v>
      </c>
      <c r="Q6" s="18">
        <f>K6-G6</f>
        <v>3.7350000000000008E-2</v>
      </c>
      <c r="R6" s="33">
        <f>Q6/G6</f>
        <v>0.85048729392476574</v>
      </c>
      <c r="S6" s="33">
        <f t="shared" si="0"/>
        <v>2.5821981867708113</v>
      </c>
      <c r="T6" s="3">
        <f>N6-G6</f>
        <v>-1.2059999999999987E-3</v>
      </c>
      <c r="U6" s="33">
        <f>T6/G6</f>
        <v>-2.746151744238999E-2</v>
      </c>
      <c r="V6" s="33">
        <f t="shared" si="1"/>
        <v>0.67373369711334152</v>
      </c>
    </row>
    <row r="7" spans="1:22" x14ac:dyDescent="0.3">
      <c r="A7" s="13" t="s">
        <v>0</v>
      </c>
      <c r="B7" s="13" t="s">
        <v>20</v>
      </c>
      <c r="C7" s="13" t="s">
        <v>598</v>
      </c>
      <c r="D7" s="42" t="s">
        <v>10</v>
      </c>
      <c r="E7" s="16">
        <v>0.57047800000000004</v>
      </c>
      <c r="F7" s="16">
        <v>3.1043000000000001E-2</v>
      </c>
      <c r="G7" s="16">
        <f>E7+F7</f>
        <v>0.60152100000000008</v>
      </c>
      <c r="H7" s="17">
        <f>I7-K7</f>
        <v>0.90232199999999985</v>
      </c>
      <c r="I7" s="43">
        <v>5.0244770000000001</v>
      </c>
      <c r="J7" s="42" t="s">
        <v>10</v>
      </c>
      <c r="K7" s="43">
        <v>4.1221550000000002</v>
      </c>
      <c r="L7" s="51">
        <v>0.71059600000000001</v>
      </c>
      <c r="M7" s="18">
        <v>1.15679</v>
      </c>
      <c r="N7" s="16">
        <f>L7+M7</f>
        <v>1.867386</v>
      </c>
      <c r="O7" s="18">
        <f>P7-K7</f>
        <v>3.5577670000000001</v>
      </c>
      <c r="P7" s="52">
        <v>7.6799220000000004</v>
      </c>
      <c r="Q7" s="18">
        <f>K7-G7</f>
        <v>3.5206340000000003</v>
      </c>
      <c r="R7" s="33">
        <f>Q7/G7</f>
        <v>5.8528862666473822</v>
      </c>
      <c r="S7" s="33">
        <f t="shared" si="0"/>
        <v>2.5821981867708113</v>
      </c>
      <c r="T7" s="3">
        <f>N7-G7</f>
        <v>1.2658649999999998</v>
      </c>
      <c r="U7" s="33">
        <f>T7/G7</f>
        <v>2.1044402439815064</v>
      </c>
      <c r="V7" s="33">
        <f t="shared" si="1"/>
        <v>0.67373369711334152</v>
      </c>
    </row>
    <row r="8" spans="1:22" x14ac:dyDescent="0.3">
      <c r="A8" s="13" t="s">
        <v>0</v>
      </c>
      <c r="B8" s="13" t="s">
        <v>20</v>
      </c>
      <c r="C8" s="13" t="s">
        <v>598</v>
      </c>
      <c r="D8" s="42" t="s">
        <v>10</v>
      </c>
      <c r="E8" s="16">
        <v>0.61958100000000005</v>
      </c>
      <c r="F8" s="16">
        <v>1.3446E-2</v>
      </c>
      <c r="G8" s="16">
        <f>E8+F8</f>
        <v>0.63302700000000001</v>
      </c>
      <c r="H8" s="17">
        <f>I8-K8</f>
        <v>0.92086800000000002</v>
      </c>
      <c r="I8" s="43">
        <v>1.725282</v>
      </c>
      <c r="J8" s="42" t="s">
        <v>10</v>
      </c>
      <c r="K8" s="44">
        <v>0.80441399999999996</v>
      </c>
      <c r="L8" s="51">
        <v>0.623027</v>
      </c>
      <c r="M8" s="18">
        <v>0.31870700000000002</v>
      </c>
      <c r="N8" s="16">
        <f>L8+M8</f>
        <v>0.94173400000000007</v>
      </c>
      <c r="O8" s="18">
        <f>P8-K8</f>
        <v>1.2086709999999998</v>
      </c>
      <c r="P8" s="52">
        <v>2.0130849999999998</v>
      </c>
      <c r="Q8" s="18">
        <f>K8-G8</f>
        <v>0.17138699999999996</v>
      </c>
      <c r="R8" s="33">
        <f>Q8/G8</f>
        <v>0.27074200626513556</v>
      </c>
      <c r="S8" s="33">
        <f t="shared" si="0"/>
        <v>2.5821981867708113</v>
      </c>
      <c r="T8" s="3">
        <f>N8-G8</f>
        <v>0.30870700000000006</v>
      </c>
      <c r="U8" s="33">
        <f>T8/G8</f>
        <v>0.48766798256630456</v>
      </c>
      <c r="V8" s="33">
        <f t="shared" si="1"/>
        <v>0.67373369711334152</v>
      </c>
    </row>
    <row r="9" spans="1:22" x14ac:dyDescent="0.3">
      <c r="A9" s="13" t="s">
        <v>0</v>
      </c>
      <c r="B9" s="13" t="s">
        <v>67</v>
      </c>
      <c r="C9" s="13" t="s">
        <v>595</v>
      </c>
      <c r="D9" s="42" t="s">
        <v>10</v>
      </c>
      <c r="E9" s="16">
        <v>5.607E-3</v>
      </c>
      <c r="F9" s="16">
        <v>1.17E-4</v>
      </c>
      <c r="G9" s="16">
        <f>E9+F9</f>
        <v>5.7239999999999999E-3</v>
      </c>
      <c r="H9" s="17">
        <f>I9-K9</f>
        <v>0.22083</v>
      </c>
      <c r="I9" s="44">
        <v>0.222521</v>
      </c>
      <c r="J9" s="42" t="s">
        <v>10</v>
      </c>
      <c r="K9" s="44">
        <v>1.691E-3</v>
      </c>
      <c r="L9" s="51">
        <v>6.1079999999999997E-3</v>
      </c>
      <c r="M9" s="18">
        <v>2.8600000000000001E-4</v>
      </c>
      <c r="N9" s="16">
        <f>L9+M9</f>
        <v>6.3939999999999995E-3</v>
      </c>
      <c r="O9" s="18">
        <f>P9-K9</f>
        <v>0.206816</v>
      </c>
      <c r="P9" s="52">
        <v>0.208507</v>
      </c>
      <c r="Q9" s="18">
        <f>K9-G9</f>
        <v>-4.0330000000000001E-3</v>
      </c>
      <c r="R9" s="33">
        <f>Q9/G9</f>
        <v>-0.70457721872816215</v>
      </c>
      <c r="S9" s="33">
        <f t="shared" si="0"/>
        <v>2.5821981867708113</v>
      </c>
      <c r="T9" s="3">
        <f>N9-G9</f>
        <v>6.6999999999999959E-4</v>
      </c>
      <c r="U9" s="33">
        <f>T9/G9</f>
        <v>0.1170510132774283</v>
      </c>
      <c r="V9" s="33">
        <f t="shared" si="1"/>
        <v>0.67373369711334152</v>
      </c>
    </row>
    <row r="10" spans="1:22" x14ac:dyDescent="0.3">
      <c r="A10" s="13" t="s">
        <v>194</v>
      </c>
      <c r="B10" s="13" t="s">
        <v>199</v>
      </c>
      <c r="C10" s="13" t="s">
        <v>595</v>
      </c>
      <c r="D10" s="42" t="s">
        <v>10</v>
      </c>
      <c r="E10" s="13">
        <v>1.6456999999999999E-2</v>
      </c>
      <c r="F10" s="13">
        <v>6.7900000000000002E-4</v>
      </c>
      <c r="G10" s="16">
        <f>E10+F10</f>
        <v>1.7135999999999998E-2</v>
      </c>
      <c r="H10" s="13">
        <f>I10-K10</f>
        <v>0.31515399999999999</v>
      </c>
      <c r="I10" s="45">
        <v>0.37494499999999997</v>
      </c>
      <c r="J10" s="42" t="s">
        <v>10</v>
      </c>
      <c r="K10" s="45">
        <v>5.9790999999999997E-2</v>
      </c>
      <c r="L10" s="51">
        <v>1.4933999999999999E-2</v>
      </c>
      <c r="M10" s="18">
        <v>1.2277E-2</v>
      </c>
      <c r="N10" s="16">
        <f>L10+M10</f>
        <v>2.7210999999999999E-2</v>
      </c>
      <c r="O10" s="18">
        <f>P10-K10</f>
        <v>0.30025800000000002</v>
      </c>
      <c r="P10" s="52">
        <v>0.36004900000000001</v>
      </c>
      <c r="Q10" s="18">
        <f>K10-G10</f>
        <v>4.2654999999999998E-2</v>
      </c>
      <c r="R10" s="33">
        <f>Q10/G10</f>
        <v>2.4892040149393093</v>
      </c>
      <c r="S10" s="33">
        <f t="shared" si="0"/>
        <v>2.5821981867708113</v>
      </c>
      <c r="T10" s="3">
        <f>N10-G10</f>
        <v>1.0075000000000001E-2</v>
      </c>
      <c r="U10" s="33">
        <f>T10/G10</f>
        <v>0.58794351073762852</v>
      </c>
      <c r="V10" s="33">
        <f t="shared" si="1"/>
        <v>0.67373369711334152</v>
      </c>
    </row>
    <row r="11" spans="1:22" x14ac:dyDescent="0.3">
      <c r="A11" s="13" t="s">
        <v>194</v>
      </c>
      <c r="B11" s="13" t="s">
        <v>206</v>
      </c>
      <c r="C11" s="13" t="s">
        <v>597</v>
      </c>
      <c r="D11" s="42" t="s">
        <v>10</v>
      </c>
      <c r="E11" s="13">
        <v>1.3886000000000001E-2</v>
      </c>
      <c r="F11" s="13">
        <v>8.03E-4</v>
      </c>
      <c r="G11" s="16">
        <f>E11+F11</f>
        <v>1.4689000000000001E-2</v>
      </c>
      <c r="H11" s="13">
        <f>I11-K11</f>
        <v>0.28229500000000002</v>
      </c>
      <c r="I11" s="45">
        <v>0.29768800000000001</v>
      </c>
      <c r="J11" s="42" t="s">
        <v>10</v>
      </c>
      <c r="K11" s="45">
        <v>1.5393E-2</v>
      </c>
      <c r="L11" s="51">
        <v>1.3762999999999999E-2</v>
      </c>
      <c r="M11" s="18">
        <v>9.6000000000000002E-4</v>
      </c>
      <c r="N11" s="16">
        <f>L11+M11</f>
        <v>1.4723E-2</v>
      </c>
      <c r="O11" s="18">
        <f>P11-K11</f>
        <v>0.274391</v>
      </c>
      <c r="P11" s="52">
        <v>0.28978399999999999</v>
      </c>
      <c r="Q11" s="18">
        <f>K11-G11</f>
        <v>7.0399999999999976E-4</v>
      </c>
      <c r="R11" s="33">
        <f>Q11/G11</f>
        <v>4.7927020219211636E-2</v>
      </c>
      <c r="S11" s="33">
        <f t="shared" si="0"/>
        <v>2.5821981867708113</v>
      </c>
      <c r="T11" s="3">
        <f>N11-G11</f>
        <v>3.3999999999999309E-5</v>
      </c>
      <c r="U11" s="33">
        <f>T11/G11</f>
        <v>2.3146572264959703E-3</v>
      </c>
      <c r="V11" s="33">
        <f t="shared" si="1"/>
        <v>0.67373369711334152</v>
      </c>
    </row>
    <row r="12" spans="1:22" x14ac:dyDescent="0.3">
      <c r="A12" s="13" t="s">
        <v>194</v>
      </c>
      <c r="B12" s="13" t="s">
        <v>209</v>
      </c>
      <c r="C12" s="13" t="s">
        <v>596</v>
      </c>
      <c r="D12" s="42" t="s">
        <v>10</v>
      </c>
      <c r="E12" s="13">
        <v>4.8904999999999997E-2</v>
      </c>
      <c r="F12" s="13">
        <v>5.914E-3</v>
      </c>
      <c r="G12" s="16">
        <f>E12+F12</f>
        <v>5.4819E-2</v>
      </c>
      <c r="H12" s="13">
        <f>I12-K12</f>
        <v>0.27271899999999993</v>
      </c>
      <c r="I12" s="45">
        <v>0.40233799999999997</v>
      </c>
      <c r="J12" s="42" t="s">
        <v>10</v>
      </c>
      <c r="K12" s="45">
        <v>0.12961900000000001</v>
      </c>
      <c r="L12" s="51">
        <v>4.1883999999999998E-2</v>
      </c>
      <c r="M12" s="18">
        <v>0.10098799999999999</v>
      </c>
      <c r="N12" s="16">
        <f>L12+M12</f>
        <v>0.142872</v>
      </c>
      <c r="O12" s="18">
        <f>P12-K12</f>
        <v>0.37304099999999996</v>
      </c>
      <c r="P12" s="52">
        <v>0.50266</v>
      </c>
      <c r="Q12" s="18">
        <f>K12-G12</f>
        <v>7.4800000000000005E-2</v>
      </c>
      <c r="R12" s="33">
        <f>Q12/G12</f>
        <v>1.3644904139075869</v>
      </c>
      <c r="S12" s="33">
        <f t="shared" si="0"/>
        <v>2.5821981867708113</v>
      </c>
      <c r="T12" s="3">
        <f>N12-G12</f>
        <v>8.8052999999999992E-2</v>
      </c>
      <c r="U12" s="33">
        <f>T12/G12</f>
        <v>1.6062496579653038</v>
      </c>
      <c r="V12" s="33">
        <f t="shared" si="1"/>
        <v>0.67373369711334152</v>
      </c>
    </row>
    <row r="13" spans="1:22" x14ac:dyDescent="0.3">
      <c r="A13" s="13" t="s">
        <v>194</v>
      </c>
      <c r="B13" s="13" t="s">
        <v>218</v>
      </c>
      <c r="C13" s="13" t="s">
        <v>596</v>
      </c>
      <c r="D13" s="42" t="s">
        <v>10</v>
      </c>
      <c r="E13" s="13">
        <v>8.2369999999999995E-3</v>
      </c>
      <c r="F13" s="13">
        <v>1.8079999999999999E-3</v>
      </c>
      <c r="G13" s="16">
        <f>E13+F13</f>
        <v>1.0045E-2</v>
      </c>
      <c r="H13" s="13">
        <f>I13-K13</f>
        <v>0.25878499999999999</v>
      </c>
      <c r="I13" s="45">
        <v>0.28248299999999998</v>
      </c>
      <c r="J13" s="42" t="s">
        <v>10</v>
      </c>
      <c r="K13" s="45">
        <v>2.3698E-2</v>
      </c>
      <c r="L13" s="51">
        <v>6.9090000000000002E-3</v>
      </c>
      <c r="M13" s="18">
        <v>7.4669999999999997E-3</v>
      </c>
      <c r="N13" s="16">
        <f>L13+M13</f>
        <v>1.4376E-2</v>
      </c>
      <c r="O13" s="18">
        <f>P13-K13</f>
        <v>0.26564500000000002</v>
      </c>
      <c r="P13" s="52">
        <v>0.28934300000000002</v>
      </c>
      <c r="Q13" s="18">
        <f>K13-G13</f>
        <v>1.3653E-2</v>
      </c>
      <c r="R13" s="33">
        <f>Q13/G13</f>
        <v>1.3591836734693878</v>
      </c>
      <c r="S13" s="33">
        <f t="shared" si="0"/>
        <v>2.5821981867708113</v>
      </c>
      <c r="T13" s="3">
        <f>N13-G13</f>
        <v>4.3309999999999998E-3</v>
      </c>
      <c r="U13" s="33">
        <f>T13/G13</f>
        <v>0.43115978098556496</v>
      </c>
      <c r="V13" s="33">
        <f t="shared" si="1"/>
        <v>0.67373369711334152</v>
      </c>
    </row>
    <row r="14" spans="1:22" x14ac:dyDescent="0.3">
      <c r="A14" s="13" t="s">
        <v>194</v>
      </c>
      <c r="B14" s="13" t="s">
        <v>225</v>
      </c>
      <c r="C14" s="13" t="s">
        <v>598</v>
      </c>
      <c r="D14" s="42" t="s">
        <v>10</v>
      </c>
      <c r="E14" s="13">
        <v>4.1618000000000002E-2</v>
      </c>
      <c r="F14" s="13">
        <v>1.632E-3</v>
      </c>
      <c r="G14" s="16">
        <f>E14+F14</f>
        <v>4.3250000000000004E-2</v>
      </c>
      <c r="H14" s="13">
        <f>I14-K14</f>
        <v>0.28739500000000001</v>
      </c>
      <c r="I14" s="45">
        <v>0.35395799999999999</v>
      </c>
      <c r="J14" s="42" t="s">
        <v>10</v>
      </c>
      <c r="K14" s="45">
        <v>6.6562999999999997E-2</v>
      </c>
      <c r="L14" s="51">
        <v>4.0025999999999999E-2</v>
      </c>
      <c r="M14" s="18">
        <v>2.2158000000000001E-2</v>
      </c>
      <c r="N14" s="16">
        <f>L14+M14</f>
        <v>6.2184000000000003E-2</v>
      </c>
      <c r="O14" s="18">
        <f>P14-K14</f>
        <v>0.32349700000000003</v>
      </c>
      <c r="P14" s="52">
        <v>0.39006000000000002</v>
      </c>
      <c r="Q14" s="18">
        <f>K14-G14</f>
        <v>2.3312999999999993E-2</v>
      </c>
      <c r="R14" s="33">
        <f>Q14/G14</f>
        <v>0.53902890173410389</v>
      </c>
      <c r="S14" s="33">
        <f t="shared" si="0"/>
        <v>2.5821981867708113</v>
      </c>
      <c r="T14" s="3">
        <f>N14-G14</f>
        <v>1.8933999999999999E-2</v>
      </c>
      <c r="U14" s="33">
        <f>T14/G14</f>
        <v>0.43778034682080919</v>
      </c>
      <c r="V14" s="33">
        <f t="shared" si="1"/>
        <v>0.67373369711334152</v>
      </c>
    </row>
    <row r="15" spans="1:22" x14ac:dyDescent="0.3">
      <c r="A15" s="13" t="s">
        <v>194</v>
      </c>
      <c r="B15" s="13" t="s">
        <v>20</v>
      </c>
      <c r="C15" s="13" t="s">
        <v>598</v>
      </c>
      <c r="D15" s="42" t="s">
        <v>10</v>
      </c>
      <c r="E15" s="13">
        <v>3.2604000000000001E-2</v>
      </c>
      <c r="F15" s="13">
        <v>1.0411999999999999E-2</v>
      </c>
      <c r="G15" s="16">
        <f>E15+F15</f>
        <v>4.3015999999999999E-2</v>
      </c>
      <c r="H15" s="13">
        <f>I15-K15</f>
        <v>0.24046999999999999</v>
      </c>
      <c r="I15" s="45">
        <v>0.47176299999999999</v>
      </c>
      <c r="J15" s="42" t="s">
        <v>10</v>
      </c>
      <c r="K15" s="45">
        <v>0.231293</v>
      </c>
      <c r="L15" s="51">
        <v>4.9738999999999998E-2</v>
      </c>
      <c r="M15" s="18">
        <v>0.118321</v>
      </c>
      <c r="N15" s="16">
        <f>L15+M15</f>
        <v>0.16805999999999999</v>
      </c>
      <c r="O15" s="18">
        <f>P15-K15</f>
        <v>0.41216900000000001</v>
      </c>
      <c r="P15" s="52">
        <v>0.64346199999999998</v>
      </c>
      <c r="Q15" s="18">
        <f>K15-G15</f>
        <v>0.188277</v>
      </c>
      <c r="R15" s="33">
        <f>Q15/G15</f>
        <v>4.3769062674353734</v>
      </c>
      <c r="S15" s="33">
        <f t="shared" si="0"/>
        <v>2.5821981867708113</v>
      </c>
      <c r="T15" s="3">
        <f>N15-G15</f>
        <v>0.12504399999999999</v>
      </c>
      <c r="U15" s="33">
        <f>T15/G15</f>
        <v>2.9069183559605727</v>
      </c>
      <c r="V15" s="33">
        <f t="shared" si="1"/>
        <v>0.67373369711334152</v>
      </c>
    </row>
    <row r="16" spans="1:22" x14ac:dyDescent="0.3">
      <c r="A16" s="13" t="s">
        <v>194</v>
      </c>
      <c r="B16" s="13" t="s">
        <v>20</v>
      </c>
      <c r="C16" s="13" t="s">
        <v>598</v>
      </c>
      <c r="D16" s="42" t="s">
        <v>10</v>
      </c>
      <c r="E16" s="13">
        <v>3.7544000000000001E-2</v>
      </c>
      <c r="F16" s="13">
        <v>2.6159999999999998E-3</v>
      </c>
      <c r="G16" s="16">
        <f>E16+F16</f>
        <v>4.0160000000000001E-2</v>
      </c>
      <c r="H16" s="13">
        <f>I16-K16</f>
        <v>0.22632999999999998</v>
      </c>
      <c r="I16" s="45">
        <v>0.27706199999999997</v>
      </c>
      <c r="J16" s="42" t="s">
        <v>10</v>
      </c>
      <c r="K16" s="45">
        <v>5.0731999999999999E-2</v>
      </c>
      <c r="L16" s="51">
        <v>4.1987999999999998E-2</v>
      </c>
      <c r="M16" s="18">
        <v>5.0180000000000002E-2</v>
      </c>
      <c r="N16" s="16">
        <f>L16+M16</f>
        <v>9.2168E-2</v>
      </c>
      <c r="O16" s="18">
        <f>P16-K16</f>
        <v>0.32541999999999999</v>
      </c>
      <c r="P16" s="52">
        <v>0.37615199999999999</v>
      </c>
      <c r="Q16" s="18">
        <f>K16-G16</f>
        <v>1.0571999999999998E-2</v>
      </c>
      <c r="R16" s="33">
        <f>Q16/G16</f>
        <v>0.26324701195219119</v>
      </c>
      <c r="S16" s="33">
        <f t="shared" si="0"/>
        <v>2.5821981867708113</v>
      </c>
      <c r="T16" s="3">
        <f>N16-G16</f>
        <v>5.2007999999999999E-2</v>
      </c>
      <c r="U16" s="33">
        <f>T16/G16</f>
        <v>1.2950199203187249</v>
      </c>
      <c r="V16" s="33">
        <f t="shared" si="1"/>
        <v>0.67373369711334152</v>
      </c>
    </row>
    <row r="17" spans="1:22" x14ac:dyDescent="0.3">
      <c r="A17" s="13" t="s">
        <v>194</v>
      </c>
      <c r="B17" s="13" t="s">
        <v>241</v>
      </c>
      <c r="C17" s="13" t="s">
        <v>596</v>
      </c>
      <c r="D17" s="42" t="s">
        <v>10</v>
      </c>
      <c r="E17" s="13">
        <v>9.0679999999999997E-3</v>
      </c>
      <c r="F17" s="13">
        <v>3.6099999999999999E-4</v>
      </c>
      <c r="G17" s="16">
        <f>E17+F17</f>
        <v>9.4289999999999999E-3</v>
      </c>
      <c r="H17" s="13">
        <f>I17-K17</f>
        <v>0.17980099999999999</v>
      </c>
      <c r="I17" s="45">
        <v>0.19428899999999999</v>
      </c>
      <c r="J17" s="42" t="s">
        <v>10</v>
      </c>
      <c r="K17" s="45">
        <v>1.4487999999999999E-2</v>
      </c>
      <c r="L17" s="51">
        <v>1.2860999999999999E-2</v>
      </c>
      <c r="M17" s="18">
        <v>5.8760000000000001E-3</v>
      </c>
      <c r="N17" s="16">
        <f>L17+M17</f>
        <v>1.8737E-2</v>
      </c>
      <c r="O17" s="18">
        <f>P17-K17</f>
        <v>0.23883599999999999</v>
      </c>
      <c r="P17" s="52">
        <v>0.25332399999999999</v>
      </c>
      <c r="Q17" s="18">
        <f>K17-G17</f>
        <v>5.0589999999999993E-3</v>
      </c>
      <c r="R17" s="33">
        <f>Q17/G17</f>
        <v>0.53653621805069462</v>
      </c>
      <c r="S17" s="33">
        <f t="shared" si="0"/>
        <v>2.5821981867708113</v>
      </c>
      <c r="T17" s="3">
        <f>N17-G17</f>
        <v>9.3080000000000003E-3</v>
      </c>
      <c r="U17" s="33">
        <f>T17/G17</f>
        <v>0.98716724997348615</v>
      </c>
      <c r="V17" s="33">
        <f t="shared" si="1"/>
        <v>0.67373369711334152</v>
      </c>
    </row>
    <row r="18" spans="1:22" s="13" customFormat="1" x14ac:dyDescent="0.3">
      <c r="A18" s="21" t="s">
        <v>465</v>
      </c>
      <c r="B18" s="21" t="s">
        <v>482</v>
      </c>
      <c r="C18" s="21" t="s">
        <v>599</v>
      </c>
      <c r="D18" s="59" t="s">
        <v>10</v>
      </c>
      <c r="E18" s="38">
        <v>1.196E-3</v>
      </c>
      <c r="F18" s="38">
        <v>1.8140000000000001E-3</v>
      </c>
      <c r="G18" s="22">
        <f>E18+F18</f>
        <v>3.0100000000000001E-3</v>
      </c>
      <c r="H18" s="21">
        <f>I18-K18</f>
        <v>0.268791</v>
      </c>
      <c r="I18" s="46">
        <v>0.337509</v>
      </c>
      <c r="J18" s="59" t="s">
        <v>10</v>
      </c>
      <c r="K18" s="46">
        <v>6.8718000000000001E-2</v>
      </c>
      <c r="L18" s="53">
        <v>1.1800000000000001E-3</v>
      </c>
      <c r="M18" s="38">
        <v>3.0370000000000002E-3</v>
      </c>
      <c r="N18" s="22">
        <f>L18+M18</f>
        <v>4.2170000000000003E-3</v>
      </c>
      <c r="O18" s="23">
        <f>P18-K18</f>
        <v>0.33818799999999999</v>
      </c>
      <c r="P18" s="46">
        <v>0.40690599999999999</v>
      </c>
      <c r="Q18" s="23">
        <f>K18-G18</f>
        <v>6.5708000000000003E-2</v>
      </c>
      <c r="R18" s="34">
        <f>Q18/G18</f>
        <v>21.829900332225915</v>
      </c>
      <c r="S18" s="34">
        <f t="shared" si="0"/>
        <v>2.5821981867708113</v>
      </c>
      <c r="T18" s="20">
        <f>N18-G18</f>
        <v>1.2070000000000002E-3</v>
      </c>
      <c r="U18" s="34">
        <f>T18/G18</f>
        <v>0.40099667774086384</v>
      </c>
      <c r="V18" s="34">
        <f t="shared" si="1"/>
        <v>0.67373369711334152</v>
      </c>
    </row>
    <row r="19" spans="1:22" s="13" customFormat="1" ht="15" thickBot="1" x14ac:dyDescent="0.35">
      <c r="A19" s="27" t="s">
        <v>465</v>
      </c>
      <c r="B19" s="27" t="s">
        <v>241</v>
      </c>
      <c r="C19" s="27" t="s">
        <v>596</v>
      </c>
      <c r="D19" s="49" t="s">
        <v>10</v>
      </c>
      <c r="E19" s="30">
        <v>0.89811700000000005</v>
      </c>
      <c r="F19" s="30">
        <v>5.0769999999999999E-3</v>
      </c>
      <c r="G19" s="31">
        <f>E19+F19</f>
        <v>0.90319400000000005</v>
      </c>
      <c r="H19" s="27">
        <f>I19-K19</f>
        <v>1.220253</v>
      </c>
      <c r="I19" s="63">
        <v>3.805402</v>
      </c>
      <c r="J19" s="49" t="s">
        <v>10</v>
      </c>
      <c r="K19" s="63">
        <v>2.5851489999999999</v>
      </c>
      <c r="L19" s="58">
        <v>0.83025400000000005</v>
      </c>
      <c r="M19" s="30">
        <v>4.8226999999999999E-2</v>
      </c>
      <c r="N19" s="31">
        <f>L19+M19</f>
        <v>0.87848100000000007</v>
      </c>
      <c r="O19" s="32">
        <f>P19-K19</f>
        <v>-5.7268999999999792E-2</v>
      </c>
      <c r="P19" s="63">
        <v>2.5278800000000001</v>
      </c>
      <c r="Q19" s="32">
        <f>K19-G19</f>
        <v>1.6819549999999999</v>
      </c>
      <c r="R19" s="35">
        <f>Q19/G19</f>
        <v>1.8622300413864572</v>
      </c>
      <c r="S19" s="35">
        <f t="shared" si="0"/>
        <v>2.5821981867708113</v>
      </c>
      <c r="T19" s="28">
        <f>N19-G19</f>
        <v>-2.4712999999999985E-2</v>
      </c>
      <c r="U19" s="35">
        <f>T19/G19</f>
        <v>-2.7361784954284443E-2</v>
      </c>
      <c r="V19" s="35">
        <f t="shared" si="1"/>
        <v>0.67373369711334152</v>
      </c>
    </row>
    <row r="20" spans="1:22" x14ac:dyDescent="0.3">
      <c r="A20" s="13" t="s">
        <v>0</v>
      </c>
      <c r="B20" s="13" t="s">
        <v>1</v>
      </c>
      <c r="C20" s="13" t="s">
        <v>594</v>
      </c>
      <c r="D20" s="42" t="s">
        <v>4</v>
      </c>
      <c r="E20" s="16">
        <v>5.7769000000000001E-2</v>
      </c>
      <c r="F20" s="16">
        <v>3.15E-3</v>
      </c>
      <c r="G20" s="16">
        <f>E20+F20</f>
        <v>6.0919000000000001E-2</v>
      </c>
      <c r="H20" s="17">
        <f>I20-K20</f>
        <v>1.433969</v>
      </c>
      <c r="I20" s="43">
        <v>1.6315360000000001</v>
      </c>
      <c r="J20" s="42" t="s">
        <v>4</v>
      </c>
      <c r="K20" s="44">
        <v>0.19756699999999999</v>
      </c>
      <c r="L20" s="51">
        <v>5.5301999999999997E-2</v>
      </c>
      <c r="M20" s="18">
        <v>2.0295000000000001E-2</v>
      </c>
      <c r="N20" s="16">
        <f>L20+M20</f>
        <v>7.5596999999999998E-2</v>
      </c>
      <c r="O20" s="18">
        <f>P20-K20</f>
        <v>1.4474609999999999</v>
      </c>
      <c r="P20" s="52">
        <v>1.6450279999999999</v>
      </c>
      <c r="Q20" s="18">
        <f>K20-G20</f>
        <v>0.13664799999999999</v>
      </c>
      <c r="R20" s="33">
        <f>Q20/G20</f>
        <v>2.2431097030483098</v>
      </c>
      <c r="S20" s="33">
        <f>AVERAGE($R$20:$R$85)</f>
        <v>1.4198299693599752</v>
      </c>
      <c r="T20" s="3">
        <f>N20-G20</f>
        <v>1.4677999999999997E-2</v>
      </c>
      <c r="U20" s="33">
        <f>T20/G20</f>
        <v>0.24094289138035746</v>
      </c>
      <c r="V20" s="33">
        <f>AVERAGE($U$20:$U$85)</f>
        <v>0.77933779744386489</v>
      </c>
    </row>
    <row r="21" spans="1:22" x14ac:dyDescent="0.3">
      <c r="A21" s="13" t="s">
        <v>0</v>
      </c>
      <c r="B21" s="13" t="s">
        <v>20</v>
      </c>
      <c r="C21" s="13" t="s">
        <v>596</v>
      </c>
      <c r="D21" s="42" t="s">
        <v>4</v>
      </c>
      <c r="E21" s="16">
        <v>8.5850999999999997E-2</v>
      </c>
      <c r="F21" s="16">
        <v>6.7089999999999997E-3</v>
      </c>
      <c r="G21" s="16">
        <f>E21+F21</f>
        <v>9.2560000000000003E-2</v>
      </c>
      <c r="H21" s="17">
        <f>I21-K21</f>
        <v>0.40319199999999999</v>
      </c>
      <c r="I21" s="43">
        <v>0.49290499999999998</v>
      </c>
      <c r="J21" s="42" t="s">
        <v>4</v>
      </c>
      <c r="K21" s="44">
        <v>8.9713000000000001E-2</v>
      </c>
      <c r="L21" s="51">
        <v>5.8733E-2</v>
      </c>
      <c r="M21" s="18">
        <v>5.7969E-2</v>
      </c>
      <c r="N21" s="16">
        <f>L21+M21</f>
        <v>0.116702</v>
      </c>
      <c r="O21" s="18">
        <f>P21-K21</f>
        <v>0.42630499999999999</v>
      </c>
      <c r="P21" s="52">
        <v>0.51601799999999998</v>
      </c>
      <c r="Q21" s="18">
        <f>K21-G21</f>
        <v>-2.8470000000000023E-3</v>
      </c>
      <c r="R21" s="33">
        <f>Q21/G21</f>
        <v>-3.0758426966292159E-2</v>
      </c>
      <c r="S21" s="33">
        <f t="shared" ref="S21:S84" si="2">AVERAGE($R$20:$R$85)</f>
        <v>1.4198299693599752</v>
      </c>
      <c r="T21" s="3">
        <f>N21-G21</f>
        <v>2.4141999999999997E-2</v>
      </c>
      <c r="U21" s="33">
        <f>T21/G21</f>
        <v>0.26082541054451164</v>
      </c>
      <c r="V21" s="33">
        <f t="shared" ref="V21:V84" si="3">AVERAGE($U$20:$U$85)</f>
        <v>0.77933779744386489</v>
      </c>
    </row>
    <row r="22" spans="1:22" x14ac:dyDescent="0.3">
      <c r="A22" s="13" t="s">
        <v>0</v>
      </c>
      <c r="B22" s="13" t="s">
        <v>20</v>
      </c>
      <c r="C22" s="13" t="s">
        <v>594</v>
      </c>
      <c r="D22" s="42" t="s">
        <v>4</v>
      </c>
      <c r="E22" s="16">
        <v>4.1009999999999996E-3</v>
      </c>
      <c r="F22" s="16">
        <v>6.6E-4</v>
      </c>
      <c r="G22" s="16">
        <f>E22+F22</f>
        <v>4.7609999999999996E-3</v>
      </c>
      <c r="H22" s="17">
        <f>I22-K22</f>
        <v>0.25619900000000001</v>
      </c>
      <c r="I22" s="43">
        <v>0.27012900000000001</v>
      </c>
      <c r="J22" s="42" t="s">
        <v>4</v>
      </c>
      <c r="K22" s="44">
        <v>1.393E-2</v>
      </c>
      <c r="L22" s="51">
        <v>6.2049999999999996E-3</v>
      </c>
      <c r="M22" s="18">
        <v>2.3029999999999999E-3</v>
      </c>
      <c r="N22" s="16">
        <f>L22+M22</f>
        <v>8.5079999999999999E-3</v>
      </c>
      <c r="O22" s="18">
        <f>P22-K22</f>
        <v>0.262602</v>
      </c>
      <c r="P22" s="52">
        <v>0.276532</v>
      </c>
      <c r="Q22" s="18">
        <f>K22-G22</f>
        <v>9.1690000000000001E-3</v>
      </c>
      <c r="R22" s="33">
        <f>Q22/G22</f>
        <v>1.9258559126233987</v>
      </c>
      <c r="S22" s="33">
        <f t="shared" si="2"/>
        <v>1.4198299693599752</v>
      </c>
      <c r="T22" s="3">
        <f>N22-G22</f>
        <v>3.7470000000000003E-3</v>
      </c>
      <c r="U22" s="33">
        <f>T22/G22</f>
        <v>0.78701953371140532</v>
      </c>
      <c r="V22" s="33">
        <f t="shared" si="3"/>
        <v>0.77933779744386489</v>
      </c>
    </row>
    <row r="23" spans="1:22" x14ac:dyDescent="0.3">
      <c r="A23" s="13" t="s">
        <v>0</v>
      </c>
      <c r="B23" s="13" t="s">
        <v>20</v>
      </c>
      <c r="C23" s="13" t="s">
        <v>597</v>
      </c>
      <c r="D23" s="42" t="s">
        <v>4</v>
      </c>
      <c r="E23" s="16">
        <v>4.8800000000000003E-2</v>
      </c>
      <c r="F23" s="16">
        <v>3.21E-4</v>
      </c>
      <c r="G23" s="16">
        <f>E23+F23</f>
        <v>4.9121000000000005E-2</v>
      </c>
      <c r="H23" s="17">
        <f>I23-K23</f>
        <v>0.26847000000000004</v>
      </c>
      <c r="I23" s="43">
        <v>0.27516800000000002</v>
      </c>
      <c r="J23" s="42" t="s">
        <v>4</v>
      </c>
      <c r="K23" s="44">
        <v>6.698E-3</v>
      </c>
      <c r="L23" s="51">
        <v>4.8384999999999997E-2</v>
      </c>
      <c r="M23" s="18">
        <v>3.9399999999999998E-4</v>
      </c>
      <c r="N23" s="16">
        <f>L23+M23</f>
        <v>4.8778999999999996E-2</v>
      </c>
      <c r="O23" s="18">
        <f>P23-K23</f>
        <v>0.254772</v>
      </c>
      <c r="P23" s="52">
        <v>0.26146999999999998</v>
      </c>
      <c r="Q23" s="18">
        <f>K23-G23</f>
        <v>-4.2423000000000002E-2</v>
      </c>
      <c r="R23" s="33">
        <f>Q23/G23</f>
        <v>-0.86364284114737078</v>
      </c>
      <c r="S23" s="33">
        <f t="shared" si="2"/>
        <v>1.4198299693599752</v>
      </c>
      <c r="T23" s="3">
        <f>N23-G23</f>
        <v>-3.4200000000000896E-4</v>
      </c>
      <c r="U23" s="33">
        <f>T23/G23</f>
        <v>-6.9623989739624383E-3</v>
      </c>
      <c r="V23" s="33">
        <f t="shared" si="3"/>
        <v>0.77933779744386489</v>
      </c>
    </row>
    <row r="24" spans="1:22" x14ac:dyDescent="0.3">
      <c r="A24" s="13" t="s">
        <v>0</v>
      </c>
      <c r="B24" s="13" t="s">
        <v>20</v>
      </c>
      <c r="C24" s="13" t="s">
        <v>597</v>
      </c>
      <c r="D24" s="42" t="s">
        <v>4</v>
      </c>
      <c r="E24" s="16">
        <v>3.6306999999999999E-2</v>
      </c>
      <c r="F24" s="16">
        <v>2.2499999999999999E-4</v>
      </c>
      <c r="G24" s="16">
        <f>E24+F24</f>
        <v>3.6532000000000002E-2</v>
      </c>
      <c r="H24" s="17">
        <f>I24-K24</f>
        <v>0.242172</v>
      </c>
      <c r="I24" s="43">
        <v>0.24443799999999999</v>
      </c>
      <c r="J24" s="42" t="s">
        <v>4</v>
      </c>
      <c r="K24" s="44">
        <v>2.2659999999999998E-3</v>
      </c>
      <c r="L24" s="51">
        <v>3.3477E-2</v>
      </c>
      <c r="M24" s="18">
        <v>2.8499999999999999E-4</v>
      </c>
      <c r="N24" s="16">
        <f>L24+M24</f>
        <v>3.3762E-2</v>
      </c>
      <c r="O24" s="18">
        <f>P24-K24</f>
        <v>0.26718700000000001</v>
      </c>
      <c r="P24" s="52">
        <v>0.269453</v>
      </c>
      <c r="Q24" s="18">
        <f>K24-G24</f>
        <v>-3.4266000000000005E-2</v>
      </c>
      <c r="R24" s="33">
        <f>Q24/G24</f>
        <v>-0.9379721887660134</v>
      </c>
      <c r="S24" s="33">
        <f t="shared" si="2"/>
        <v>1.4198299693599752</v>
      </c>
      <c r="T24" s="3">
        <f>N24-G24</f>
        <v>-2.7700000000000016E-3</v>
      </c>
      <c r="U24" s="33">
        <f>T24/G24</f>
        <v>-7.5823935180116098E-2</v>
      </c>
      <c r="V24" s="33">
        <f t="shared" si="3"/>
        <v>0.77933779744386489</v>
      </c>
    </row>
    <row r="25" spans="1:22" x14ac:dyDescent="0.3">
      <c r="A25" s="21" t="s">
        <v>0</v>
      </c>
      <c r="B25" s="21" t="s">
        <v>20</v>
      </c>
      <c r="C25" s="21" t="s">
        <v>595</v>
      </c>
      <c r="D25" s="59" t="s">
        <v>4</v>
      </c>
      <c r="E25" s="22">
        <v>8.8830000000000003E-3</v>
      </c>
      <c r="F25" s="22">
        <v>3.2450000000000001E-3</v>
      </c>
      <c r="G25" s="22">
        <f>E25+F25</f>
        <v>1.2128E-2</v>
      </c>
      <c r="H25" s="24">
        <f>I25-K25</f>
        <v>0.23863999999999999</v>
      </c>
      <c r="I25" s="47">
        <v>0.37959999999999999</v>
      </c>
      <c r="J25" s="59" t="s">
        <v>4</v>
      </c>
      <c r="K25" s="46">
        <v>0.14096</v>
      </c>
      <c r="L25" s="55">
        <v>9.0810000000000005E-3</v>
      </c>
      <c r="M25" s="23">
        <v>9.2479999999999993E-3</v>
      </c>
      <c r="N25" s="22">
        <f>L25+M25</f>
        <v>1.8328999999999998E-2</v>
      </c>
      <c r="O25" s="23">
        <f>P25-K25</f>
        <v>0.22317899999999999</v>
      </c>
      <c r="P25" s="56">
        <v>0.36413899999999999</v>
      </c>
      <c r="Q25" s="23">
        <f>K25-G25</f>
        <v>0.128832</v>
      </c>
      <c r="R25" s="34">
        <f>Q25/G25</f>
        <v>10.62269129287599</v>
      </c>
      <c r="S25" s="34">
        <f t="shared" si="2"/>
        <v>1.4198299693599752</v>
      </c>
      <c r="T25" s="20">
        <f>N25-G25</f>
        <v>6.2009999999999982E-3</v>
      </c>
      <c r="U25" s="34">
        <f>T25/G25</f>
        <v>0.51129617414248008</v>
      </c>
      <c r="V25" s="34">
        <f t="shared" si="3"/>
        <v>0.77933779744386489</v>
      </c>
    </row>
    <row r="26" spans="1:22" x14ac:dyDescent="0.3">
      <c r="A26" s="13" t="s">
        <v>0</v>
      </c>
      <c r="B26" s="13" t="s">
        <v>20</v>
      </c>
      <c r="C26" s="13" t="s">
        <v>595</v>
      </c>
      <c r="D26" s="42" t="s">
        <v>4</v>
      </c>
      <c r="E26" s="16">
        <v>8.5900000000000004E-3</v>
      </c>
      <c r="F26" s="16">
        <v>9.1799999999999998E-4</v>
      </c>
      <c r="G26" s="16">
        <f>E26+F26</f>
        <v>9.5080000000000008E-3</v>
      </c>
      <c r="H26" s="17">
        <f>I26-K26</f>
        <v>0.23971599999999998</v>
      </c>
      <c r="I26" s="43">
        <v>0.261957</v>
      </c>
      <c r="J26" s="42" t="s">
        <v>4</v>
      </c>
      <c r="K26" s="44">
        <v>2.2241E-2</v>
      </c>
      <c r="L26" s="51">
        <v>8.9899999999999997E-3</v>
      </c>
      <c r="M26" s="18">
        <v>2.4859999999999999E-3</v>
      </c>
      <c r="N26" s="16">
        <f>L26+M26</f>
        <v>1.1476E-2</v>
      </c>
      <c r="O26" s="18">
        <f>P26-K26</f>
        <v>0.319162</v>
      </c>
      <c r="P26" s="52">
        <v>0.34140300000000001</v>
      </c>
      <c r="Q26" s="18">
        <f>K26-G26</f>
        <v>1.2733E-2</v>
      </c>
      <c r="R26" s="33">
        <f>Q26/G26</f>
        <v>1.3391880521665964</v>
      </c>
      <c r="S26" s="33">
        <f t="shared" si="2"/>
        <v>1.4198299693599752</v>
      </c>
      <c r="T26" s="3">
        <f>N26-G26</f>
        <v>1.9679999999999993E-3</v>
      </c>
      <c r="U26" s="33">
        <f>T26/G26</f>
        <v>0.20698359276398812</v>
      </c>
      <c r="V26" s="33">
        <f t="shared" si="3"/>
        <v>0.77933779744386489</v>
      </c>
    </row>
    <row r="27" spans="1:22" x14ac:dyDescent="0.3">
      <c r="A27" s="13" t="s">
        <v>0</v>
      </c>
      <c r="B27" s="13" t="s">
        <v>67</v>
      </c>
      <c r="C27" s="13" t="s">
        <v>596</v>
      </c>
      <c r="D27" s="42" t="s">
        <v>4</v>
      </c>
      <c r="E27" s="16">
        <v>4.7421999999999999E-2</v>
      </c>
      <c r="F27" s="16">
        <v>1.712E-3</v>
      </c>
      <c r="G27" s="16">
        <f>E27+F27</f>
        <v>4.9133999999999997E-2</v>
      </c>
      <c r="H27" s="17">
        <f>I27-K27</f>
        <v>0.31687200000000004</v>
      </c>
      <c r="I27" s="43">
        <v>0.35564000000000001</v>
      </c>
      <c r="J27" s="42" t="s">
        <v>4</v>
      </c>
      <c r="K27" s="44">
        <v>3.8767999999999997E-2</v>
      </c>
      <c r="L27" s="51">
        <v>3.5269000000000002E-2</v>
      </c>
      <c r="M27" s="18">
        <v>2.4327000000000001E-2</v>
      </c>
      <c r="N27" s="16">
        <f>L27+M27</f>
        <v>5.9596000000000003E-2</v>
      </c>
      <c r="O27" s="18">
        <f>P27-K27</f>
        <v>0.30229600000000001</v>
      </c>
      <c r="P27" s="52">
        <v>0.34106399999999998</v>
      </c>
      <c r="Q27" s="18">
        <f>K27-G27</f>
        <v>-1.0366E-2</v>
      </c>
      <c r="R27" s="33">
        <f>Q27/G27</f>
        <v>-0.21097407090812881</v>
      </c>
      <c r="S27" s="33">
        <f t="shared" si="2"/>
        <v>1.4198299693599752</v>
      </c>
      <c r="T27" s="3">
        <f>N27-G27</f>
        <v>1.0462000000000006E-2</v>
      </c>
      <c r="U27" s="33">
        <f>T27/G27</f>
        <v>0.21292791142589668</v>
      </c>
      <c r="V27" s="33">
        <f t="shared" si="3"/>
        <v>0.77933779744386489</v>
      </c>
    </row>
    <row r="28" spans="1:22" x14ac:dyDescent="0.3">
      <c r="A28" s="13" t="s">
        <v>0</v>
      </c>
      <c r="B28" s="13" t="s">
        <v>67</v>
      </c>
      <c r="C28" s="13" t="s">
        <v>594</v>
      </c>
      <c r="D28" s="42" t="s">
        <v>4</v>
      </c>
      <c r="E28" s="16">
        <v>2.6689999999999999E-3</v>
      </c>
      <c r="F28" s="16">
        <v>2.2800000000000001E-4</v>
      </c>
      <c r="G28" s="16">
        <f>E28+F28</f>
        <v>2.8969999999999998E-3</v>
      </c>
      <c r="H28" s="17">
        <f>I28-K28</f>
        <v>0.31551899999999999</v>
      </c>
      <c r="I28" s="43">
        <v>0.32198199999999999</v>
      </c>
      <c r="J28" s="42" t="s">
        <v>4</v>
      </c>
      <c r="K28" s="44">
        <v>6.463E-3</v>
      </c>
      <c r="L28" s="51">
        <v>3.532E-3</v>
      </c>
      <c r="M28" s="18">
        <v>7.5500000000000003E-4</v>
      </c>
      <c r="N28" s="16">
        <f>L28+M28</f>
        <v>4.287E-3</v>
      </c>
      <c r="O28" s="18">
        <f>P28-K28</f>
        <v>0.24431799999999998</v>
      </c>
      <c r="P28" s="52">
        <v>0.25078099999999998</v>
      </c>
      <c r="Q28" s="18">
        <f>K28-G28</f>
        <v>3.5660000000000002E-3</v>
      </c>
      <c r="R28" s="33">
        <f>Q28/G28</f>
        <v>1.2309285467725235</v>
      </c>
      <c r="S28" s="33">
        <f t="shared" si="2"/>
        <v>1.4198299693599752</v>
      </c>
      <c r="T28" s="3">
        <f>N28-G28</f>
        <v>1.3900000000000002E-3</v>
      </c>
      <c r="U28" s="33">
        <f>T28/G28</f>
        <v>0.47980669658267183</v>
      </c>
      <c r="V28" s="33">
        <f t="shared" si="3"/>
        <v>0.77933779744386489</v>
      </c>
    </row>
    <row r="29" spans="1:22" x14ac:dyDescent="0.3">
      <c r="A29" s="13" t="s">
        <v>0</v>
      </c>
      <c r="B29" s="13" t="s">
        <v>67</v>
      </c>
      <c r="C29" s="13" t="s">
        <v>598</v>
      </c>
      <c r="D29" s="42" t="s">
        <v>4</v>
      </c>
      <c r="E29" s="16">
        <v>0.10681300000000001</v>
      </c>
      <c r="F29" s="16">
        <v>3.437E-3</v>
      </c>
      <c r="G29" s="16">
        <f>E29+F29</f>
        <v>0.11025</v>
      </c>
      <c r="H29" s="17">
        <f>I29-K29</f>
        <v>0.40155899999999994</v>
      </c>
      <c r="I29" s="44">
        <v>0.72825799999999996</v>
      </c>
      <c r="J29" s="42" t="s">
        <v>4</v>
      </c>
      <c r="K29" s="44">
        <v>0.32669900000000002</v>
      </c>
      <c r="L29" s="51">
        <v>0.13081799999999999</v>
      </c>
      <c r="M29" s="18">
        <v>0.26830999999999999</v>
      </c>
      <c r="N29" s="16">
        <f>L29+M29</f>
        <v>0.39912799999999998</v>
      </c>
      <c r="O29" s="18">
        <f>P29-K29</f>
        <v>0.68961799999999984</v>
      </c>
      <c r="P29" s="52">
        <v>1.0163169999999999</v>
      </c>
      <c r="Q29" s="18">
        <f>K29-G29</f>
        <v>0.216449</v>
      </c>
      <c r="R29" s="33">
        <f>Q29/G29</f>
        <v>1.9632562358276644</v>
      </c>
      <c r="S29" s="33">
        <f t="shared" si="2"/>
        <v>1.4198299693599752</v>
      </c>
      <c r="T29" s="3">
        <f>N29-G29</f>
        <v>0.28887799999999997</v>
      </c>
      <c r="U29" s="33">
        <f>T29/G29</f>
        <v>2.6202086167800451</v>
      </c>
      <c r="V29" s="33">
        <f t="shared" si="3"/>
        <v>0.77933779744386489</v>
      </c>
    </row>
    <row r="30" spans="1:22" x14ac:dyDescent="0.3">
      <c r="A30" s="13" t="s">
        <v>0</v>
      </c>
      <c r="B30" s="13" t="s">
        <v>67</v>
      </c>
      <c r="C30" s="13" t="s">
        <v>598</v>
      </c>
      <c r="D30" s="42" t="s">
        <v>4</v>
      </c>
      <c r="E30" s="16">
        <v>0.13214400000000001</v>
      </c>
      <c r="F30" s="16">
        <v>1.7468000000000001E-2</v>
      </c>
      <c r="G30" s="16">
        <f>E30+F30</f>
        <v>0.14961200000000002</v>
      </c>
      <c r="H30" s="17">
        <f>I30-K30</f>
        <v>0.401698</v>
      </c>
      <c r="I30" s="44">
        <v>0.78221099999999999</v>
      </c>
      <c r="J30" s="42" t="s">
        <v>4</v>
      </c>
      <c r="K30" s="44">
        <v>0.38051299999999999</v>
      </c>
      <c r="L30" s="51">
        <v>0.15809599999999999</v>
      </c>
      <c r="M30" s="18">
        <v>0.451845</v>
      </c>
      <c r="N30" s="16">
        <f>L30+M30</f>
        <v>0.60994099999999996</v>
      </c>
      <c r="O30" s="18">
        <f>P30-K30</f>
        <v>0.92835699999999999</v>
      </c>
      <c r="P30" s="52">
        <v>1.30887</v>
      </c>
      <c r="Q30" s="18">
        <f>K30-G30</f>
        <v>0.23090099999999997</v>
      </c>
      <c r="R30" s="33">
        <f>Q30/G30</f>
        <v>1.5433320856615775</v>
      </c>
      <c r="S30" s="33">
        <f t="shared" si="2"/>
        <v>1.4198299693599752</v>
      </c>
      <c r="T30" s="3">
        <f>N30-G30</f>
        <v>0.46032899999999993</v>
      </c>
      <c r="U30" s="33">
        <f>T30/G30</f>
        <v>3.0768187043820006</v>
      </c>
      <c r="V30" s="33">
        <f t="shared" si="3"/>
        <v>0.77933779744386489</v>
      </c>
    </row>
    <row r="31" spans="1:22" x14ac:dyDescent="0.3">
      <c r="A31" s="13" t="s">
        <v>0</v>
      </c>
      <c r="B31" s="13" t="s">
        <v>67</v>
      </c>
      <c r="C31" s="13" t="s">
        <v>597</v>
      </c>
      <c r="D31" s="42" t="s">
        <v>4</v>
      </c>
      <c r="E31" s="16">
        <v>1.7434999999999999E-2</v>
      </c>
      <c r="F31" s="16">
        <v>1.21E-4</v>
      </c>
      <c r="G31" s="16">
        <f>E31+F31</f>
        <v>1.7555999999999999E-2</v>
      </c>
      <c r="H31" s="17">
        <f>I31-K31</f>
        <v>0.21937000000000001</v>
      </c>
      <c r="I31" s="44">
        <v>0.22128500000000001</v>
      </c>
      <c r="J31" s="42" t="s">
        <v>4</v>
      </c>
      <c r="K31" s="44">
        <v>1.915E-3</v>
      </c>
      <c r="L31" s="51">
        <v>1.4033E-2</v>
      </c>
      <c r="M31" s="18">
        <v>4.1199999999999999E-4</v>
      </c>
      <c r="N31" s="16">
        <f>L31+M31</f>
        <v>1.4445E-2</v>
      </c>
      <c r="O31" s="18">
        <f>P31-K31</f>
        <v>0.216476</v>
      </c>
      <c r="P31" s="52">
        <v>0.218391</v>
      </c>
      <c r="Q31" s="18">
        <f>K31-G31</f>
        <v>-1.5640999999999999E-2</v>
      </c>
      <c r="R31" s="33">
        <f>Q31/G31</f>
        <v>-0.89092048302574622</v>
      </c>
      <c r="S31" s="33">
        <f t="shared" si="2"/>
        <v>1.4198299693599752</v>
      </c>
      <c r="T31" s="3">
        <f>N31-G31</f>
        <v>-3.1109999999999992E-3</v>
      </c>
      <c r="U31" s="33">
        <f>T31/G31</f>
        <v>-0.17720437457279559</v>
      </c>
      <c r="V31" s="33">
        <f t="shared" si="3"/>
        <v>0.77933779744386489</v>
      </c>
    </row>
    <row r="32" spans="1:22" x14ac:dyDescent="0.3">
      <c r="A32" s="21" t="s">
        <v>0</v>
      </c>
      <c r="B32" s="21" t="s">
        <v>67</v>
      </c>
      <c r="C32" s="21" t="s">
        <v>595</v>
      </c>
      <c r="D32" s="59" t="s">
        <v>4</v>
      </c>
      <c r="E32" s="22">
        <v>5.2300000000000003E-3</v>
      </c>
      <c r="F32" s="22">
        <v>8.3699999999999996E-4</v>
      </c>
      <c r="G32" s="22">
        <f>E32+F32</f>
        <v>6.0670000000000003E-3</v>
      </c>
      <c r="H32" s="24">
        <f>I32-K32</f>
        <v>0.19533499999999998</v>
      </c>
      <c r="I32" s="46">
        <v>0.23719999999999999</v>
      </c>
      <c r="J32" s="59" t="s">
        <v>4</v>
      </c>
      <c r="K32" s="46">
        <v>4.1864999999999999E-2</v>
      </c>
      <c r="L32" s="55">
        <v>3.833E-3</v>
      </c>
      <c r="M32" s="23">
        <v>3.1679999999999998E-3</v>
      </c>
      <c r="N32" s="22">
        <f>L32+M32</f>
        <v>7.0010000000000003E-3</v>
      </c>
      <c r="O32" s="23">
        <f>P32-K32</f>
        <v>0.22896100000000003</v>
      </c>
      <c r="P32" s="56">
        <v>0.27082600000000001</v>
      </c>
      <c r="Q32" s="23">
        <f>K32-G32</f>
        <v>3.5797999999999996E-2</v>
      </c>
      <c r="R32" s="34">
        <f>Q32/G32</f>
        <v>5.9004450304928291</v>
      </c>
      <c r="S32" s="34">
        <f t="shared" si="2"/>
        <v>1.4198299693599752</v>
      </c>
      <c r="T32" s="20">
        <f>N32-G32</f>
        <v>9.3399999999999993E-4</v>
      </c>
      <c r="U32" s="34">
        <f>T32/G32</f>
        <v>0.1539475852975111</v>
      </c>
      <c r="V32" s="34">
        <f t="shared" si="3"/>
        <v>0.77933779744386489</v>
      </c>
    </row>
    <row r="33" spans="1:22" x14ac:dyDescent="0.3">
      <c r="A33" s="13" t="s">
        <v>194</v>
      </c>
      <c r="B33" s="13" t="s">
        <v>196</v>
      </c>
      <c r="C33" s="13" t="s">
        <v>594</v>
      </c>
      <c r="D33" s="42" t="s">
        <v>4</v>
      </c>
      <c r="E33" s="13">
        <v>2.0476999999999999E-2</v>
      </c>
      <c r="F33" s="13">
        <v>1.7650000000000001E-3</v>
      </c>
      <c r="G33" s="16">
        <f>E33+F33</f>
        <v>2.2241999999999998E-2</v>
      </c>
      <c r="H33" s="13">
        <f>I33-K33</f>
        <v>0.43401400000000001</v>
      </c>
      <c r="I33" s="45">
        <v>0.522393</v>
      </c>
      <c r="J33" s="42" t="s">
        <v>4</v>
      </c>
      <c r="K33" s="45">
        <v>8.8378999999999999E-2</v>
      </c>
      <c r="L33" s="51">
        <v>2.2062999999999999E-2</v>
      </c>
      <c r="M33" s="18">
        <v>2.2020999999999999E-2</v>
      </c>
      <c r="N33" s="16">
        <f>L33+M33</f>
        <v>4.4083999999999998E-2</v>
      </c>
      <c r="O33" s="18">
        <f>P33-K33</f>
        <v>0.46820400000000006</v>
      </c>
      <c r="P33" s="52">
        <v>0.55658300000000005</v>
      </c>
      <c r="Q33" s="18">
        <f>K33-G33</f>
        <v>6.6137000000000001E-2</v>
      </c>
      <c r="R33" s="33">
        <f>Q33/G33</f>
        <v>2.9735185684740584</v>
      </c>
      <c r="S33" s="33">
        <f t="shared" si="2"/>
        <v>1.4198299693599752</v>
      </c>
      <c r="T33" s="3">
        <f>N33-G33</f>
        <v>2.1842E-2</v>
      </c>
      <c r="U33" s="33">
        <f>T33/G33</f>
        <v>0.98201600575487824</v>
      </c>
      <c r="V33" s="33">
        <f t="shared" si="3"/>
        <v>0.77933779744386489</v>
      </c>
    </row>
    <row r="34" spans="1:22" x14ac:dyDescent="0.3">
      <c r="A34" s="13" t="s">
        <v>194</v>
      </c>
      <c r="B34" s="13" t="s">
        <v>196</v>
      </c>
      <c r="C34" s="13" t="s">
        <v>595</v>
      </c>
      <c r="D34" s="42" t="s">
        <v>4</v>
      </c>
      <c r="E34" s="13">
        <v>3.2168000000000002E-2</v>
      </c>
      <c r="F34" s="13">
        <v>4.6210000000000001E-3</v>
      </c>
      <c r="G34" s="16">
        <f>E34+F34</f>
        <v>3.6789000000000002E-2</v>
      </c>
      <c r="H34" s="13">
        <f>I34-K34</f>
        <v>0.471974</v>
      </c>
      <c r="I34" s="45">
        <v>0.60340300000000002</v>
      </c>
      <c r="J34" s="42" t="s">
        <v>4</v>
      </c>
      <c r="K34" s="45">
        <v>0.13142899999999999</v>
      </c>
      <c r="L34" s="51">
        <v>3.1526999999999999E-2</v>
      </c>
      <c r="M34" s="18">
        <v>6.1651999999999998E-2</v>
      </c>
      <c r="N34" s="16">
        <f>L34+M34</f>
        <v>9.3178999999999998E-2</v>
      </c>
      <c r="O34" s="18">
        <f>P34-K34</f>
        <v>0.58330700000000002</v>
      </c>
      <c r="P34" s="52">
        <v>0.71473600000000004</v>
      </c>
      <c r="Q34" s="18">
        <f>K34-G34</f>
        <v>9.4639999999999988E-2</v>
      </c>
      <c r="R34" s="33">
        <f>Q34/G34</f>
        <v>2.5725080866563368</v>
      </c>
      <c r="S34" s="33">
        <f t="shared" si="2"/>
        <v>1.4198299693599752</v>
      </c>
      <c r="T34" s="3">
        <f>N34-G34</f>
        <v>5.6389999999999996E-2</v>
      </c>
      <c r="U34" s="33">
        <f>T34/G34</f>
        <v>1.5327951289787707</v>
      </c>
      <c r="V34" s="33">
        <f t="shared" si="3"/>
        <v>0.77933779744386489</v>
      </c>
    </row>
    <row r="35" spans="1:22" x14ac:dyDescent="0.3">
      <c r="A35" s="13" t="s">
        <v>194</v>
      </c>
      <c r="B35" s="13" t="s">
        <v>199</v>
      </c>
      <c r="C35" s="13" t="s">
        <v>594</v>
      </c>
      <c r="D35" s="42" t="s">
        <v>4</v>
      </c>
      <c r="E35" s="13">
        <v>7.9220000000000002E-3</v>
      </c>
      <c r="F35" s="13">
        <v>3.5300000000000002E-4</v>
      </c>
      <c r="G35" s="16">
        <f>E35+F35</f>
        <v>8.2750000000000011E-3</v>
      </c>
      <c r="H35" s="13">
        <f>I35-K35</f>
        <v>0.36263699999999999</v>
      </c>
      <c r="I35" s="45">
        <v>0.396984</v>
      </c>
      <c r="J35" s="42" t="s">
        <v>4</v>
      </c>
      <c r="K35" s="45">
        <v>3.4347000000000003E-2</v>
      </c>
      <c r="L35" s="51">
        <v>8.4510000000000002E-3</v>
      </c>
      <c r="M35" s="18">
        <v>5.9379999999999997E-3</v>
      </c>
      <c r="N35" s="16">
        <f>L35+M35</f>
        <v>1.4388999999999999E-2</v>
      </c>
      <c r="O35" s="18">
        <f>P35-K35</f>
        <v>0.43884499999999999</v>
      </c>
      <c r="P35" s="52">
        <v>0.473192</v>
      </c>
      <c r="Q35" s="18">
        <f>K35-G35</f>
        <v>2.6072000000000001E-2</v>
      </c>
      <c r="R35" s="33">
        <f>Q35/G35</f>
        <v>3.1506948640483383</v>
      </c>
      <c r="S35" s="33">
        <f t="shared" si="2"/>
        <v>1.4198299693599752</v>
      </c>
      <c r="T35" s="3">
        <f>N35-G35</f>
        <v>6.1139999999999979E-3</v>
      </c>
      <c r="U35" s="33">
        <f>T35/G35</f>
        <v>0.73885196374622319</v>
      </c>
      <c r="V35" s="33">
        <f t="shared" si="3"/>
        <v>0.77933779744386489</v>
      </c>
    </row>
    <row r="36" spans="1:22" x14ac:dyDescent="0.3">
      <c r="A36" s="13" t="s">
        <v>194</v>
      </c>
      <c r="B36" s="13" t="s">
        <v>1</v>
      </c>
      <c r="C36" s="13" t="s">
        <v>594</v>
      </c>
      <c r="D36" s="42" t="s">
        <v>4</v>
      </c>
      <c r="E36" s="13">
        <v>2.944E-3</v>
      </c>
      <c r="F36" s="13">
        <v>2.2599999999999999E-4</v>
      </c>
      <c r="G36" s="16">
        <f>E36+F36</f>
        <v>3.1700000000000001E-3</v>
      </c>
      <c r="H36" s="13">
        <f>I36-K36</f>
        <v>0.296269</v>
      </c>
      <c r="I36" s="45">
        <v>0.30609700000000001</v>
      </c>
      <c r="J36" s="42" t="s">
        <v>4</v>
      </c>
      <c r="K36" s="45">
        <v>9.8279999999999999E-3</v>
      </c>
      <c r="L36" s="51">
        <v>2.359E-3</v>
      </c>
      <c r="M36" s="18">
        <v>1.8519999999999999E-3</v>
      </c>
      <c r="N36" s="16">
        <f>L36+M36</f>
        <v>4.2109999999999995E-3</v>
      </c>
      <c r="O36" s="18">
        <f>P36-K36</f>
        <v>0.23693400000000001</v>
      </c>
      <c r="P36" s="52">
        <v>0.24676200000000001</v>
      </c>
      <c r="Q36" s="18">
        <f>K36-G36</f>
        <v>6.6579999999999999E-3</v>
      </c>
      <c r="R36" s="33">
        <f>Q36/G36</f>
        <v>2.1003154574132492</v>
      </c>
      <c r="S36" s="33">
        <f t="shared" si="2"/>
        <v>1.4198299693599752</v>
      </c>
      <c r="T36" s="3">
        <f>N36-G36</f>
        <v>1.0409999999999994E-3</v>
      </c>
      <c r="U36" s="33">
        <f>T36/G36</f>
        <v>0.32839116719242883</v>
      </c>
      <c r="V36" s="33">
        <f t="shared" si="3"/>
        <v>0.77933779744386489</v>
      </c>
    </row>
    <row r="37" spans="1:22" x14ac:dyDescent="0.3">
      <c r="A37" s="13" t="s">
        <v>194</v>
      </c>
      <c r="B37" s="13" t="s">
        <v>1</v>
      </c>
      <c r="C37" s="13" t="s">
        <v>595</v>
      </c>
      <c r="D37" s="42" t="s">
        <v>4</v>
      </c>
      <c r="E37" s="13">
        <v>3.3059999999999999E-3</v>
      </c>
      <c r="F37" s="13">
        <v>3.4600000000000001E-4</v>
      </c>
      <c r="G37" s="16">
        <f>E37+F37</f>
        <v>3.6519999999999999E-3</v>
      </c>
      <c r="H37" s="13">
        <f>I37-K37</f>
        <v>0.23428600000000002</v>
      </c>
      <c r="I37" s="45">
        <v>0.25135200000000002</v>
      </c>
      <c r="J37" s="42" t="s">
        <v>4</v>
      </c>
      <c r="K37" s="45">
        <v>1.7066000000000001E-2</v>
      </c>
      <c r="L37" s="51">
        <v>5.3740000000000003E-3</v>
      </c>
      <c r="M37" s="18">
        <v>4.7070000000000002E-3</v>
      </c>
      <c r="N37" s="16">
        <f>L37+M37</f>
        <v>1.0081E-2</v>
      </c>
      <c r="O37" s="18">
        <f>P37-K37</f>
        <v>0.301815</v>
      </c>
      <c r="P37" s="52">
        <v>0.31888100000000003</v>
      </c>
      <c r="Q37" s="18">
        <f>K37-G37</f>
        <v>1.3414000000000002E-2</v>
      </c>
      <c r="R37" s="33">
        <f>Q37/G37</f>
        <v>3.6730558598028487</v>
      </c>
      <c r="S37" s="33">
        <f t="shared" si="2"/>
        <v>1.4198299693599752</v>
      </c>
      <c r="T37" s="3">
        <f>N37-G37</f>
        <v>6.4289999999999998E-3</v>
      </c>
      <c r="U37" s="33">
        <f>T37/G37</f>
        <v>1.7604052573932092</v>
      </c>
      <c r="V37" s="33">
        <f t="shared" si="3"/>
        <v>0.77933779744386489</v>
      </c>
    </row>
    <row r="38" spans="1:22" x14ac:dyDescent="0.3">
      <c r="A38" s="13" t="s">
        <v>194</v>
      </c>
      <c r="B38" s="13" t="s">
        <v>204</v>
      </c>
      <c r="C38" s="13" t="s">
        <v>597</v>
      </c>
      <c r="D38" s="42" t="s">
        <v>4</v>
      </c>
      <c r="E38" s="13">
        <v>1.3162E-2</v>
      </c>
      <c r="F38" s="13">
        <v>2.24E-4</v>
      </c>
      <c r="G38" s="16">
        <f>E38+F38</f>
        <v>1.3386E-2</v>
      </c>
      <c r="H38" s="13">
        <f>I38-K38</f>
        <v>0.29452</v>
      </c>
      <c r="I38" s="45">
        <v>0.31223800000000002</v>
      </c>
      <c r="J38" s="42" t="s">
        <v>10</v>
      </c>
      <c r="K38" s="45">
        <v>1.7718000000000001E-2</v>
      </c>
      <c r="L38" s="51">
        <v>1.9706000000000001E-2</v>
      </c>
      <c r="M38" s="18">
        <v>1.6360000000000001E-3</v>
      </c>
      <c r="N38" s="16">
        <f>L38+M38</f>
        <v>2.1342E-2</v>
      </c>
      <c r="O38" s="18">
        <f>P38-K38</f>
        <v>0.36850699999999997</v>
      </c>
      <c r="P38" s="52">
        <v>0.38622499999999998</v>
      </c>
      <c r="Q38" s="18">
        <f>K38-G38</f>
        <v>4.3320000000000008E-3</v>
      </c>
      <c r="R38" s="33">
        <f>Q38/G38</f>
        <v>0.3236216943074855</v>
      </c>
      <c r="S38" s="33">
        <f t="shared" si="2"/>
        <v>1.4198299693599752</v>
      </c>
      <c r="T38" s="3">
        <f>N38-G38</f>
        <v>7.9559999999999995E-3</v>
      </c>
      <c r="U38" s="33">
        <f>T38/G38</f>
        <v>0.59435230838189146</v>
      </c>
      <c r="V38" s="33">
        <f t="shared" si="3"/>
        <v>0.77933779744386489</v>
      </c>
    </row>
    <row r="39" spans="1:22" x14ac:dyDescent="0.3">
      <c r="A39" s="13" t="s">
        <v>194</v>
      </c>
      <c r="B39" s="13" t="s">
        <v>206</v>
      </c>
      <c r="C39" s="13" t="s">
        <v>594</v>
      </c>
      <c r="D39" s="42" t="s">
        <v>4</v>
      </c>
      <c r="E39" s="13">
        <v>4.0130000000000001E-3</v>
      </c>
      <c r="F39" s="13">
        <v>1.8879999999999999E-3</v>
      </c>
      <c r="G39" s="16">
        <f>E39+F39</f>
        <v>5.901E-3</v>
      </c>
      <c r="H39" s="13">
        <f>I39-K39</f>
        <v>0.213867</v>
      </c>
      <c r="I39" s="45">
        <v>0.22541700000000001</v>
      </c>
      <c r="J39" s="42" t="s">
        <v>4</v>
      </c>
      <c r="K39" s="45">
        <v>1.155E-2</v>
      </c>
      <c r="L39" s="51">
        <v>6.7380000000000001E-3</v>
      </c>
      <c r="M39" s="18">
        <v>1.97E-3</v>
      </c>
      <c r="N39" s="16">
        <f>L39+M39</f>
        <v>8.7080000000000005E-3</v>
      </c>
      <c r="O39" s="18">
        <f>P39-K39</f>
        <v>0.27365899999999999</v>
      </c>
      <c r="P39" s="52">
        <v>0.28520899999999999</v>
      </c>
      <c r="Q39" s="18">
        <f>K39-G39</f>
        <v>5.6489999999999995E-3</v>
      </c>
      <c r="R39" s="33">
        <f>Q39/G39</f>
        <v>0.95729537366548034</v>
      </c>
      <c r="S39" s="33">
        <f t="shared" si="2"/>
        <v>1.4198299693599752</v>
      </c>
      <c r="T39" s="3">
        <f>N39-G39</f>
        <v>2.8070000000000005E-3</v>
      </c>
      <c r="U39" s="33">
        <f>T39/G39</f>
        <v>0.47568208778173199</v>
      </c>
      <c r="V39" s="33">
        <f t="shared" si="3"/>
        <v>0.77933779744386489</v>
      </c>
    </row>
    <row r="40" spans="1:22" x14ac:dyDescent="0.3">
      <c r="A40" s="13" t="s">
        <v>194</v>
      </c>
      <c r="B40" s="13" t="s">
        <v>209</v>
      </c>
      <c r="C40" s="13" t="s">
        <v>596</v>
      </c>
      <c r="D40" s="42" t="s">
        <v>4</v>
      </c>
      <c r="E40" s="13">
        <v>2.6939999999999999E-2</v>
      </c>
      <c r="F40" s="13">
        <v>6.3600000000000002E-3</v>
      </c>
      <c r="G40" s="16">
        <f>E40+F40</f>
        <v>3.3299999999999996E-2</v>
      </c>
      <c r="H40" s="13">
        <f>I40-K40</f>
        <v>0.28591599999999995</v>
      </c>
      <c r="I40" s="45">
        <v>0.33087299999999997</v>
      </c>
      <c r="J40" s="42" t="s">
        <v>4</v>
      </c>
      <c r="K40" s="45">
        <v>4.4956999999999997E-2</v>
      </c>
      <c r="L40" s="51">
        <v>2.2525E-2</v>
      </c>
      <c r="M40" s="18">
        <v>2.7664000000000001E-2</v>
      </c>
      <c r="N40" s="16">
        <f>L40+M40</f>
        <v>5.0188999999999998E-2</v>
      </c>
      <c r="O40" s="18">
        <f>P40-K40</f>
        <v>0.32513599999999998</v>
      </c>
      <c r="P40" s="52">
        <v>0.37009300000000001</v>
      </c>
      <c r="Q40" s="18">
        <f>K40-G40</f>
        <v>1.1657000000000001E-2</v>
      </c>
      <c r="R40" s="33">
        <f>Q40/G40</f>
        <v>0.35006006006006013</v>
      </c>
      <c r="S40" s="33">
        <f t="shared" si="2"/>
        <v>1.4198299693599752</v>
      </c>
      <c r="T40" s="3">
        <f>N40-G40</f>
        <v>1.6889000000000001E-2</v>
      </c>
      <c r="U40" s="33">
        <f>T40/G40</f>
        <v>0.50717717717717725</v>
      </c>
      <c r="V40" s="33">
        <f t="shared" si="3"/>
        <v>0.77933779744386489</v>
      </c>
    </row>
    <row r="41" spans="1:22" x14ac:dyDescent="0.3">
      <c r="A41" s="13" t="s">
        <v>194</v>
      </c>
      <c r="B41" s="13" t="s">
        <v>209</v>
      </c>
      <c r="C41" s="13" t="s">
        <v>594</v>
      </c>
      <c r="D41" s="42" t="s">
        <v>4</v>
      </c>
      <c r="E41" s="13">
        <v>2.666E-3</v>
      </c>
      <c r="F41" s="13">
        <v>6.4899999999999995E-4</v>
      </c>
      <c r="G41" s="16">
        <f>E41+F41</f>
        <v>3.3149999999999998E-3</v>
      </c>
      <c r="H41" s="13">
        <f>I41-K41</f>
        <v>0.21818899999999999</v>
      </c>
      <c r="I41" s="45">
        <v>0.226054</v>
      </c>
      <c r="J41" s="42" t="s">
        <v>4</v>
      </c>
      <c r="K41" s="45">
        <v>7.8650000000000005E-3</v>
      </c>
      <c r="L41" s="51">
        <v>5.4920000000000004E-3</v>
      </c>
      <c r="M41" s="18">
        <v>1.7149999999999999E-3</v>
      </c>
      <c r="N41" s="16">
        <f>L41+M41</f>
        <v>7.2069999999999999E-3</v>
      </c>
      <c r="O41" s="18">
        <f>P41-K41</f>
        <v>0.25300099999999998</v>
      </c>
      <c r="P41" s="52">
        <v>0.26086599999999999</v>
      </c>
      <c r="Q41" s="18">
        <f>K41-G41</f>
        <v>4.5500000000000002E-3</v>
      </c>
      <c r="R41" s="33">
        <f>Q41/G41</f>
        <v>1.3725490196078434</v>
      </c>
      <c r="S41" s="33">
        <f t="shared" si="2"/>
        <v>1.4198299693599752</v>
      </c>
      <c r="T41" s="3">
        <f>N41-G41</f>
        <v>3.8920000000000001E-3</v>
      </c>
      <c r="U41" s="33">
        <f>T41/G41</f>
        <v>1.1740573152337859</v>
      </c>
      <c r="V41" s="33">
        <f t="shared" si="3"/>
        <v>0.77933779744386489</v>
      </c>
    </row>
    <row r="42" spans="1:22" x14ac:dyDescent="0.3">
      <c r="A42" s="13" t="s">
        <v>194</v>
      </c>
      <c r="B42" s="13" t="s">
        <v>209</v>
      </c>
      <c r="C42" s="13" t="s">
        <v>598</v>
      </c>
      <c r="D42" s="42" t="s">
        <v>4</v>
      </c>
      <c r="E42" s="13">
        <v>3.5582000000000003E-2</v>
      </c>
      <c r="F42" s="13">
        <v>4.0119999999999999E-3</v>
      </c>
      <c r="G42" s="16">
        <f>E42+F42</f>
        <v>3.9594000000000004E-2</v>
      </c>
      <c r="H42" s="13">
        <f>I42-K42</f>
        <v>0.27835100000000002</v>
      </c>
      <c r="I42" s="45">
        <v>0.41842699999999999</v>
      </c>
      <c r="J42" s="42" t="s">
        <v>4</v>
      </c>
      <c r="K42" s="45">
        <v>0.14007600000000001</v>
      </c>
      <c r="L42" s="51">
        <v>3.3646000000000002E-2</v>
      </c>
      <c r="M42" s="18">
        <v>4.7921999999999999E-2</v>
      </c>
      <c r="N42" s="16">
        <f>L42+M42</f>
        <v>8.1568000000000002E-2</v>
      </c>
      <c r="O42" s="18">
        <f>P42-K42</f>
        <v>0.38633600000000001</v>
      </c>
      <c r="P42" s="52">
        <v>0.52641199999999999</v>
      </c>
      <c r="Q42" s="18">
        <f>K42-G42</f>
        <v>0.100482</v>
      </c>
      <c r="R42" s="33">
        <f>Q42/G42</f>
        <v>2.5378087589028637</v>
      </c>
      <c r="S42" s="33">
        <f t="shared" si="2"/>
        <v>1.4198299693599752</v>
      </c>
      <c r="T42" s="3">
        <f>N42-G42</f>
        <v>4.1973999999999997E-2</v>
      </c>
      <c r="U42" s="33">
        <f>T42/G42</f>
        <v>1.0601101176946</v>
      </c>
      <c r="V42" s="33">
        <f t="shared" si="3"/>
        <v>0.77933779744386489</v>
      </c>
    </row>
    <row r="43" spans="1:22" x14ac:dyDescent="0.3">
      <c r="A43" s="13" t="s">
        <v>194</v>
      </c>
      <c r="B43" s="13" t="s">
        <v>209</v>
      </c>
      <c r="C43" s="13" t="s">
        <v>597</v>
      </c>
      <c r="D43" s="42" t="s">
        <v>4</v>
      </c>
      <c r="E43" s="13">
        <v>8.9859999999999992E-3</v>
      </c>
      <c r="F43" s="13">
        <v>8.0000000000000004E-4</v>
      </c>
      <c r="G43" s="16">
        <f>E43+F43</f>
        <v>9.7859999999999996E-3</v>
      </c>
      <c r="H43" s="13">
        <f>I43-K43</f>
        <v>0.19888700000000001</v>
      </c>
      <c r="I43" s="45">
        <v>0.22891300000000001</v>
      </c>
      <c r="J43" s="42" t="s">
        <v>4</v>
      </c>
      <c r="K43" s="45">
        <v>3.0026000000000001E-2</v>
      </c>
      <c r="L43" s="51">
        <v>8.1279999999999998E-3</v>
      </c>
      <c r="M43" s="18">
        <v>2.3939999999999999E-3</v>
      </c>
      <c r="N43" s="16">
        <f>L43+M43</f>
        <v>1.0522E-2</v>
      </c>
      <c r="O43" s="18">
        <f>P43-K43</f>
        <v>0.28128999999999998</v>
      </c>
      <c r="P43" s="52">
        <v>0.31131599999999998</v>
      </c>
      <c r="Q43" s="18">
        <f>K43-G43</f>
        <v>2.0240000000000001E-2</v>
      </c>
      <c r="R43" s="33">
        <f>Q43/G43</f>
        <v>2.0682607807071327</v>
      </c>
      <c r="S43" s="33">
        <f t="shared" si="2"/>
        <v>1.4198299693599752</v>
      </c>
      <c r="T43" s="3">
        <f>N43-G43</f>
        <v>7.3600000000000054E-4</v>
      </c>
      <c r="U43" s="33">
        <f>T43/G43</f>
        <v>7.520948293480488E-2</v>
      </c>
      <c r="V43" s="33">
        <f t="shared" si="3"/>
        <v>0.77933779744386489</v>
      </c>
    </row>
    <row r="44" spans="1:22" x14ac:dyDescent="0.3">
      <c r="A44" s="13" t="s">
        <v>194</v>
      </c>
      <c r="B44" s="13" t="s">
        <v>209</v>
      </c>
      <c r="C44" s="13" t="s">
        <v>595</v>
      </c>
      <c r="D44" s="42" t="s">
        <v>4</v>
      </c>
      <c r="E44" s="13">
        <v>5.5360000000000001E-3</v>
      </c>
      <c r="F44" s="13">
        <v>1.232E-3</v>
      </c>
      <c r="G44" s="16">
        <f>E44+F44</f>
        <v>6.7679999999999997E-3</v>
      </c>
      <c r="H44" s="13">
        <f>I44-K44</f>
        <v>0.221862</v>
      </c>
      <c r="I44" s="45">
        <v>0.23851</v>
      </c>
      <c r="J44" s="42" t="s">
        <v>4</v>
      </c>
      <c r="K44" s="45">
        <v>1.6648E-2</v>
      </c>
      <c r="L44" s="51">
        <v>6.404E-3</v>
      </c>
      <c r="M44" s="18">
        <v>1.6999999999999999E-3</v>
      </c>
      <c r="N44" s="16">
        <f>L44+M44</f>
        <v>8.1040000000000001E-3</v>
      </c>
      <c r="O44" s="18">
        <f>P44-K44</f>
        <v>0.224914</v>
      </c>
      <c r="P44" s="52">
        <v>0.241562</v>
      </c>
      <c r="Q44" s="18">
        <f>K44-G44</f>
        <v>9.8799999999999999E-3</v>
      </c>
      <c r="R44" s="33">
        <f>Q44/G44</f>
        <v>1.4598108747044918</v>
      </c>
      <c r="S44" s="33">
        <f t="shared" si="2"/>
        <v>1.4198299693599752</v>
      </c>
      <c r="T44" s="3">
        <f>N44-G44</f>
        <v>1.3360000000000004E-3</v>
      </c>
      <c r="U44" s="33">
        <f>T44/G44</f>
        <v>0.19739952718676129</v>
      </c>
      <c r="V44" s="33">
        <f t="shared" si="3"/>
        <v>0.77933779744386489</v>
      </c>
    </row>
    <row r="45" spans="1:22" x14ac:dyDescent="0.3">
      <c r="A45" s="13" t="s">
        <v>194</v>
      </c>
      <c r="B45" s="13" t="s">
        <v>218</v>
      </c>
      <c r="C45" s="13" t="s">
        <v>596</v>
      </c>
      <c r="D45" s="42" t="s">
        <v>4</v>
      </c>
      <c r="E45" s="13">
        <v>3.326E-3</v>
      </c>
      <c r="F45" s="13">
        <v>7.2999999999999996E-4</v>
      </c>
      <c r="G45" s="16">
        <f>E45+F45</f>
        <v>4.0559999999999997E-3</v>
      </c>
      <c r="H45" s="13">
        <f>I45-K45</f>
        <v>0.212196</v>
      </c>
      <c r="I45" s="45">
        <v>0.216505</v>
      </c>
      <c r="J45" s="42" t="s">
        <v>4</v>
      </c>
      <c r="K45" s="45">
        <v>4.3090000000000003E-3</v>
      </c>
      <c r="L45" s="51">
        <v>4.9919999999999999E-3</v>
      </c>
      <c r="M45" s="18">
        <v>1.851E-3</v>
      </c>
      <c r="N45" s="16">
        <f>L45+M45</f>
        <v>6.8430000000000001E-3</v>
      </c>
      <c r="O45" s="18">
        <f>P45-K45</f>
        <v>0.25411</v>
      </c>
      <c r="P45" s="52">
        <v>0.25841900000000001</v>
      </c>
      <c r="Q45" s="18">
        <f>K45-G45</f>
        <v>2.5300000000000062E-4</v>
      </c>
      <c r="R45" s="33">
        <f>Q45/G45</f>
        <v>6.2376725838264459E-2</v>
      </c>
      <c r="S45" s="33">
        <f t="shared" si="2"/>
        <v>1.4198299693599752</v>
      </c>
      <c r="T45" s="3">
        <f>N45-G45</f>
        <v>2.7870000000000004E-3</v>
      </c>
      <c r="U45" s="33">
        <f>T45/G45</f>
        <v>0.68713017751479311</v>
      </c>
      <c r="V45" s="33">
        <f t="shared" si="3"/>
        <v>0.77933779744386489</v>
      </c>
    </row>
    <row r="46" spans="1:22" x14ac:dyDescent="0.3">
      <c r="A46" s="13" t="s">
        <v>194</v>
      </c>
      <c r="B46" s="13" t="s">
        <v>218</v>
      </c>
      <c r="C46" s="13" t="s">
        <v>594</v>
      </c>
      <c r="D46" s="42" t="s">
        <v>4</v>
      </c>
      <c r="E46" s="13">
        <v>1.2279999999999999E-3</v>
      </c>
      <c r="F46" s="13">
        <v>3.2200000000000002E-4</v>
      </c>
      <c r="G46" s="16">
        <f>E46+F46</f>
        <v>1.5499999999999999E-3</v>
      </c>
      <c r="H46" s="13">
        <f>I46-K46</f>
        <v>0.18246200000000001</v>
      </c>
      <c r="I46" s="45">
        <v>0.18606700000000001</v>
      </c>
      <c r="J46" s="42" t="s">
        <v>4</v>
      </c>
      <c r="K46" s="45">
        <v>3.6050000000000001E-3</v>
      </c>
      <c r="L46" s="51">
        <v>1.6479999999999999E-3</v>
      </c>
      <c r="M46" s="18">
        <v>1.2409999999999999E-3</v>
      </c>
      <c r="N46" s="16">
        <f>L46+M46</f>
        <v>2.8890000000000001E-3</v>
      </c>
      <c r="O46" s="18">
        <f>P46-K46</f>
        <v>0.24960600000000002</v>
      </c>
      <c r="P46" s="52">
        <v>0.25321100000000002</v>
      </c>
      <c r="Q46" s="18">
        <f>K46-G46</f>
        <v>2.0550000000000004E-3</v>
      </c>
      <c r="R46" s="33">
        <f>Q46/G46</f>
        <v>1.3258064516129036</v>
      </c>
      <c r="S46" s="33">
        <f t="shared" si="2"/>
        <v>1.4198299693599752</v>
      </c>
      <c r="T46" s="3">
        <f>N46-G46</f>
        <v>1.3390000000000001E-3</v>
      </c>
      <c r="U46" s="33">
        <f>T46/G46</f>
        <v>0.86387096774193561</v>
      </c>
      <c r="V46" s="33">
        <f t="shared" si="3"/>
        <v>0.77933779744386489</v>
      </c>
    </row>
    <row r="47" spans="1:22" x14ac:dyDescent="0.3">
      <c r="A47" s="13" t="s">
        <v>194</v>
      </c>
      <c r="B47" s="13" t="s">
        <v>218</v>
      </c>
      <c r="C47" s="13" t="s">
        <v>598</v>
      </c>
      <c r="D47" s="42" t="s">
        <v>4</v>
      </c>
      <c r="E47" s="13">
        <v>1.0369E-2</v>
      </c>
      <c r="F47" s="13">
        <v>1.8400000000000001E-3</v>
      </c>
      <c r="G47" s="16">
        <f>E47+F47</f>
        <v>1.2208999999999999E-2</v>
      </c>
      <c r="H47" s="13">
        <f>I47-K47</f>
        <v>0.200021</v>
      </c>
      <c r="I47" s="45">
        <v>0.22876299999999999</v>
      </c>
      <c r="J47" s="42" t="s">
        <v>4</v>
      </c>
      <c r="K47" s="45">
        <v>2.8742E-2</v>
      </c>
      <c r="L47" s="51">
        <v>1.1745E-2</v>
      </c>
      <c r="M47" s="18">
        <v>2.2235999999999999E-2</v>
      </c>
      <c r="N47" s="16">
        <f>L47+M47</f>
        <v>3.3980999999999997E-2</v>
      </c>
      <c r="O47" s="18">
        <f>P47-K47</f>
        <v>0.29238600000000003</v>
      </c>
      <c r="P47" s="52">
        <v>0.32112800000000002</v>
      </c>
      <c r="Q47" s="18">
        <f>K47-G47</f>
        <v>1.6532999999999999E-2</v>
      </c>
      <c r="R47" s="33">
        <f>Q47/G47</f>
        <v>1.3541649602752068</v>
      </c>
      <c r="S47" s="33">
        <f t="shared" si="2"/>
        <v>1.4198299693599752</v>
      </c>
      <c r="T47" s="3">
        <f>N47-G47</f>
        <v>2.1772E-2</v>
      </c>
      <c r="U47" s="33">
        <f>T47/G47</f>
        <v>1.7832746334671146</v>
      </c>
      <c r="V47" s="33">
        <f t="shared" si="3"/>
        <v>0.77933779744386489</v>
      </c>
    </row>
    <row r="48" spans="1:22" x14ac:dyDescent="0.3">
      <c r="A48" s="13" t="s">
        <v>194</v>
      </c>
      <c r="B48" s="13" t="s">
        <v>218</v>
      </c>
      <c r="C48" s="13" t="s">
        <v>595</v>
      </c>
      <c r="D48" s="42" t="s">
        <v>4</v>
      </c>
      <c r="E48" s="13">
        <v>2.8370000000000001E-3</v>
      </c>
      <c r="F48" s="13">
        <v>4.8999999999999998E-4</v>
      </c>
      <c r="G48" s="16">
        <f>E48+F48</f>
        <v>3.3270000000000001E-3</v>
      </c>
      <c r="H48" s="13">
        <f>I48-K48</f>
        <v>0.19749</v>
      </c>
      <c r="I48" s="45">
        <v>0.20505300000000001</v>
      </c>
      <c r="J48" s="42" t="s">
        <v>4</v>
      </c>
      <c r="K48" s="45">
        <v>7.5630000000000003E-3</v>
      </c>
      <c r="L48" s="51">
        <v>3.1340000000000001E-3</v>
      </c>
      <c r="M48" s="18">
        <v>1.3290000000000001E-3</v>
      </c>
      <c r="N48" s="16">
        <f>L48+M48</f>
        <v>4.463E-3</v>
      </c>
      <c r="O48" s="18">
        <f>P48-K48</f>
        <v>0.24285499999999999</v>
      </c>
      <c r="P48" s="52">
        <v>0.25041799999999997</v>
      </c>
      <c r="Q48" s="18">
        <f>K48-G48</f>
        <v>4.2360000000000002E-3</v>
      </c>
      <c r="R48" s="33">
        <f>Q48/G48</f>
        <v>1.27321911632101</v>
      </c>
      <c r="S48" s="33">
        <f t="shared" si="2"/>
        <v>1.4198299693599752</v>
      </c>
      <c r="T48" s="3">
        <f>N48-G48</f>
        <v>1.1359999999999999E-3</v>
      </c>
      <c r="U48" s="33">
        <f>T48/G48</f>
        <v>0.34144875262999697</v>
      </c>
      <c r="V48" s="33">
        <f t="shared" si="3"/>
        <v>0.77933779744386489</v>
      </c>
    </row>
    <row r="49" spans="1:22" x14ac:dyDescent="0.3">
      <c r="A49" s="13" t="s">
        <v>194</v>
      </c>
      <c r="B49" s="13" t="s">
        <v>225</v>
      </c>
      <c r="C49" s="13" t="s">
        <v>594</v>
      </c>
      <c r="D49" s="42" t="s">
        <v>4</v>
      </c>
      <c r="E49" s="13">
        <v>2.921E-3</v>
      </c>
      <c r="F49" s="13">
        <v>1.92E-4</v>
      </c>
      <c r="G49" s="16">
        <f>E49+F49</f>
        <v>3.1129999999999999E-3</v>
      </c>
      <c r="H49" s="13">
        <f>I49-K49</f>
        <v>0.169984</v>
      </c>
      <c r="I49" s="45">
        <v>0.17935699999999999</v>
      </c>
      <c r="J49" s="42" t="s">
        <v>4</v>
      </c>
      <c r="K49" s="45">
        <v>9.3729999999999994E-3</v>
      </c>
      <c r="L49" s="51">
        <v>4.9189999999999998E-3</v>
      </c>
      <c r="M49" s="18">
        <v>1.6930000000000001E-3</v>
      </c>
      <c r="N49" s="16">
        <f>L49+M49</f>
        <v>6.6119999999999998E-3</v>
      </c>
      <c r="O49" s="18">
        <f>P49-K49</f>
        <v>0.30843499999999996</v>
      </c>
      <c r="P49" s="52">
        <v>0.31780799999999998</v>
      </c>
      <c r="Q49" s="18">
        <f>K49-G49</f>
        <v>6.2599999999999999E-3</v>
      </c>
      <c r="R49" s="33">
        <f>Q49/G49</f>
        <v>2.010921940250562</v>
      </c>
      <c r="S49" s="33">
        <f t="shared" si="2"/>
        <v>1.4198299693599752</v>
      </c>
      <c r="T49" s="3">
        <f>N49-G49</f>
        <v>3.4989999999999999E-3</v>
      </c>
      <c r="U49" s="33">
        <f>T49/G49</f>
        <v>1.1239961451975586</v>
      </c>
      <c r="V49" s="33">
        <f t="shared" si="3"/>
        <v>0.77933779744386489</v>
      </c>
    </row>
    <row r="50" spans="1:22" x14ac:dyDescent="0.3">
      <c r="A50" s="13" t="s">
        <v>194</v>
      </c>
      <c r="B50" s="13" t="s">
        <v>225</v>
      </c>
      <c r="C50" s="13" t="s">
        <v>597</v>
      </c>
      <c r="D50" s="42" t="s">
        <v>4</v>
      </c>
      <c r="E50" s="13">
        <v>1.3618999999999999E-2</v>
      </c>
      <c r="F50" s="13">
        <v>1.2400000000000001E-4</v>
      </c>
      <c r="G50" s="16">
        <f>E50+F50</f>
        <v>1.3743E-2</v>
      </c>
      <c r="H50" s="13">
        <f>I50-K50</f>
        <v>0.212029</v>
      </c>
      <c r="I50" s="45">
        <v>0.213367</v>
      </c>
      <c r="J50" s="42" t="s">
        <v>4</v>
      </c>
      <c r="K50" s="45">
        <v>1.338E-3</v>
      </c>
      <c r="L50" s="51">
        <v>1.2066E-2</v>
      </c>
      <c r="M50" s="18">
        <v>5.8399999999999999E-4</v>
      </c>
      <c r="N50" s="16">
        <f>L50+M50</f>
        <v>1.265E-2</v>
      </c>
      <c r="O50" s="18">
        <f>P50-K50</f>
        <v>0.23194599999999999</v>
      </c>
      <c r="P50" s="52">
        <v>0.23328399999999999</v>
      </c>
      <c r="Q50" s="18">
        <f>K50-G50</f>
        <v>-1.2404999999999999E-2</v>
      </c>
      <c r="R50" s="33">
        <f>Q50/G50</f>
        <v>-0.90264134468456669</v>
      </c>
      <c r="S50" s="33">
        <f t="shared" si="2"/>
        <v>1.4198299693599752</v>
      </c>
      <c r="T50" s="3">
        <f>N50-G50</f>
        <v>-1.0930000000000002E-3</v>
      </c>
      <c r="U50" s="33">
        <f>T50/G50</f>
        <v>-7.9531397802517667E-2</v>
      </c>
      <c r="V50" s="33">
        <f t="shared" si="3"/>
        <v>0.77933779744386489</v>
      </c>
    </row>
    <row r="51" spans="1:22" x14ac:dyDescent="0.3">
      <c r="A51" s="13" t="s">
        <v>194</v>
      </c>
      <c r="B51" s="13" t="s">
        <v>225</v>
      </c>
      <c r="C51" s="13" t="s">
        <v>595</v>
      </c>
      <c r="D51" s="42" t="s">
        <v>4</v>
      </c>
      <c r="E51" s="13">
        <v>6.8989999999999998E-3</v>
      </c>
      <c r="F51" s="13">
        <v>1.95E-4</v>
      </c>
      <c r="G51" s="16">
        <f>E51+F51</f>
        <v>7.0939999999999996E-3</v>
      </c>
      <c r="H51" s="13">
        <f>I51-K51</f>
        <v>0.190218</v>
      </c>
      <c r="I51" s="45">
        <v>0.20009399999999999</v>
      </c>
      <c r="J51" s="42" t="s">
        <v>10</v>
      </c>
      <c r="K51" s="45">
        <v>9.8759999999999994E-3</v>
      </c>
      <c r="L51" s="51">
        <v>1.1270000000000001E-2</v>
      </c>
      <c r="M51" s="18">
        <v>1.8079999999999999E-3</v>
      </c>
      <c r="N51" s="16">
        <f>L51+M51</f>
        <v>1.3078000000000001E-2</v>
      </c>
      <c r="O51" s="18">
        <f>P51-K51</f>
        <v>0.230272</v>
      </c>
      <c r="P51" s="52">
        <v>0.240148</v>
      </c>
      <c r="Q51" s="18">
        <f>K51-G51</f>
        <v>2.7819999999999998E-3</v>
      </c>
      <c r="R51" s="33">
        <f>Q51/G51</f>
        <v>0.39216239075274878</v>
      </c>
      <c r="S51" s="33">
        <f t="shared" si="2"/>
        <v>1.4198299693599752</v>
      </c>
      <c r="T51" s="3">
        <f>N51-G51</f>
        <v>5.9840000000000015E-3</v>
      </c>
      <c r="U51" s="33">
        <f>T51/G51</f>
        <v>0.84352974344516518</v>
      </c>
      <c r="V51" s="33">
        <f t="shared" si="3"/>
        <v>0.77933779744386489</v>
      </c>
    </row>
    <row r="52" spans="1:22" x14ac:dyDescent="0.3">
      <c r="A52" s="13" t="s">
        <v>194</v>
      </c>
      <c r="B52" s="13" t="s">
        <v>20</v>
      </c>
      <c r="C52" s="13" t="s">
        <v>596</v>
      </c>
      <c r="D52" s="42" t="s">
        <v>4</v>
      </c>
      <c r="E52" s="13">
        <v>8.4499999999999992E-3</v>
      </c>
      <c r="F52" s="13">
        <v>9.3300000000000002E-4</v>
      </c>
      <c r="G52" s="16">
        <f>E52+F52</f>
        <v>9.382999999999999E-3</v>
      </c>
      <c r="H52" s="13">
        <f>I52-K52</f>
        <v>0.18875400000000001</v>
      </c>
      <c r="I52" s="45">
        <v>0.195106</v>
      </c>
      <c r="J52" s="42" t="s">
        <v>4</v>
      </c>
      <c r="K52" s="45">
        <v>6.352E-3</v>
      </c>
      <c r="L52" s="51">
        <v>9.4570000000000001E-3</v>
      </c>
      <c r="M52" s="18">
        <v>2.7490000000000001E-3</v>
      </c>
      <c r="N52" s="16">
        <f>L52+M52</f>
        <v>1.2206E-2</v>
      </c>
      <c r="O52" s="18">
        <f>P52-K52</f>
        <v>0.27510099999999998</v>
      </c>
      <c r="P52" s="52">
        <v>0.28145300000000001</v>
      </c>
      <c r="Q52" s="18">
        <f>K52-G52</f>
        <v>-3.030999999999999E-3</v>
      </c>
      <c r="R52" s="33">
        <f>Q52/G52</f>
        <v>-0.32303101353511665</v>
      </c>
      <c r="S52" s="33">
        <f t="shared" si="2"/>
        <v>1.4198299693599752</v>
      </c>
      <c r="T52" s="3">
        <f>N52-G52</f>
        <v>2.8230000000000009E-3</v>
      </c>
      <c r="U52" s="33">
        <f>T52/G52</f>
        <v>0.3008632633486093</v>
      </c>
      <c r="V52" s="33">
        <f t="shared" si="3"/>
        <v>0.77933779744386489</v>
      </c>
    </row>
    <row r="53" spans="1:22" x14ac:dyDescent="0.3">
      <c r="A53" s="13" t="s">
        <v>194</v>
      </c>
      <c r="B53" s="13" t="s">
        <v>20</v>
      </c>
      <c r="C53" s="13" t="s">
        <v>594</v>
      </c>
      <c r="D53" s="42" t="s">
        <v>4</v>
      </c>
      <c r="E53" s="13">
        <v>9.3099999999999997E-4</v>
      </c>
      <c r="F53" s="13">
        <v>3.4699999999999998E-4</v>
      </c>
      <c r="G53" s="16">
        <f>E53+F53</f>
        <v>1.2780000000000001E-3</v>
      </c>
      <c r="H53" s="13">
        <f>I53-K53</f>
        <v>0.22620000000000001</v>
      </c>
      <c r="I53" s="45">
        <v>0.22902500000000001</v>
      </c>
      <c r="J53" s="42" t="s">
        <v>4</v>
      </c>
      <c r="K53" s="45">
        <v>2.8249999999999998E-3</v>
      </c>
      <c r="L53" s="51">
        <v>1.5610000000000001E-3</v>
      </c>
      <c r="M53" s="18">
        <v>1.072E-3</v>
      </c>
      <c r="N53" s="16">
        <f>L53+M53</f>
        <v>2.6329999999999999E-3</v>
      </c>
      <c r="O53" s="18">
        <f>P53-K53</f>
        <v>0.25508699999999995</v>
      </c>
      <c r="P53" s="52">
        <v>0.25791199999999997</v>
      </c>
      <c r="Q53" s="18">
        <f>K53-G53</f>
        <v>1.5469999999999998E-3</v>
      </c>
      <c r="R53" s="33">
        <f>Q53/G53</f>
        <v>1.2104851330203441</v>
      </c>
      <c r="S53" s="33">
        <f t="shared" si="2"/>
        <v>1.4198299693599752</v>
      </c>
      <c r="T53" s="3">
        <f>N53-G53</f>
        <v>1.3549999999999999E-3</v>
      </c>
      <c r="U53" s="33">
        <f>T53/G53</f>
        <v>1.0602503912363066</v>
      </c>
      <c r="V53" s="33">
        <f t="shared" si="3"/>
        <v>0.77933779744386489</v>
      </c>
    </row>
    <row r="54" spans="1:22" x14ac:dyDescent="0.3">
      <c r="A54" s="13" t="s">
        <v>194</v>
      </c>
      <c r="B54" s="13" t="s">
        <v>20</v>
      </c>
      <c r="C54" s="13" t="s">
        <v>597</v>
      </c>
      <c r="D54" s="42" t="s">
        <v>4</v>
      </c>
      <c r="E54" s="13">
        <v>1.0299000000000001E-2</v>
      </c>
      <c r="F54" s="13">
        <v>1.3799999999999999E-4</v>
      </c>
      <c r="G54" s="16">
        <f>E54+F54</f>
        <v>1.0437E-2</v>
      </c>
      <c r="H54" s="13">
        <f>I54-K54</f>
        <v>0.207707</v>
      </c>
      <c r="I54" s="45">
        <v>0.20891699999999999</v>
      </c>
      <c r="J54" s="42" t="s">
        <v>4</v>
      </c>
      <c r="K54" s="45">
        <v>1.2099999999999999E-3</v>
      </c>
      <c r="L54" s="51">
        <v>1.1641E-2</v>
      </c>
      <c r="M54" s="18">
        <v>3.9599999999999998E-4</v>
      </c>
      <c r="N54" s="16">
        <f>L54+M54</f>
        <v>1.2037000000000001E-2</v>
      </c>
      <c r="O54" s="18">
        <f>P54-K54</f>
        <v>0.23519400000000001</v>
      </c>
      <c r="P54" s="52">
        <v>0.236404</v>
      </c>
      <c r="Q54" s="18">
        <f>K54-G54</f>
        <v>-9.2270000000000008E-3</v>
      </c>
      <c r="R54" s="33">
        <f>Q54/G54</f>
        <v>-0.88406630257736907</v>
      </c>
      <c r="S54" s="33">
        <f t="shared" si="2"/>
        <v>1.4198299693599752</v>
      </c>
      <c r="T54" s="3">
        <f>N54-G54</f>
        <v>1.6000000000000007E-3</v>
      </c>
      <c r="U54" s="33">
        <f>T54/G54</f>
        <v>0.15330075692248737</v>
      </c>
      <c r="V54" s="33">
        <f t="shared" si="3"/>
        <v>0.77933779744386489</v>
      </c>
    </row>
    <row r="55" spans="1:22" x14ac:dyDescent="0.3">
      <c r="A55" s="13" t="s">
        <v>194</v>
      </c>
      <c r="B55" s="13" t="s">
        <v>20</v>
      </c>
      <c r="C55" s="13" t="s">
        <v>595</v>
      </c>
      <c r="D55" s="42" t="s">
        <v>4</v>
      </c>
      <c r="E55" s="13">
        <v>3.3609999999999998E-3</v>
      </c>
      <c r="F55" s="13">
        <v>1.302E-3</v>
      </c>
      <c r="G55" s="16">
        <f>E55+F55</f>
        <v>4.6629999999999996E-3</v>
      </c>
      <c r="H55" s="13">
        <f>I55-K55</f>
        <v>0.21136300000000002</v>
      </c>
      <c r="I55" s="45">
        <v>0.24171000000000001</v>
      </c>
      <c r="J55" s="42" t="s">
        <v>4</v>
      </c>
      <c r="K55" s="45">
        <v>3.0346999999999999E-2</v>
      </c>
      <c r="L55" s="51">
        <v>6.6959999999999997E-3</v>
      </c>
      <c r="M55" s="18">
        <v>9.6179999999999998E-3</v>
      </c>
      <c r="N55" s="16">
        <f>L55+M55</f>
        <v>1.6313999999999999E-2</v>
      </c>
      <c r="O55" s="18">
        <f>P55-K55</f>
        <v>0.32749200000000001</v>
      </c>
      <c r="P55" s="52">
        <v>0.35783900000000002</v>
      </c>
      <c r="Q55" s="18">
        <f>K55-G55</f>
        <v>2.5683999999999998E-2</v>
      </c>
      <c r="R55" s="33">
        <f>Q55/G55</f>
        <v>5.5080420330259487</v>
      </c>
      <c r="S55" s="33">
        <f t="shared" si="2"/>
        <v>1.4198299693599752</v>
      </c>
      <c r="T55" s="3">
        <f>N55-G55</f>
        <v>1.1650999999999998E-2</v>
      </c>
      <c r="U55" s="33">
        <f>T55/G55</f>
        <v>2.4986060476088352</v>
      </c>
      <c r="V55" s="33">
        <f t="shared" si="3"/>
        <v>0.77933779744386489</v>
      </c>
    </row>
    <row r="56" spans="1:22" x14ac:dyDescent="0.3">
      <c r="A56" s="13" t="s">
        <v>194</v>
      </c>
      <c r="B56" s="13" t="s">
        <v>20</v>
      </c>
      <c r="C56" s="13" t="s">
        <v>595</v>
      </c>
      <c r="D56" s="42" t="s">
        <v>4</v>
      </c>
      <c r="E56" s="13">
        <v>2.8340000000000001E-3</v>
      </c>
      <c r="F56" s="13">
        <v>4.2999999999999999E-4</v>
      </c>
      <c r="G56" s="16">
        <f>E56+F56</f>
        <v>3.264E-3</v>
      </c>
      <c r="H56" s="13">
        <f>I56-K56</f>
        <v>0.219668</v>
      </c>
      <c r="I56" s="45">
        <v>0.22675600000000001</v>
      </c>
      <c r="J56" s="42" t="s">
        <v>4</v>
      </c>
      <c r="K56" s="45">
        <v>7.0879999999999997E-3</v>
      </c>
      <c r="L56" s="51">
        <v>4.156E-3</v>
      </c>
      <c r="M56" s="18">
        <v>1.42E-3</v>
      </c>
      <c r="N56" s="16">
        <f>L56+M56</f>
        <v>5.5760000000000002E-3</v>
      </c>
      <c r="O56" s="18">
        <f>P56-K56</f>
        <v>0.29811399999999999</v>
      </c>
      <c r="P56" s="52">
        <v>0.30520199999999997</v>
      </c>
      <c r="Q56" s="18">
        <f>K56-G56</f>
        <v>3.8239999999999997E-3</v>
      </c>
      <c r="R56" s="33">
        <f>Q56/G56</f>
        <v>1.1715686274509802</v>
      </c>
      <c r="S56" s="33">
        <f t="shared" si="2"/>
        <v>1.4198299693599752</v>
      </c>
      <c r="T56" s="3">
        <f>N56-G56</f>
        <v>2.3120000000000003E-3</v>
      </c>
      <c r="U56" s="33">
        <f>T56/G56</f>
        <v>0.70833333333333337</v>
      </c>
      <c r="V56" s="33">
        <f t="shared" si="3"/>
        <v>0.77933779744386489</v>
      </c>
    </row>
    <row r="57" spans="1:22" x14ac:dyDescent="0.3">
      <c r="A57" s="13" t="s">
        <v>194</v>
      </c>
      <c r="B57" s="13" t="s">
        <v>235</v>
      </c>
      <c r="C57" s="13" t="s">
        <v>595</v>
      </c>
      <c r="D57" s="42" t="s">
        <v>4</v>
      </c>
      <c r="E57" s="13">
        <v>2.5709999999999999E-3</v>
      </c>
      <c r="F57" s="13">
        <v>9.0000000000000006E-5</v>
      </c>
      <c r="G57" s="16">
        <f>E57+F57</f>
        <v>2.6609999999999997E-3</v>
      </c>
      <c r="H57" s="13">
        <f>I57-K57</f>
        <v>0.22594899999999998</v>
      </c>
      <c r="I57" s="45">
        <v>0.22745199999999999</v>
      </c>
      <c r="J57" s="42" t="s">
        <v>10</v>
      </c>
      <c r="K57" s="45">
        <v>1.503E-3</v>
      </c>
      <c r="L57" s="51">
        <v>2.6930000000000001E-3</v>
      </c>
      <c r="M57" s="18">
        <v>5.0799999999999999E-4</v>
      </c>
      <c r="N57" s="16">
        <f>L57+M57</f>
        <v>3.2009999999999999E-3</v>
      </c>
      <c r="O57" s="18">
        <f>P57-K57</f>
        <v>0.220696</v>
      </c>
      <c r="P57" s="52">
        <v>0.22219900000000001</v>
      </c>
      <c r="Q57" s="18">
        <f>K57-G57</f>
        <v>-1.1579999999999997E-3</v>
      </c>
      <c r="R57" s="33">
        <f>Q57/G57</f>
        <v>-0.43517474633596387</v>
      </c>
      <c r="S57" s="33">
        <f t="shared" si="2"/>
        <v>1.4198299693599752</v>
      </c>
      <c r="T57" s="3">
        <f>N57-G57</f>
        <v>5.4000000000000012E-4</v>
      </c>
      <c r="U57" s="33">
        <f>T57/G57</f>
        <v>0.20293122886133039</v>
      </c>
      <c r="V57" s="33">
        <f t="shared" si="3"/>
        <v>0.77933779744386489</v>
      </c>
    </row>
    <row r="58" spans="1:22" x14ac:dyDescent="0.3">
      <c r="A58" s="13" t="s">
        <v>194</v>
      </c>
      <c r="B58" s="13" t="s">
        <v>237</v>
      </c>
      <c r="C58" s="13" t="s">
        <v>594</v>
      </c>
      <c r="D58" s="42" t="s">
        <v>4</v>
      </c>
      <c r="E58" s="13">
        <v>2.2550000000000001E-3</v>
      </c>
      <c r="F58" s="13">
        <v>2.61E-4</v>
      </c>
      <c r="G58" s="16">
        <f>E58+F58</f>
        <v>2.516E-3</v>
      </c>
      <c r="H58" s="13">
        <f>I58-K58</f>
        <v>0.19223600000000002</v>
      </c>
      <c r="I58" s="45">
        <v>0.19791600000000001</v>
      </c>
      <c r="J58" s="42" t="s">
        <v>4</v>
      </c>
      <c r="K58" s="45">
        <v>5.6800000000000002E-3</v>
      </c>
      <c r="L58" s="51">
        <v>2.6900000000000001E-3</v>
      </c>
      <c r="M58" s="18">
        <v>1.6570000000000001E-3</v>
      </c>
      <c r="N58" s="16">
        <f>L58+M58</f>
        <v>4.3470000000000002E-3</v>
      </c>
      <c r="O58" s="18">
        <f>P58-K58</f>
        <v>0.23974800000000002</v>
      </c>
      <c r="P58" s="52">
        <v>0.24542800000000001</v>
      </c>
      <c r="Q58" s="18">
        <f>K58-G58</f>
        <v>3.1640000000000001E-3</v>
      </c>
      <c r="R58" s="33">
        <f>Q58/G58</f>
        <v>1.2575516693163753</v>
      </c>
      <c r="S58" s="33">
        <f t="shared" si="2"/>
        <v>1.4198299693599752</v>
      </c>
      <c r="T58" s="3">
        <f>N58-G58</f>
        <v>1.8310000000000002E-3</v>
      </c>
      <c r="U58" s="33">
        <f>T58/G58</f>
        <v>0.72774244833068369</v>
      </c>
      <c r="V58" s="33">
        <f t="shared" si="3"/>
        <v>0.77933779744386489</v>
      </c>
    </row>
    <row r="59" spans="1:22" x14ac:dyDescent="0.3">
      <c r="A59" s="13" t="s">
        <v>194</v>
      </c>
      <c r="B59" s="13" t="s">
        <v>237</v>
      </c>
      <c r="C59" s="13" t="s">
        <v>598</v>
      </c>
      <c r="D59" s="42" t="s">
        <v>4</v>
      </c>
      <c r="E59" s="13">
        <v>1.8938E-2</v>
      </c>
      <c r="F59" s="13">
        <v>1.6069999999999999E-3</v>
      </c>
      <c r="G59" s="16">
        <f>E59+F59</f>
        <v>2.0545000000000001E-2</v>
      </c>
      <c r="H59" s="13">
        <f>I59-K59</f>
        <v>0.20558900000000002</v>
      </c>
      <c r="I59" s="45">
        <v>0.22272500000000001</v>
      </c>
      <c r="J59" s="42" t="s">
        <v>10</v>
      </c>
      <c r="K59" s="45">
        <v>1.7135999999999998E-2</v>
      </c>
      <c r="L59" s="51">
        <v>1.5774E-2</v>
      </c>
      <c r="M59" s="18">
        <v>2.1812000000000002E-2</v>
      </c>
      <c r="N59" s="16">
        <f>L59+M59</f>
        <v>3.7586000000000001E-2</v>
      </c>
      <c r="O59" s="18">
        <f>P59-K59</f>
        <v>0.26056200000000002</v>
      </c>
      <c r="P59" s="52">
        <v>0.277698</v>
      </c>
      <c r="Q59" s="18">
        <f>K59-G59</f>
        <v>-3.4090000000000023E-3</v>
      </c>
      <c r="R59" s="33">
        <f>Q59/G59</f>
        <v>-0.16592844974446347</v>
      </c>
      <c r="S59" s="33">
        <f t="shared" si="2"/>
        <v>1.4198299693599752</v>
      </c>
      <c r="T59" s="3">
        <f>N59-G59</f>
        <v>1.7041000000000001E-2</v>
      </c>
      <c r="U59" s="33">
        <f>T59/G59</f>
        <v>0.82944755414942806</v>
      </c>
      <c r="V59" s="33">
        <f t="shared" si="3"/>
        <v>0.77933779744386489</v>
      </c>
    </row>
    <row r="60" spans="1:22" x14ac:dyDescent="0.3">
      <c r="A60" s="13" t="s">
        <v>194</v>
      </c>
      <c r="B60" s="13" t="s">
        <v>195</v>
      </c>
      <c r="C60" s="13" t="s">
        <v>595</v>
      </c>
      <c r="D60" s="42" t="s">
        <v>4</v>
      </c>
      <c r="E60" s="13">
        <v>3.473E-3</v>
      </c>
      <c r="F60" s="13">
        <v>1.3200000000000001E-4</v>
      </c>
      <c r="G60" s="16">
        <f>E60+F60</f>
        <v>3.6050000000000001E-3</v>
      </c>
      <c r="H60" s="13">
        <f>I60-K60</f>
        <v>0.18015200000000001</v>
      </c>
      <c r="I60" s="45">
        <v>0.181312</v>
      </c>
      <c r="J60" s="42" t="s">
        <v>10</v>
      </c>
      <c r="K60" s="45">
        <v>1.16E-3</v>
      </c>
      <c r="L60" s="51">
        <v>6.1739999999999998E-3</v>
      </c>
      <c r="M60" s="18">
        <v>4.9299999999999995E-4</v>
      </c>
      <c r="N60" s="16">
        <f>L60+M60</f>
        <v>6.6669999999999993E-3</v>
      </c>
      <c r="O60" s="18">
        <f>P60-K60</f>
        <v>0.26470900000000003</v>
      </c>
      <c r="P60" s="52">
        <v>0.26586900000000002</v>
      </c>
      <c r="Q60" s="18">
        <f>K60-G60</f>
        <v>-2.4450000000000001E-3</v>
      </c>
      <c r="R60" s="33">
        <f>Q60/G60</f>
        <v>-0.67822468793342583</v>
      </c>
      <c r="S60" s="33">
        <f t="shared" si="2"/>
        <v>1.4198299693599752</v>
      </c>
      <c r="T60" s="3">
        <f>N60-G60</f>
        <v>3.0619999999999992E-3</v>
      </c>
      <c r="U60" s="33">
        <f>T60/G60</f>
        <v>0.84937586685159472</v>
      </c>
      <c r="V60" s="33">
        <f t="shared" si="3"/>
        <v>0.77933779744386489</v>
      </c>
    </row>
    <row r="61" spans="1:22" x14ac:dyDescent="0.3">
      <c r="A61" s="21" t="s">
        <v>194</v>
      </c>
      <c r="B61" s="21" t="s">
        <v>241</v>
      </c>
      <c r="C61" s="21" t="s">
        <v>594</v>
      </c>
      <c r="D61" s="59" t="s">
        <v>4</v>
      </c>
      <c r="E61" s="21">
        <v>1.41E-3</v>
      </c>
      <c r="F61" s="21">
        <v>1.16E-4</v>
      </c>
      <c r="G61" s="22">
        <f>E61+F61</f>
        <v>1.526E-3</v>
      </c>
      <c r="H61" s="21">
        <f>I61-K61</f>
        <v>0.18029699999999999</v>
      </c>
      <c r="I61" s="48">
        <v>0.20216899999999999</v>
      </c>
      <c r="J61" s="59" t="s">
        <v>4</v>
      </c>
      <c r="K61" s="48">
        <v>2.1871999999999999E-2</v>
      </c>
      <c r="L61" s="55">
        <v>1.0870000000000001E-3</v>
      </c>
      <c r="M61" s="23">
        <v>8.9899999999999995E-4</v>
      </c>
      <c r="N61" s="22">
        <f>L61+M61</f>
        <v>1.9859999999999999E-3</v>
      </c>
      <c r="O61" s="23">
        <f>P61-K61</f>
        <v>0.19950999999999999</v>
      </c>
      <c r="P61" s="56">
        <v>0.221382</v>
      </c>
      <c r="Q61" s="23">
        <f>K61-G61</f>
        <v>2.0346E-2</v>
      </c>
      <c r="R61" s="34">
        <f>Q61/G61</f>
        <v>13.332896461336828</v>
      </c>
      <c r="S61" s="34">
        <f t="shared" si="2"/>
        <v>1.4198299693599752</v>
      </c>
      <c r="T61" s="20">
        <f>N61-G61</f>
        <v>4.5999999999999991E-4</v>
      </c>
      <c r="U61" s="34">
        <f>T61/G61</f>
        <v>0.30144167758846652</v>
      </c>
      <c r="V61" s="34">
        <f t="shared" si="3"/>
        <v>0.77933779744386489</v>
      </c>
    </row>
    <row r="62" spans="1:22" x14ac:dyDescent="0.3">
      <c r="A62" s="13" t="s">
        <v>194</v>
      </c>
      <c r="B62" s="13" t="s">
        <v>241</v>
      </c>
      <c r="C62" s="13" t="s">
        <v>598</v>
      </c>
      <c r="D62" s="42" t="s">
        <v>4</v>
      </c>
      <c r="E62" s="13">
        <v>1.5247999999999999E-2</v>
      </c>
      <c r="F62" s="13">
        <v>9.6000000000000002E-5</v>
      </c>
      <c r="G62" s="16">
        <f>E62+F62</f>
        <v>1.5344E-2</v>
      </c>
      <c r="H62" s="13">
        <f>I62-K62</f>
        <v>0.189276</v>
      </c>
      <c r="I62" s="45">
        <v>0.189723</v>
      </c>
      <c r="J62" s="42" t="s">
        <v>4</v>
      </c>
      <c r="K62" s="45">
        <v>4.4700000000000002E-4</v>
      </c>
      <c r="L62" s="51">
        <v>2.6537999999999999E-2</v>
      </c>
      <c r="M62" s="18">
        <v>9.2299999999999999E-4</v>
      </c>
      <c r="N62" s="16">
        <f>L62+M62</f>
        <v>2.7460999999999999E-2</v>
      </c>
      <c r="O62" s="18">
        <f>P62-K62</f>
        <v>0.24724299999999999</v>
      </c>
      <c r="P62" s="52">
        <v>0.24768999999999999</v>
      </c>
      <c r="Q62" s="18">
        <f>K62-G62</f>
        <v>-1.4897000000000001E-2</v>
      </c>
      <c r="R62" s="33">
        <f>Q62/G62</f>
        <v>-0.97086809176225242</v>
      </c>
      <c r="S62" s="33">
        <f t="shared" si="2"/>
        <v>1.4198299693599752</v>
      </c>
      <c r="T62" s="3">
        <f>N62-G62</f>
        <v>1.2116999999999999E-2</v>
      </c>
      <c r="U62" s="33">
        <f>T62/G62</f>
        <v>0.7896897810218978</v>
      </c>
      <c r="V62" s="33">
        <f t="shared" si="3"/>
        <v>0.77933779744386489</v>
      </c>
    </row>
    <row r="63" spans="1:22" x14ac:dyDescent="0.3">
      <c r="A63" s="13" t="s">
        <v>194</v>
      </c>
      <c r="B63" s="13" t="s">
        <v>241</v>
      </c>
      <c r="C63" s="13" t="s">
        <v>597</v>
      </c>
      <c r="D63" s="42" t="s">
        <v>4</v>
      </c>
      <c r="E63" s="13">
        <v>6.8230000000000001E-3</v>
      </c>
      <c r="F63" s="13">
        <v>8.2999999999999998E-5</v>
      </c>
      <c r="G63" s="16">
        <f>E63+F63</f>
        <v>6.9059999999999998E-3</v>
      </c>
      <c r="H63" s="13">
        <f>I63-K63</f>
        <v>0.16577899999999998</v>
      </c>
      <c r="I63" s="45">
        <v>0.16642999999999999</v>
      </c>
      <c r="J63" s="42" t="s">
        <v>4</v>
      </c>
      <c r="K63" s="45">
        <v>6.5099999999999999E-4</v>
      </c>
      <c r="L63" s="51">
        <v>1.1552E-2</v>
      </c>
      <c r="M63" s="18">
        <v>3.4099999999999999E-4</v>
      </c>
      <c r="N63" s="16">
        <f>L63+M63</f>
        <v>1.1892999999999999E-2</v>
      </c>
      <c r="O63" s="18">
        <f>P63-K63</f>
        <v>0.249635</v>
      </c>
      <c r="P63" s="52">
        <v>0.25028600000000001</v>
      </c>
      <c r="Q63" s="18">
        <f>K63-G63</f>
        <v>-6.2550000000000001E-3</v>
      </c>
      <c r="R63" s="33">
        <f>Q63/G63</f>
        <v>-0.90573414422241538</v>
      </c>
      <c r="S63" s="33">
        <f t="shared" si="2"/>
        <v>1.4198299693599752</v>
      </c>
      <c r="T63" s="3">
        <f>N63-G63</f>
        <v>4.9869999999999992E-3</v>
      </c>
      <c r="U63" s="33">
        <f>T63/G63</f>
        <v>0.72212568780770336</v>
      </c>
      <c r="V63" s="33">
        <f t="shared" si="3"/>
        <v>0.77933779744386489</v>
      </c>
    </row>
    <row r="64" spans="1:22" x14ac:dyDescent="0.3">
      <c r="A64" s="13" t="s">
        <v>194</v>
      </c>
      <c r="B64" s="13" t="s">
        <v>241</v>
      </c>
      <c r="C64" s="13" t="s">
        <v>595</v>
      </c>
      <c r="D64" s="42" t="s">
        <v>4</v>
      </c>
      <c r="E64" s="13">
        <v>2E-3</v>
      </c>
      <c r="F64" s="13">
        <v>1.8100000000000001E-4</v>
      </c>
      <c r="G64" s="16">
        <f>E64+F64</f>
        <v>2.1810000000000002E-3</v>
      </c>
      <c r="H64" s="13">
        <f>I64-K64</f>
        <v>0.161827</v>
      </c>
      <c r="I64" s="45">
        <v>0.17199400000000001</v>
      </c>
      <c r="J64" s="42" t="s">
        <v>4</v>
      </c>
      <c r="K64" s="45">
        <v>1.0167000000000001E-2</v>
      </c>
      <c r="L64" s="51">
        <v>3.8310000000000002E-3</v>
      </c>
      <c r="M64" s="18">
        <v>2.1580000000000002E-3</v>
      </c>
      <c r="N64" s="16">
        <f>L64+M64</f>
        <v>5.9890000000000004E-3</v>
      </c>
      <c r="O64" s="18">
        <f>P64-K64</f>
        <v>0.23147099999999998</v>
      </c>
      <c r="P64" s="52">
        <v>0.24163799999999999</v>
      </c>
      <c r="Q64" s="18">
        <f>K64-G64</f>
        <v>7.986E-3</v>
      </c>
      <c r="R64" s="33">
        <f>Q64/G64</f>
        <v>3.6616231086657494</v>
      </c>
      <c r="S64" s="33">
        <f t="shared" si="2"/>
        <v>1.4198299693599752</v>
      </c>
      <c r="T64" s="3">
        <f>N64-G64</f>
        <v>3.8080000000000002E-3</v>
      </c>
      <c r="U64" s="33">
        <f>T64/G64</f>
        <v>1.7459880788629067</v>
      </c>
      <c r="V64" s="33">
        <f t="shared" si="3"/>
        <v>0.77933779744386489</v>
      </c>
    </row>
    <row r="65" spans="1:22" x14ac:dyDescent="0.3">
      <c r="A65" s="13" t="s">
        <v>194</v>
      </c>
      <c r="B65" s="13" t="s">
        <v>241</v>
      </c>
      <c r="C65" s="13" t="s">
        <v>595</v>
      </c>
      <c r="D65" s="42" t="s">
        <v>4</v>
      </c>
      <c r="E65" s="13">
        <v>2.7690000000000002E-3</v>
      </c>
      <c r="F65" s="13">
        <v>1.2899999999999999E-4</v>
      </c>
      <c r="G65" s="16">
        <f>E65+F65</f>
        <v>2.8980000000000004E-3</v>
      </c>
      <c r="H65" s="13">
        <f>I65-K65</f>
        <v>0.15107799999999999</v>
      </c>
      <c r="I65" s="45">
        <v>0.162133</v>
      </c>
      <c r="J65" s="42" t="s">
        <v>4</v>
      </c>
      <c r="K65" s="45">
        <v>1.1055000000000001E-2</v>
      </c>
      <c r="L65" s="51">
        <v>5.0029999999999996E-3</v>
      </c>
      <c r="M65" s="18">
        <v>1.4400000000000001E-3</v>
      </c>
      <c r="N65" s="16">
        <f>L65+M65</f>
        <v>6.4429999999999999E-3</v>
      </c>
      <c r="O65" s="18">
        <f>P65-K65</f>
        <v>0.23876699999999998</v>
      </c>
      <c r="P65" s="52">
        <v>0.24982199999999999</v>
      </c>
      <c r="Q65" s="18">
        <f>K65-G65</f>
        <v>8.1570000000000011E-3</v>
      </c>
      <c r="R65" s="33">
        <f>Q65/G65</f>
        <v>2.8146997929606625</v>
      </c>
      <c r="S65" s="33">
        <f t="shared" si="2"/>
        <v>1.4198299693599752</v>
      </c>
      <c r="T65" s="3">
        <f>N65-G65</f>
        <v>3.5449999999999995E-3</v>
      </c>
      <c r="U65" s="33">
        <f>T65/G65</f>
        <v>1.2232574189095924</v>
      </c>
      <c r="V65" s="33">
        <f t="shared" si="3"/>
        <v>0.77933779744386489</v>
      </c>
    </row>
    <row r="66" spans="1:22" x14ac:dyDescent="0.3">
      <c r="A66" s="13" t="s">
        <v>194</v>
      </c>
      <c r="B66" s="13" t="s">
        <v>67</v>
      </c>
      <c r="C66" s="13" t="s">
        <v>596</v>
      </c>
      <c r="D66" s="42" t="s">
        <v>4</v>
      </c>
      <c r="E66" s="13">
        <v>1.0610000000000001E-3</v>
      </c>
      <c r="F66" s="13">
        <v>2.13E-4</v>
      </c>
      <c r="G66" s="16">
        <f>E66+F66</f>
        <v>1.2740000000000002E-3</v>
      </c>
      <c r="H66" s="13">
        <f>I66-K66</f>
        <v>0.16827500000000001</v>
      </c>
      <c r="I66" s="45">
        <v>0.170014</v>
      </c>
      <c r="J66" s="42" t="s">
        <v>4</v>
      </c>
      <c r="K66" s="45">
        <v>1.7390000000000001E-3</v>
      </c>
      <c r="L66" s="51">
        <v>1.3879999999999999E-3</v>
      </c>
      <c r="M66" s="18">
        <v>5.3200000000000003E-4</v>
      </c>
      <c r="N66" s="16">
        <f>L66+M66</f>
        <v>1.9199999999999998E-3</v>
      </c>
      <c r="O66" s="18">
        <f>P66-K66</f>
        <v>0.263492</v>
      </c>
      <c r="P66" s="52">
        <v>0.26523099999999999</v>
      </c>
      <c r="Q66" s="18">
        <f>K66-G66</f>
        <v>4.6499999999999992E-4</v>
      </c>
      <c r="R66" s="33">
        <f>Q66/G66</f>
        <v>0.36499215070643631</v>
      </c>
      <c r="S66" s="33">
        <f t="shared" si="2"/>
        <v>1.4198299693599752</v>
      </c>
      <c r="T66" s="3">
        <f>N66-G66</f>
        <v>6.4599999999999966E-4</v>
      </c>
      <c r="U66" s="33">
        <f>T66/G66</f>
        <v>0.50706436420722101</v>
      </c>
      <c r="V66" s="33">
        <f t="shared" si="3"/>
        <v>0.77933779744386489</v>
      </c>
    </row>
    <row r="67" spans="1:22" x14ac:dyDescent="0.3">
      <c r="A67" s="13" t="s">
        <v>194</v>
      </c>
      <c r="B67" s="13" t="s">
        <v>67</v>
      </c>
      <c r="C67" s="13" t="s">
        <v>594</v>
      </c>
      <c r="D67" s="42" t="s">
        <v>4</v>
      </c>
      <c r="E67" s="13">
        <v>4.2900000000000002E-4</v>
      </c>
      <c r="F67" s="13">
        <v>1.05E-4</v>
      </c>
      <c r="G67" s="16">
        <f>E67+F67</f>
        <v>5.3399999999999997E-4</v>
      </c>
      <c r="H67" s="13">
        <f>I67-K67</f>
        <v>0.146647</v>
      </c>
      <c r="I67" s="45">
        <v>0.14774200000000001</v>
      </c>
      <c r="J67" s="42" t="s">
        <v>4</v>
      </c>
      <c r="K67" s="45">
        <v>1.0950000000000001E-3</v>
      </c>
      <c r="L67" s="51">
        <v>8.0000000000000004E-4</v>
      </c>
      <c r="M67" s="18">
        <v>5.4900000000000001E-4</v>
      </c>
      <c r="N67" s="16">
        <f>L67+M67</f>
        <v>1.3489999999999999E-3</v>
      </c>
      <c r="O67" s="18">
        <f>P67-K67</f>
        <v>0.21815099999999998</v>
      </c>
      <c r="P67" s="52">
        <v>0.219246</v>
      </c>
      <c r="Q67" s="18">
        <f>K67-G67</f>
        <v>5.6100000000000008E-4</v>
      </c>
      <c r="R67" s="33">
        <f>Q67/G67</f>
        <v>1.0505617977528092</v>
      </c>
      <c r="S67" s="33">
        <f t="shared" si="2"/>
        <v>1.4198299693599752</v>
      </c>
      <c r="T67" s="3">
        <f>N67-G67</f>
        <v>8.1499999999999997E-4</v>
      </c>
      <c r="U67" s="33">
        <f>T67/G67</f>
        <v>1.5262172284644195</v>
      </c>
      <c r="V67" s="33">
        <f t="shared" si="3"/>
        <v>0.77933779744386489</v>
      </c>
    </row>
    <row r="68" spans="1:22" x14ac:dyDescent="0.3">
      <c r="A68" s="13" t="s">
        <v>194</v>
      </c>
      <c r="B68" s="13" t="s">
        <v>67</v>
      </c>
      <c r="C68" s="13" t="s">
        <v>598</v>
      </c>
      <c r="D68" s="42" t="s">
        <v>4</v>
      </c>
      <c r="E68" s="13">
        <v>3.284E-3</v>
      </c>
      <c r="F68" s="13">
        <v>8.7999999999999998E-5</v>
      </c>
      <c r="G68" s="16">
        <f>E68+F68</f>
        <v>3.372E-3</v>
      </c>
      <c r="H68" s="13">
        <f>I68-K68</f>
        <v>0.183503</v>
      </c>
      <c r="I68" s="45">
        <v>0.183897</v>
      </c>
      <c r="J68" s="42" t="s">
        <v>4</v>
      </c>
      <c r="K68" s="45">
        <v>3.9399999999999998E-4</v>
      </c>
      <c r="L68" s="51">
        <v>6.2550000000000001E-3</v>
      </c>
      <c r="M68" s="18">
        <v>5.2899999999999996E-4</v>
      </c>
      <c r="N68" s="16">
        <f>L68+M68</f>
        <v>6.7840000000000001E-3</v>
      </c>
      <c r="O68" s="18">
        <f>P68-K68</f>
        <v>0.189105</v>
      </c>
      <c r="P68" s="52">
        <v>0.189499</v>
      </c>
      <c r="Q68" s="18">
        <f>K68-G68</f>
        <v>-2.9780000000000002E-3</v>
      </c>
      <c r="R68" s="33">
        <f>Q68/G68</f>
        <v>-0.88315539739027293</v>
      </c>
      <c r="S68" s="33">
        <f t="shared" si="2"/>
        <v>1.4198299693599752</v>
      </c>
      <c r="T68" s="3">
        <f>N68-G68</f>
        <v>3.4120000000000001E-3</v>
      </c>
      <c r="U68" s="33">
        <f>T68/G68</f>
        <v>1.0118623962040332</v>
      </c>
      <c r="V68" s="33">
        <f t="shared" si="3"/>
        <v>0.77933779744386489</v>
      </c>
    </row>
    <row r="69" spans="1:22" x14ac:dyDescent="0.3">
      <c r="A69" s="13" t="s">
        <v>194</v>
      </c>
      <c r="B69" s="13" t="s">
        <v>67</v>
      </c>
      <c r="C69" s="13" t="s">
        <v>598</v>
      </c>
      <c r="D69" s="42" t="s">
        <v>4</v>
      </c>
      <c r="E69" s="13">
        <v>3.0829999999999998E-3</v>
      </c>
      <c r="F69" s="13">
        <v>5.3300000000000005E-4</v>
      </c>
      <c r="G69" s="16">
        <f>E69+F69</f>
        <v>3.6159999999999999E-3</v>
      </c>
      <c r="H69" s="13">
        <f>I69-K69</f>
        <v>0.15420500000000001</v>
      </c>
      <c r="I69" s="45">
        <v>0.16164700000000001</v>
      </c>
      <c r="J69" s="42" t="s">
        <v>4</v>
      </c>
      <c r="K69" s="45">
        <v>7.4419999999999998E-3</v>
      </c>
      <c r="L69" s="51">
        <v>4.2069999999999998E-3</v>
      </c>
      <c r="M69" s="18">
        <v>2.7290000000000001E-3</v>
      </c>
      <c r="N69" s="16">
        <f>L69+M69</f>
        <v>6.9359999999999995E-3</v>
      </c>
      <c r="O69" s="18">
        <f>P69-K69</f>
        <v>0.20622499999999999</v>
      </c>
      <c r="P69" s="52">
        <v>0.213667</v>
      </c>
      <c r="Q69" s="18">
        <f>K69-G69</f>
        <v>3.826E-3</v>
      </c>
      <c r="R69" s="33">
        <f>Q69/G69</f>
        <v>1.0580752212389382</v>
      </c>
      <c r="S69" s="33">
        <f t="shared" si="2"/>
        <v>1.4198299693599752</v>
      </c>
      <c r="T69" s="3">
        <f>N69-G69</f>
        <v>3.3199999999999996E-3</v>
      </c>
      <c r="U69" s="33">
        <f>T69/G69</f>
        <v>0.91814159292035391</v>
      </c>
      <c r="V69" s="33">
        <f t="shared" si="3"/>
        <v>0.77933779744386489</v>
      </c>
    </row>
    <row r="70" spans="1:22" x14ac:dyDescent="0.3">
      <c r="A70" s="13" t="s">
        <v>194</v>
      </c>
      <c r="B70" s="13" t="s">
        <v>67</v>
      </c>
      <c r="C70" s="13" t="s">
        <v>597</v>
      </c>
      <c r="D70" s="42" t="s">
        <v>4</v>
      </c>
      <c r="E70" s="13">
        <v>3.3029999999999999E-3</v>
      </c>
      <c r="F70" s="13">
        <v>6.0999999999999999E-5</v>
      </c>
      <c r="G70" s="16">
        <f>E70+F70</f>
        <v>3.3639999999999998E-3</v>
      </c>
      <c r="H70" s="13">
        <f>I70-K70</f>
        <v>0.16638399999999998</v>
      </c>
      <c r="I70" s="45">
        <v>0.16686899999999999</v>
      </c>
      <c r="J70" s="42" t="s">
        <v>4</v>
      </c>
      <c r="K70" s="45">
        <v>4.8500000000000003E-4</v>
      </c>
      <c r="L70" s="51">
        <v>4.4219999999999997E-3</v>
      </c>
      <c r="M70" s="18">
        <v>1.6100000000000001E-4</v>
      </c>
      <c r="N70" s="16">
        <f>L70+M70</f>
        <v>4.5829999999999994E-3</v>
      </c>
      <c r="O70" s="18">
        <f>P70-K70</f>
        <v>0.23443599999999998</v>
      </c>
      <c r="P70" s="52">
        <v>0.23492099999999999</v>
      </c>
      <c r="Q70" s="18">
        <f>K70-G70</f>
        <v>-2.8789999999999996E-3</v>
      </c>
      <c r="R70" s="33">
        <f>Q70/G70</f>
        <v>-0.85582639714625441</v>
      </c>
      <c r="S70" s="33">
        <f t="shared" si="2"/>
        <v>1.4198299693599752</v>
      </c>
      <c r="T70" s="3">
        <f>N70-G70</f>
        <v>1.2189999999999996E-3</v>
      </c>
      <c r="U70" s="33">
        <f>T70/G70</f>
        <v>0.36236623067776447</v>
      </c>
      <c r="V70" s="33">
        <f t="shared" si="3"/>
        <v>0.77933779744386489</v>
      </c>
    </row>
    <row r="71" spans="1:22" x14ac:dyDescent="0.3">
      <c r="A71" s="13" t="s">
        <v>194</v>
      </c>
      <c r="B71" s="13" t="s">
        <v>67</v>
      </c>
      <c r="C71" s="13" t="s">
        <v>595</v>
      </c>
      <c r="D71" s="42" t="s">
        <v>4</v>
      </c>
      <c r="E71" s="13">
        <v>9.9400000000000009E-4</v>
      </c>
      <c r="F71" s="13">
        <v>3.0400000000000002E-4</v>
      </c>
      <c r="G71" s="16">
        <f>E71+F71</f>
        <v>1.2980000000000001E-3</v>
      </c>
      <c r="H71" s="13">
        <f>I71-K71</f>
        <v>0.17537</v>
      </c>
      <c r="I71" s="45">
        <v>0.17794599999999999</v>
      </c>
      <c r="J71" s="42" t="s">
        <v>4</v>
      </c>
      <c r="K71" s="45">
        <v>2.5760000000000002E-3</v>
      </c>
      <c r="L71" s="51">
        <v>1.114E-3</v>
      </c>
      <c r="M71" s="18">
        <v>6.4899999999999995E-4</v>
      </c>
      <c r="N71" s="16">
        <f>L71+M71</f>
        <v>1.7629999999999998E-3</v>
      </c>
      <c r="O71" s="18">
        <f>P71-K71</f>
        <v>0.217921</v>
      </c>
      <c r="P71" s="52">
        <v>0.220497</v>
      </c>
      <c r="Q71" s="18">
        <f>K71-G71</f>
        <v>1.2780000000000001E-3</v>
      </c>
      <c r="R71" s="33">
        <f>Q71/G71</f>
        <v>0.98459167950693371</v>
      </c>
      <c r="S71" s="33">
        <f t="shared" si="2"/>
        <v>1.4198299693599752</v>
      </c>
      <c r="T71" s="3">
        <f>N71-G71</f>
        <v>4.649999999999997E-4</v>
      </c>
      <c r="U71" s="33">
        <f>T71/G71</f>
        <v>0.35824345146379016</v>
      </c>
      <c r="V71" s="33">
        <f t="shared" si="3"/>
        <v>0.77933779744386489</v>
      </c>
    </row>
    <row r="72" spans="1:22" x14ac:dyDescent="0.3">
      <c r="A72" s="13" t="s">
        <v>194</v>
      </c>
      <c r="B72" s="13" t="s">
        <v>67</v>
      </c>
      <c r="C72" s="13" t="s">
        <v>595</v>
      </c>
      <c r="D72" s="42" t="s">
        <v>4</v>
      </c>
      <c r="E72" s="13">
        <v>9.7999999999999997E-4</v>
      </c>
      <c r="F72" s="13">
        <v>1.3300000000000001E-4</v>
      </c>
      <c r="G72" s="16">
        <f>E72+F72</f>
        <v>1.1130000000000001E-3</v>
      </c>
      <c r="H72" s="13">
        <f>I72-K72</f>
        <v>0.21457099999999998</v>
      </c>
      <c r="I72" s="45">
        <v>0.21682899999999999</v>
      </c>
      <c r="J72" s="42" t="s">
        <v>4</v>
      </c>
      <c r="K72" s="45">
        <v>2.258E-3</v>
      </c>
      <c r="L72" s="51">
        <v>1.6509999999999999E-3</v>
      </c>
      <c r="M72" s="18">
        <v>4.1399999999999998E-4</v>
      </c>
      <c r="N72" s="16">
        <f>L72+M72</f>
        <v>2.065E-3</v>
      </c>
      <c r="O72" s="18">
        <f>P72-K72</f>
        <v>0.23177299999999998</v>
      </c>
      <c r="P72" s="52">
        <v>0.23403099999999999</v>
      </c>
      <c r="Q72" s="18">
        <f>K72-G72</f>
        <v>1.145E-3</v>
      </c>
      <c r="R72" s="33">
        <f>Q72/G72</f>
        <v>1.0287511230907456</v>
      </c>
      <c r="S72" s="33">
        <f t="shared" si="2"/>
        <v>1.4198299693599752</v>
      </c>
      <c r="T72" s="3">
        <f>N72-G72</f>
        <v>9.5199999999999994E-4</v>
      </c>
      <c r="U72" s="33">
        <f>T72/G72</f>
        <v>0.85534591194968546</v>
      </c>
      <c r="V72" s="33">
        <f t="shared" si="3"/>
        <v>0.77933779744386489</v>
      </c>
    </row>
    <row r="73" spans="1:22" x14ac:dyDescent="0.3">
      <c r="A73" s="13" t="s">
        <v>194</v>
      </c>
      <c r="B73" s="13" t="s">
        <v>255</v>
      </c>
      <c r="C73" s="13" t="s">
        <v>594</v>
      </c>
      <c r="D73" s="42" t="s">
        <v>4</v>
      </c>
      <c r="E73" s="13">
        <v>1.9962000000000001E-2</v>
      </c>
      <c r="F73" s="13">
        <v>1.11E-4</v>
      </c>
      <c r="G73" s="16">
        <f>E73+F73</f>
        <v>2.0073000000000001E-2</v>
      </c>
      <c r="H73" s="13">
        <f>I73-K73</f>
        <v>0.196351</v>
      </c>
      <c r="I73" s="45">
        <v>0.23577899999999999</v>
      </c>
      <c r="J73" s="42" t="s">
        <v>4</v>
      </c>
      <c r="K73" s="45">
        <v>3.9427999999999998E-2</v>
      </c>
      <c r="L73" s="51">
        <v>2.2896E-2</v>
      </c>
      <c r="M73" s="18">
        <v>2.6662999999999999E-2</v>
      </c>
      <c r="N73" s="16">
        <f>L73+M73</f>
        <v>4.9558999999999999E-2</v>
      </c>
      <c r="O73" s="18">
        <f>P73-K73</f>
        <v>0.30191499999999999</v>
      </c>
      <c r="P73" s="52">
        <v>0.34134300000000001</v>
      </c>
      <c r="Q73" s="18">
        <f>K73-G73</f>
        <v>1.9354999999999997E-2</v>
      </c>
      <c r="R73" s="33">
        <f>Q73/G73</f>
        <v>0.96423055846161498</v>
      </c>
      <c r="S73" s="33">
        <f t="shared" si="2"/>
        <v>1.4198299693599752</v>
      </c>
      <c r="T73" s="3">
        <f>N73-G73</f>
        <v>2.9485999999999998E-2</v>
      </c>
      <c r="U73" s="33">
        <f>T73/G73</f>
        <v>1.4689383749314999</v>
      </c>
      <c r="V73" s="33">
        <f t="shared" si="3"/>
        <v>0.77933779744386489</v>
      </c>
    </row>
    <row r="74" spans="1:22" x14ac:dyDescent="0.3">
      <c r="A74" s="13" t="s">
        <v>465</v>
      </c>
      <c r="B74" s="13" t="s">
        <v>1</v>
      </c>
      <c r="C74" s="13" t="s">
        <v>594</v>
      </c>
      <c r="D74" s="42" t="s">
        <v>4</v>
      </c>
      <c r="E74" s="37">
        <v>0.14854000000000001</v>
      </c>
      <c r="F74" s="37">
        <v>1.3757999999999999E-2</v>
      </c>
      <c r="G74" s="16">
        <f>E74+F74</f>
        <v>0.162298</v>
      </c>
      <c r="H74" s="13">
        <f>I74-K74</f>
        <v>0.591727</v>
      </c>
      <c r="I74" s="43">
        <v>1.175756</v>
      </c>
      <c r="J74" s="42" t="s">
        <v>4</v>
      </c>
      <c r="K74" s="44">
        <v>0.58402900000000002</v>
      </c>
      <c r="L74" s="54">
        <v>0.17985699999999999</v>
      </c>
      <c r="M74" s="37">
        <v>0.10861800000000001</v>
      </c>
      <c r="N74" s="16">
        <f>L74+M74</f>
        <v>0.28847499999999998</v>
      </c>
      <c r="O74" s="18">
        <f>P74-K74</f>
        <v>0.72962500000000008</v>
      </c>
      <c r="P74" s="43">
        <v>1.3136540000000001</v>
      </c>
      <c r="Q74" s="18">
        <f>K74-G74</f>
        <v>0.42173100000000002</v>
      </c>
      <c r="R74" s="33">
        <f>Q74/G74</f>
        <v>2.5984978249886015</v>
      </c>
      <c r="S74" s="33">
        <f t="shared" si="2"/>
        <v>1.4198299693599752</v>
      </c>
      <c r="T74" s="3">
        <f>N74-G74</f>
        <v>0.12617699999999998</v>
      </c>
      <c r="U74" s="33">
        <f>T74/G74</f>
        <v>0.77744026420535051</v>
      </c>
      <c r="V74" s="33">
        <f t="shared" si="3"/>
        <v>0.77933779744386489</v>
      </c>
    </row>
    <row r="75" spans="1:22" x14ac:dyDescent="0.3">
      <c r="A75" s="13" t="s">
        <v>465</v>
      </c>
      <c r="B75" s="13" t="s">
        <v>1</v>
      </c>
      <c r="C75" s="13" t="s">
        <v>595</v>
      </c>
      <c r="D75" s="42" t="s">
        <v>4</v>
      </c>
      <c r="E75" s="37">
        <v>0.19789499999999999</v>
      </c>
      <c r="F75" s="37">
        <v>1.6341000000000001E-2</v>
      </c>
      <c r="G75" s="16">
        <f>E75+F75</f>
        <v>0.21423599999999998</v>
      </c>
      <c r="H75" s="13">
        <f>I75-K75</f>
        <v>0.52740100000000001</v>
      </c>
      <c r="I75" s="44">
        <v>0.552207</v>
      </c>
      <c r="J75" s="42" t="s">
        <v>4</v>
      </c>
      <c r="K75" s="44">
        <v>2.4806000000000002E-2</v>
      </c>
      <c r="L75" s="54">
        <v>0.20289299999999999</v>
      </c>
      <c r="M75" s="37">
        <v>0.15062700000000001</v>
      </c>
      <c r="N75" s="16">
        <f>L75+M75</f>
        <v>0.35352</v>
      </c>
      <c r="O75" s="18">
        <f>P75-K75</f>
        <v>0.70048600000000005</v>
      </c>
      <c r="P75" s="44">
        <v>0.72529200000000005</v>
      </c>
      <c r="Q75" s="18">
        <f>K75-G75</f>
        <v>-0.18942999999999999</v>
      </c>
      <c r="R75" s="33">
        <f>Q75/G75</f>
        <v>-0.88421180380514952</v>
      </c>
      <c r="S75" s="33">
        <f t="shared" si="2"/>
        <v>1.4198299693599752</v>
      </c>
      <c r="T75" s="3">
        <f>N75-G75</f>
        <v>0.13928400000000002</v>
      </c>
      <c r="U75" s="33">
        <f>T75/G75</f>
        <v>0.65014283313728805</v>
      </c>
      <c r="V75" s="33">
        <f t="shared" si="3"/>
        <v>0.77933779744386489</v>
      </c>
    </row>
    <row r="76" spans="1:22" x14ac:dyDescent="0.3">
      <c r="A76" s="13" t="s">
        <v>465</v>
      </c>
      <c r="B76" s="13" t="s">
        <v>466</v>
      </c>
      <c r="C76" s="13" t="s">
        <v>595</v>
      </c>
      <c r="D76" s="42" t="s">
        <v>4</v>
      </c>
      <c r="E76" s="37">
        <v>1.806E-2</v>
      </c>
      <c r="F76" s="37">
        <v>9.3099999999999997E-4</v>
      </c>
      <c r="G76" s="16">
        <f>E76+F76</f>
        <v>1.8991000000000001E-2</v>
      </c>
      <c r="H76" s="13">
        <f>I76-K76</f>
        <v>0.29580099999999998</v>
      </c>
      <c r="I76" s="44">
        <v>0.310697</v>
      </c>
      <c r="J76" s="42" t="s">
        <v>10</v>
      </c>
      <c r="K76" s="44">
        <v>1.4896E-2</v>
      </c>
      <c r="L76" s="54">
        <v>1.9497E-2</v>
      </c>
      <c r="M76" s="37">
        <v>2.0309999999999998E-3</v>
      </c>
      <c r="N76" s="16">
        <f>L76+M76</f>
        <v>2.1527999999999999E-2</v>
      </c>
      <c r="O76" s="18">
        <f>P76-K76</f>
        <v>0.33142899999999997</v>
      </c>
      <c r="P76" s="44">
        <v>0.34632499999999999</v>
      </c>
      <c r="Q76" s="18">
        <f>K76-G76</f>
        <v>-4.0950000000000014E-3</v>
      </c>
      <c r="R76" s="33">
        <f>Q76/G76</f>
        <v>-0.21562845558422417</v>
      </c>
      <c r="S76" s="33">
        <f t="shared" si="2"/>
        <v>1.4198299693599752</v>
      </c>
      <c r="T76" s="3">
        <f>N76-G76</f>
        <v>2.5369999999999976E-3</v>
      </c>
      <c r="U76" s="33">
        <f>T76/G76</f>
        <v>0.13358959507134946</v>
      </c>
      <c r="V76" s="33">
        <f t="shared" si="3"/>
        <v>0.77933779744386489</v>
      </c>
    </row>
    <row r="77" spans="1:22" x14ac:dyDescent="0.3">
      <c r="A77" s="13" t="s">
        <v>465</v>
      </c>
      <c r="B77" s="13" t="s">
        <v>482</v>
      </c>
      <c r="C77" s="13" t="s">
        <v>594</v>
      </c>
      <c r="D77" s="42" t="s">
        <v>4</v>
      </c>
      <c r="E77" s="37">
        <v>1.5250000000000001E-3</v>
      </c>
      <c r="F77" s="37">
        <v>3.3199999999999999E-4</v>
      </c>
      <c r="G77" s="16">
        <f>E77+F77</f>
        <v>1.8570000000000001E-3</v>
      </c>
      <c r="H77" s="13">
        <f>I77-K77</f>
        <v>0.30836599999999997</v>
      </c>
      <c r="I77" s="44">
        <v>0.31218699999999999</v>
      </c>
      <c r="J77" s="42" t="s">
        <v>4</v>
      </c>
      <c r="K77" s="44">
        <v>3.8210000000000002E-3</v>
      </c>
      <c r="L77" s="54">
        <v>1.4909999999999999E-3</v>
      </c>
      <c r="M77" s="37">
        <v>6.8300000000000001E-4</v>
      </c>
      <c r="N77" s="16">
        <f>L77+M77</f>
        <v>2.1739999999999997E-3</v>
      </c>
      <c r="O77" s="18">
        <f>P77-K77</f>
        <v>0.342781</v>
      </c>
      <c r="P77" s="44">
        <v>0.34660200000000002</v>
      </c>
      <c r="Q77" s="18">
        <f>K77-G77</f>
        <v>1.964E-3</v>
      </c>
      <c r="R77" s="33">
        <f>Q77/G77</f>
        <v>1.057619816908993</v>
      </c>
      <c r="S77" s="33">
        <f t="shared" si="2"/>
        <v>1.4198299693599752</v>
      </c>
      <c r="T77" s="3">
        <f>N77-G77</f>
        <v>3.1699999999999957E-4</v>
      </c>
      <c r="U77" s="33">
        <f>T77/G77</f>
        <v>0.1707054388799136</v>
      </c>
      <c r="V77" s="33">
        <f t="shared" si="3"/>
        <v>0.77933779744386489</v>
      </c>
    </row>
    <row r="78" spans="1:22" x14ac:dyDescent="0.3">
      <c r="A78" s="13" t="s">
        <v>465</v>
      </c>
      <c r="B78" s="13" t="s">
        <v>482</v>
      </c>
      <c r="C78" s="13" t="s">
        <v>598</v>
      </c>
      <c r="D78" s="42" t="s">
        <v>4</v>
      </c>
      <c r="E78" s="37">
        <v>0.13830700000000001</v>
      </c>
      <c r="F78" s="37">
        <v>5.5598000000000002E-2</v>
      </c>
      <c r="G78" s="16">
        <f>E78+F78</f>
        <v>0.19390500000000002</v>
      </c>
      <c r="H78" s="13">
        <f>I78-K78</f>
        <v>0.61668100000000003</v>
      </c>
      <c r="I78" s="43">
        <v>1.146417</v>
      </c>
      <c r="J78" s="42" t="s">
        <v>4</v>
      </c>
      <c r="K78" s="44">
        <v>0.52973599999999998</v>
      </c>
      <c r="L78" s="54">
        <v>9.6183000000000005E-2</v>
      </c>
      <c r="M78" s="37">
        <v>0.869085</v>
      </c>
      <c r="N78" s="16">
        <f>L78+M78</f>
        <v>0.96526800000000001</v>
      </c>
      <c r="O78" s="18">
        <f>P78-K78</f>
        <v>1.1825479999999999</v>
      </c>
      <c r="P78" s="43">
        <v>1.7122839999999999</v>
      </c>
      <c r="Q78" s="18">
        <f>K78-G78</f>
        <v>0.33583099999999999</v>
      </c>
      <c r="R78" s="33">
        <f>Q78/G78</f>
        <v>1.731935741729197</v>
      </c>
      <c r="S78" s="33">
        <f t="shared" si="2"/>
        <v>1.4198299693599752</v>
      </c>
      <c r="T78" s="3">
        <f>N78-G78</f>
        <v>0.77136300000000002</v>
      </c>
      <c r="U78" s="33">
        <f>T78/G78</f>
        <v>3.9780459503365044</v>
      </c>
      <c r="V78" s="33">
        <f t="shared" si="3"/>
        <v>0.77933779744386489</v>
      </c>
    </row>
    <row r="79" spans="1:22" x14ac:dyDescent="0.3">
      <c r="A79" s="13" t="s">
        <v>465</v>
      </c>
      <c r="B79" s="13" t="s">
        <v>482</v>
      </c>
      <c r="C79" s="13" t="s">
        <v>595</v>
      </c>
      <c r="D79" s="42" t="s">
        <v>4</v>
      </c>
      <c r="E79" s="37">
        <v>3.6510000000000002E-3</v>
      </c>
      <c r="F79" s="37">
        <v>3.88E-4</v>
      </c>
      <c r="G79" s="16">
        <f>E79+F79</f>
        <v>4.0390000000000001E-3</v>
      </c>
      <c r="H79" s="13">
        <f>I79-K79</f>
        <v>0.37556699999999998</v>
      </c>
      <c r="I79" s="44">
        <v>0.38902999999999999</v>
      </c>
      <c r="J79" s="42" t="s">
        <v>4</v>
      </c>
      <c r="K79" s="44">
        <v>1.3462999999999999E-2</v>
      </c>
      <c r="L79" s="54">
        <v>4.2360000000000002E-3</v>
      </c>
      <c r="M79" s="37">
        <v>8.52E-4</v>
      </c>
      <c r="N79" s="16">
        <f>L79+M79</f>
        <v>5.0880000000000005E-3</v>
      </c>
      <c r="O79" s="18">
        <f>P79-K79</f>
        <v>0.23630999999999999</v>
      </c>
      <c r="P79" s="44">
        <v>0.249773</v>
      </c>
      <c r="Q79" s="18">
        <f>K79-G79</f>
        <v>9.4239999999999984E-3</v>
      </c>
      <c r="R79" s="33">
        <f>Q79/G79</f>
        <v>2.3332508046546172</v>
      </c>
      <c r="S79" s="33">
        <f t="shared" si="2"/>
        <v>1.4198299693599752</v>
      </c>
      <c r="T79" s="3">
        <f>N79-G79</f>
        <v>1.0490000000000005E-3</v>
      </c>
      <c r="U79" s="33">
        <f>T79/G79</f>
        <v>0.25971775191879187</v>
      </c>
      <c r="V79" s="33">
        <f t="shared" si="3"/>
        <v>0.77933779744386489</v>
      </c>
    </row>
    <row r="80" spans="1:22" x14ac:dyDescent="0.3">
      <c r="A80" s="13" t="s">
        <v>465</v>
      </c>
      <c r="B80" s="13" t="s">
        <v>482</v>
      </c>
      <c r="C80" s="13" t="s">
        <v>595</v>
      </c>
      <c r="D80" s="42" t="s">
        <v>4</v>
      </c>
      <c r="E80" s="37">
        <v>5.8869999999999999E-3</v>
      </c>
      <c r="F80" s="37">
        <v>1.5039999999999999E-3</v>
      </c>
      <c r="G80" s="16">
        <f>E80+F80</f>
        <v>7.391E-3</v>
      </c>
      <c r="H80" s="13">
        <f>I80-K80</f>
        <v>0.24264400000000003</v>
      </c>
      <c r="I80" s="44">
        <v>0.25956400000000002</v>
      </c>
      <c r="J80" s="42" t="s">
        <v>4</v>
      </c>
      <c r="K80" s="44">
        <v>1.6920000000000001E-2</v>
      </c>
      <c r="L80" s="54">
        <v>7.0499999999999998E-3</v>
      </c>
      <c r="M80" s="37">
        <v>2.6640000000000001E-3</v>
      </c>
      <c r="N80" s="16">
        <f>L80+M80</f>
        <v>9.7140000000000004E-3</v>
      </c>
      <c r="O80" s="18">
        <f>P80-K80</f>
        <v>0.25947399999999998</v>
      </c>
      <c r="P80" s="44">
        <v>0.27639399999999997</v>
      </c>
      <c r="Q80" s="18">
        <f>K80-G80</f>
        <v>9.529000000000001E-3</v>
      </c>
      <c r="R80" s="33">
        <f>Q80/G80</f>
        <v>1.2892707346773105</v>
      </c>
      <c r="S80" s="33">
        <f t="shared" si="2"/>
        <v>1.4198299693599752</v>
      </c>
      <c r="T80" s="3">
        <f>N80-G80</f>
        <v>2.3230000000000004E-3</v>
      </c>
      <c r="U80" s="33">
        <f>T80/G80</f>
        <v>0.31430117710729272</v>
      </c>
      <c r="V80" s="33">
        <f t="shared" si="3"/>
        <v>0.77933779744386489</v>
      </c>
    </row>
    <row r="81" spans="1:22" x14ac:dyDescent="0.3">
      <c r="A81" s="13" t="s">
        <v>465</v>
      </c>
      <c r="B81" s="13" t="s">
        <v>195</v>
      </c>
      <c r="C81" s="13" t="s">
        <v>595</v>
      </c>
      <c r="D81" s="42" t="s">
        <v>4</v>
      </c>
      <c r="E81" s="37">
        <v>6.2361E-2</v>
      </c>
      <c r="F81" s="37">
        <v>5.2499999999999997E-4</v>
      </c>
      <c r="G81" s="16">
        <f>E81+F81</f>
        <v>6.2885999999999997E-2</v>
      </c>
      <c r="H81" s="13">
        <f>I81-K81</f>
        <v>0.31933900000000004</v>
      </c>
      <c r="I81" s="44">
        <v>0.42632900000000001</v>
      </c>
      <c r="J81" s="42" t="s">
        <v>10</v>
      </c>
      <c r="K81" s="44">
        <v>0.10699</v>
      </c>
      <c r="L81" s="54">
        <v>5.6142999999999998E-2</v>
      </c>
      <c r="M81" s="37">
        <v>1.1995E-2</v>
      </c>
      <c r="N81" s="16">
        <f>L81+M81</f>
        <v>6.8138000000000004E-2</v>
      </c>
      <c r="O81" s="18">
        <f>P81-K81</f>
        <v>0.42915799999999993</v>
      </c>
      <c r="P81" s="44">
        <v>0.53614799999999996</v>
      </c>
      <c r="Q81" s="18">
        <f>K81-G81</f>
        <v>4.4104000000000004E-2</v>
      </c>
      <c r="R81" s="33">
        <f>Q81/G81</f>
        <v>0.70133257004738747</v>
      </c>
      <c r="S81" s="33">
        <f t="shared" si="2"/>
        <v>1.4198299693599752</v>
      </c>
      <c r="T81" s="3">
        <f>N81-G81</f>
        <v>5.2520000000000067E-3</v>
      </c>
      <c r="U81" s="33">
        <f>T81/G81</f>
        <v>8.3516203924562021E-2</v>
      </c>
      <c r="V81" s="33">
        <f t="shared" si="3"/>
        <v>0.77933779744386489</v>
      </c>
    </row>
    <row r="82" spans="1:22" x14ac:dyDescent="0.3">
      <c r="A82" s="13" t="s">
        <v>465</v>
      </c>
      <c r="B82" s="13" t="s">
        <v>241</v>
      </c>
      <c r="C82" s="13" t="s">
        <v>594</v>
      </c>
      <c r="D82" s="42" t="s">
        <v>4</v>
      </c>
      <c r="E82" s="37">
        <v>2.6414E-2</v>
      </c>
      <c r="F82" s="37">
        <v>6.0899999999999995E-4</v>
      </c>
      <c r="G82" s="16">
        <f>E82+F82</f>
        <v>2.7022999999999998E-2</v>
      </c>
      <c r="H82" s="13">
        <f>I82-K82</f>
        <v>0.31169199999999997</v>
      </c>
      <c r="I82" s="44">
        <v>0.38313199999999997</v>
      </c>
      <c r="J82" s="42" t="s">
        <v>4</v>
      </c>
      <c r="K82" s="44">
        <v>7.1440000000000003E-2</v>
      </c>
      <c r="L82" s="54">
        <v>2.7192999999999998E-2</v>
      </c>
      <c r="M82" s="37">
        <v>1.2999E-2</v>
      </c>
      <c r="N82" s="16">
        <f>L82+M82</f>
        <v>4.0191999999999999E-2</v>
      </c>
      <c r="O82" s="18">
        <f>P82-K82</f>
        <v>0.212619</v>
      </c>
      <c r="P82" s="44">
        <v>0.28405900000000001</v>
      </c>
      <c r="Q82" s="18">
        <f>K82-G82</f>
        <v>4.4417000000000005E-2</v>
      </c>
      <c r="R82" s="33">
        <f>Q82/G82</f>
        <v>1.6436739074122046</v>
      </c>
      <c r="S82" s="33">
        <f t="shared" si="2"/>
        <v>1.4198299693599752</v>
      </c>
      <c r="T82" s="3">
        <f>N82-G82</f>
        <v>1.3169E-2</v>
      </c>
      <c r="U82" s="33">
        <f>T82/G82</f>
        <v>0.48732561151611592</v>
      </c>
      <c r="V82" s="33">
        <f t="shared" si="3"/>
        <v>0.77933779744386489</v>
      </c>
    </row>
    <row r="83" spans="1:22" x14ac:dyDescent="0.3">
      <c r="A83" s="13" t="s">
        <v>465</v>
      </c>
      <c r="B83" s="13" t="s">
        <v>241</v>
      </c>
      <c r="C83" s="13" t="s">
        <v>598</v>
      </c>
      <c r="D83" s="42" t="s">
        <v>4</v>
      </c>
      <c r="E83" s="36">
        <v>11.033471</v>
      </c>
      <c r="F83" s="37">
        <v>2.9618999999999999E-2</v>
      </c>
      <c r="G83" s="16">
        <f>E83+F83</f>
        <v>11.063090000000001</v>
      </c>
      <c r="H83" s="13">
        <f>I83-K83</f>
        <v>11.417617</v>
      </c>
      <c r="I83" s="43">
        <v>11.857856999999999</v>
      </c>
      <c r="J83" s="42" t="s">
        <v>4</v>
      </c>
      <c r="K83" s="44">
        <v>0.44024000000000002</v>
      </c>
      <c r="L83" s="57">
        <v>10.100329</v>
      </c>
      <c r="M83" s="36">
        <v>8.6892999999999994</v>
      </c>
      <c r="N83" s="16">
        <f>L83+M83</f>
        <v>18.789628999999998</v>
      </c>
      <c r="O83" s="18">
        <f>P83-K83</f>
        <v>19.18168</v>
      </c>
      <c r="P83" s="43">
        <v>19.621919999999999</v>
      </c>
      <c r="Q83" s="18">
        <f>K83-G83</f>
        <v>-10.622850000000001</v>
      </c>
      <c r="R83" s="33">
        <f>Q83/G83</f>
        <v>-0.96020641610978497</v>
      </c>
      <c r="S83" s="33">
        <f t="shared" si="2"/>
        <v>1.4198299693599752</v>
      </c>
      <c r="T83" s="3">
        <f>N83-G83</f>
        <v>7.7265389999999972</v>
      </c>
      <c r="U83" s="33">
        <f>T83/G83</f>
        <v>0.69840695501889583</v>
      </c>
      <c r="V83" s="33">
        <f t="shared" si="3"/>
        <v>0.77933779744386489</v>
      </c>
    </row>
    <row r="84" spans="1:22" x14ac:dyDescent="0.3">
      <c r="A84" s="13" t="s">
        <v>465</v>
      </c>
      <c r="B84" s="13" t="s">
        <v>241</v>
      </c>
      <c r="C84" s="13" t="s">
        <v>595</v>
      </c>
      <c r="D84" s="42" t="s">
        <v>4</v>
      </c>
      <c r="E84" s="37">
        <v>3.6941000000000002E-2</v>
      </c>
      <c r="F84" s="37">
        <v>4.7899999999999999E-4</v>
      </c>
      <c r="G84" s="16">
        <f>E84+F84</f>
        <v>3.7420000000000002E-2</v>
      </c>
      <c r="H84" s="13">
        <f>I84-K84</f>
        <v>0.22928699999999999</v>
      </c>
      <c r="I84" s="44">
        <v>0.33635399999999999</v>
      </c>
      <c r="J84" s="42" t="s">
        <v>4</v>
      </c>
      <c r="K84" s="44">
        <v>0.107067</v>
      </c>
      <c r="L84" s="54">
        <v>5.4033999999999999E-2</v>
      </c>
      <c r="M84" s="37">
        <v>5.2170000000000003E-3</v>
      </c>
      <c r="N84" s="16">
        <f>L84+M84</f>
        <v>5.9250999999999998E-2</v>
      </c>
      <c r="O84" s="18">
        <f>P84-K84</f>
        <v>0.17832200000000001</v>
      </c>
      <c r="P84" s="44">
        <v>0.285389</v>
      </c>
      <c r="Q84" s="18">
        <f>K84-G84</f>
        <v>6.9646999999999987E-2</v>
      </c>
      <c r="R84" s="33">
        <f>Q84/G84</f>
        <v>1.8612239444147509</v>
      </c>
      <c r="S84" s="33">
        <f t="shared" si="2"/>
        <v>1.4198299693599752</v>
      </c>
      <c r="T84" s="3">
        <f>N84-G84</f>
        <v>2.1830999999999996E-2</v>
      </c>
      <c r="U84" s="33">
        <f>T84/G84</f>
        <v>0.58340459647247445</v>
      </c>
      <c r="V84" s="33">
        <f t="shared" si="3"/>
        <v>0.77933779744386489</v>
      </c>
    </row>
    <row r="85" spans="1:22" x14ac:dyDescent="0.3">
      <c r="A85" s="13" t="s">
        <v>465</v>
      </c>
      <c r="B85" s="13" t="s">
        <v>241</v>
      </c>
      <c r="C85" s="13" t="s">
        <v>595</v>
      </c>
      <c r="D85" s="42" t="s">
        <v>4</v>
      </c>
      <c r="E85" s="37">
        <v>2.4725E-2</v>
      </c>
      <c r="F85" s="37">
        <v>4.9200000000000003E-4</v>
      </c>
      <c r="G85" s="16">
        <f>E85+F85</f>
        <v>2.5217E-2</v>
      </c>
      <c r="H85" s="13">
        <f>I85-K85</f>
        <v>0.22708100000000003</v>
      </c>
      <c r="I85" s="44">
        <v>0.28649000000000002</v>
      </c>
      <c r="J85" s="42" t="s">
        <v>4</v>
      </c>
      <c r="K85" s="44">
        <v>5.9409000000000003E-2</v>
      </c>
      <c r="L85" s="54">
        <v>3.4225999999999999E-2</v>
      </c>
      <c r="M85" s="37">
        <v>1.3616E-2</v>
      </c>
      <c r="N85" s="16">
        <f>L85+M85</f>
        <v>4.7841999999999996E-2</v>
      </c>
      <c r="O85" s="18">
        <f>P85-K85</f>
        <v>0.22697000000000001</v>
      </c>
      <c r="P85" s="44">
        <v>0.28637899999999999</v>
      </c>
      <c r="Q85" s="18">
        <f>K85-G85</f>
        <v>3.4192E-2</v>
      </c>
      <c r="R85" s="33">
        <f>Q85/G85</f>
        <v>1.3559106951659594</v>
      </c>
      <c r="S85" s="33">
        <f t="shared" ref="S85" si="4">AVERAGE($R$20:$R$85)</f>
        <v>1.4198299693599752</v>
      </c>
      <c r="T85" s="3">
        <f>N85-G85</f>
        <v>2.2624999999999996E-2</v>
      </c>
      <c r="U85" s="33">
        <f>T85/G85</f>
        <v>0.8972121981203155</v>
      </c>
      <c r="V85" s="33">
        <f t="shared" ref="V85" si="5">AVERAGE($U$20:$U$85)</f>
        <v>0.77933779744386489</v>
      </c>
    </row>
    <row r="86" spans="1:22" x14ac:dyDescent="0.3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</sheetData>
  <sortState ref="A3:T85">
    <sortCondition ref="D3"/>
  </sortState>
  <mergeCells count="5">
    <mergeCell ref="D1:I1"/>
    <mergeCell ref="J1:K1"/>
    <mergeCell ref="L1:P1"/>
    <mergeCell ref="Q1:S1"/>
    <mergeCell ref="T1:V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A32" sqref="A3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Q3" sqref="Q3:Q22"/>
    </sheetView>
  </sheetViews>
  <sheetFormatPr baseColWidth="10" defaultRowHeight="14.4" x14ac:dyDescent="0.3"/>
  <cols>
    <col min="1" max="1" width="5.88671875" bestFit="1" customWidth="1"/>
    <col min="2" max="2" width="10.44140625" bestFit="1" customWidth="1"/>
    <col min="3" max="3" width="13.33203125" customWidth="1"/>
    <col min="4" max="4" width="15" customWidth="1"/>
    <col min="5" max="5" width="61.5546875" hidden="1" customWidth="1"/>
    <col min="6" max="7" width="5" bestFit="1" customWidth="1"/>
    <col min="8" max="8" width="3" bestFit="1" customWidth="1"/>
    <col min="9" max="9" width="4.88671875" bestFit="1" customWidth="1"/>
    <col min="10" max="11" width="8.5546875" bestFit="1" customWidth="1"/>
    <col min="12" max="12" width="8.5546875" customWidth="1"/>
    <col min="13" max="13" width="8.77734375" customWidth="1"/>
    <col min="14" max="14" width="5" style="3" bestFit="1" customWidth="1"/>
    <col min="15" max="15" width="5" bestFit="1" customWidth="1"/>
    <col min="16" max="16" width="3" bestFit="1" customWidth="1"/>
    <col min="17" max="17" width="4.88671875" bestFit="1" customWidth="1"/>
    <col min="18" max="18" width="11" customWidth="1"/>
    <col min="19" max="19" width="4.109375" style="3" customWidth="1"/>
    <col min="20" max="20" width="5.33203125" customWidth="1"/>
    <col min="21" max="21" width="5.109375" customWidth="1"/>
    <col min="22" max="22" width="6.21875" customWidth="1"/>
    <col min="23" max="23" width="8.88671875" customWidth="1"/>
    <col min="24" max="24" width="9.88671875" customWidth="1"/>
    <col min="25" max="25" width="9.44140625" customWidth="1"/>
    <col min="26" max="26" width="10.33203125" customWidth="1"/>
  </cols>
  <sheetData>
    <row r="1" spans="1:26" x14ac:dyDescent="0.3">
      <c r="F1" s="9" t="s">
        <v>590</v>
      </c>
      <c r="G1" s="9"/>
      <c r="H1" s="9"/>
      <c r="I1" s="9"/>
      <c r="J1" s="9"/>
      <c r="K1" s="9"/>
      <c r="L1" s="9"/>
      <c r="M1" s="12"/>
      <c r="N1" s="10" t="s">
        <v>591</v>
      </c>
      <c r="O1" s="11"/>
      <c r="P1" s="11"/>
      <c r="Q1" s="11"/>
      <c r="R1" s="11"/>
      <c r="S1" s="10" t="s">
        <v>592</v>
      </c>
      <c r="T1" s="11"/>
      <c r="U1" s="11"/>
      <c r="V1" s="11"/>
      <c r="W1" s="11"/>
      <c r="X1" s="11"/>
      <c r="Y1" s="11"/>
      <c r="Z1" s="11"/>
    </row>
    <row r="2" spans="1:26" s="1" customFormat="1" x14ac:dyDescent="0.3">
      <c r="A2" s="1" t="s">
        <v>105</v>
      </c>
      <c r="B2" s="1" t="s">
        <v>106</v>
      </c>
      <c r="C2" s="1" t="s">
        <v>107</v>
      </c>
      <c r="D2" s="1" t="s">
        <v>593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113</v>
      </c>
      <c r="K2" s="1" t="s">
        <v>114</v>
      </c>
      <c r="L2" s="1" t="s">
        <v>586</v>
      </c>
      <c r="M2" s="1" t="s">
        <v>115</v>
      </c>
      <c r="N2" s="2" t="s">
        <v>109</v>
      </c>
      <c r="O2" s="1" t="s">
        <v>110</v>
      </c>
      <c r="P2" s="1" t="s">
        <v>116</v>
      </c>
      <c r="Q2" s="1" t="s">
        <v>112</v>
      </c>
      <c r="R2" s="1" t="s">
        <v>117</v>
      </c>
      <c r="S2" s="2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587</v>
      </c>
      <c r="Z2" s="1" t="s">
        <v>115</v>
      </c>
    </row>
    <row r="3" spans="1:26" x14ac:dyDescent="0.3">
      <c r="A3" t="s">
        <v>0</v>
      </c>
      <c r="B3" t="s">
        <v>1</v>
      </c>
      <c r="C3" t="s">
        <v>2</v>
      </c>
      <c r="D3" t="s">
        <v>594</v>
      </c>
      <c r="E3" t="s">
        <v>3</v>
      </c>
      <c r="F3">
        <v>62</v>
      </c>
      <c r="G3">
        <v>30</v>
      </c>
      <c r="H3">
        <v>3</v>
      </c>
      <c r="I3" t="s">
        <v>4</v>
      </c>
      <c r="J3" s="4" t="s">
        <v>5</v>
      </c>
      <c r="K3" s="4" t="s">
        <v>6</v>
      </c>
      <c r="L3" s="7">
        <f>M3-R3</f>
        <v>1.433969</v>
      </c>
      <c r="M3" s="6">
        <v>1.6315360000000001</v>
      </c>
      <c r="N3" s="3">
        <v>62</v>
      </c>
      <c r="O3">
        <v>30</v>
      </c>
      <c r="P3">
        <v>3</v>
      </c>
      <c r="Q3" t="s">
        <v>4</v>
      </c>
      <c r="R3" s="6" t="s">
        <v>7</v>
      </c>
      <c r="S3" s="3">
        <v>62</v>
      </c>
      <c r="T3">
        <v>30</v>
      </c>
      <c r="U3">
        <v>3</v>
      </c>
      <c r="V3" t="s">
        <v>4</v>
      </c>
      <c r="W3" s="5">
        <v>5.5301999999999997E-2</v>
      </c>
      <c r="X3" s="5">
        <v>2.0295000000000001E-2</v>
      </c>
      <c r="Y3" s="5">
        <f>Z3-AE3</f>
        <v>1.6450279999999999</v>
      </c>
      <c r="Z3" s="5">
        <v>1.6450279999999999</v>
      </c>
    </row>
    <row r="4" spans="1:26" x14ac:dyDescent="0.3">
      <c r="A4" t="s">
        <v>0</v>
      </c>
      <c r="B4" t="s">
        <v>1</v>
      </c>
      <c r="C4" t="s">
        <v>8</v>
      </c>
      <c r="D4" t="s">
        <v>595</v>
      </c>
      <c r="E4" t="s">
        <v>9</v>
      </c>
      <c r="F4">
        <v>62</v>
      </c>
      <c r="G4">
        <v>30</v>
      </c>
      <c r="H4">
        <v>3</v>
      </c>
      <c r="I4" t="s">
        <v>10</v>
      </c>
      <c r="J4" s="4" t="s">
        <v>11</v>
      </c>
      <c r="K4" s="4" t="s">
        <v>12</v>
      </c>
      <c r="L4" s="7">
        <f t="shared" ref="L4:L23" si="0">M4-R4</f>
        <v>0.51383499999999993</v>
      </c>
      <c r="M4" s="6">
        <v>0.57596199999999997</v>
      </c>
      <c r="N4" s="3">
        <v>36</v>
      </c>
      <c r="O4">
        <v>12</v>
      </c>
      <c r="P4">
        <v>1</v>
      </c>
      <c r="Q4" t="s">
        <v>10</v>
      </c>
      <c r="R4" s="6" t="s">
        <v>13</v>
      </c>
      <c r="S4" s="3">
        <v>62</v>
      </c>
      <c r="T4">
        <v>30</v>
      </c>
      <c r="U4">
        <v>3</v>
      </c>
      <c r="V4" t="s">
        <v>10</v>
      </c>
      <c r="W4" s="5">
        <v>5.0985000000000003E-2</v>
      </c>
      <c r="X4" s="5">
        <v>7.1789999999999996E-3</v>
      </c>
      <c r="Y4" s="5">
        <f t="shared" ref="Y4:Y23" si="1">Z4-AE4</f>
        <v>0.53550299999999995</v>
      </c>
      <c r="Z4" s="5">
        <v>0.53550299999999995</v>
      </c>
    </row>
    <row r="5" spans="1:26" x14ac:dyDescent="0.3">
      <c r="A5" t="s">
        <v>0</v>
      </c>
      <c r="B5" t="s">
        <v>14</v>
      </c>
      <c r="C5" t="s">
        <v>15</v>
      </c>
      <c r="D5" t="s">
        <v>596</v>
      </c>
      <c r="E5" t="s">
        <v>16</v>
      </c>
      <c r="F5">
        <v>629</v>
      </c>
      <c r="G5">
        <v>33</v>
      </c>
      <c r="H5">
        <v>8</v>
      </c>
      <c r="I5" t="s">
        <v>10</v>
      </c>
      <c r="J5" s="4" t="s">
        <v>17</v>
      </c>
      <c r="K5" s="4" t="s">
        <v>18</v>
      </c>
      <c r="L5" s="7">
        <f t="shared" si="0"/>
        <v>1.163861</v>
      </c>
      <c r="M5" s="6">
        <v>1.701219</v>
      </c>
      <c r="N5" s="3">
        <v>236</v>
      </c>
      <c r="O5">
        <v>17</v>
      </c>
      <c r="P5">
        <v>0</v>
      </c>
      <c r="Q5" t="s">
        <v>4</v>
      </c>
      <c r="R5" s="6" t="s">
        <v>19</v>
      </c>
      <c r="S5" s="3">
        <v>629</v>
      </c>
      <c r="T5">
        <v>33</v>
      </c>
      <c r="U5">
        <v>8</v>
      </c>
      <c r="V5" t="s">
        <v>4</v>
      </c>
      <c r="W5" s="5">
        <v>0.47775800000000002</v>
      </c>
      <c r="X5" s="5">
        <v>4.2472999999999997E-2</v>
      </c>
      <c r="Y5" s="5">
        <f t="shared" si="1"/>
        <v>1.718127</v>
      </c>
      <c r="Z5" s="5">
        <v>1.718127</v>
      </c>
    </row>
    <row r="6" spans="1:26" x14ac:dyDescent="0.3">
      <c r="A6" t="s">
        <v>0</v>
      </c>
      <c r="B6" t="s">
        <v>20</v>
      </c>
      <c r="C6" t="s">
        <v>15</v>
      </c>
      <c r="D6" t="s">
        <v>596</v>
      </c>
      <c r="E6" t="s">
        <v>21</v>
      </c>
      <c r="F6">
        <v>572</v>
      </c>
      <c r="G6">
        <v>572</v>
      </c>
      <c r="H6">
        <v>8</v>
      </c>
      <c r="I6" t="s">
        <v>4</v>
      </c>
      <c r="J6" s="4" t="s">
        <v>22</v>
      </c>
      <c r="K6" s="4" t="s">
        <v>23</v>
      </c>
      <c r="L6" s="7">
        <f t="shared" si="0"/>
        <v>0.40319199999999999</v>
      </c>
      <c r="M6" s="6">
        <v>0.49290499999999998</v>
      </c>
      <c r="N6" s="3">
        <v>444</v>
      </c>
      <c r="O6">
        <v>444</v>
      </c>
      <c r="P6">
        <v>0</v>
      </c>
      <c r="Q6" t="s">
        <v>4</v>
      </c>
      <c r="R6" s="6" t="s">
        <v>24</v>
      </c>
      <c r="S6" s="3">
        <v>572</v>
      </c>
      <c r="T6">
        <v>572</v>
      </c>
      <c r="U6">
        <v>8</v>
      </c>
      <c r="V6" t="s">
        <v>4</v>
      </c>
      <c r="W6" s="5">
        <v>5.8733E-2</v>
      </c>
      <c r="X6" s="5">
        <v>5.7969E-2</v>
      </c>
      <c r="Y6" s="5">
        <f t="shared" si="1"/>
        <v>0.51601799999999998</v>
      </c>
      <c r="Z6" s="5">
        <v>0.51601799999999998</v>
      </c>
    </row>
    <row r="7" spans="1:26" x14ac:dyDescent="0.3">
      <c r="A7" t="s">
        <v>0</v>
      </c>
      <c r="B7" t="s">
        <v>20</v>
      </c>
      <c r="C7" t="s">
        <v>25</v>
      </c>
      <c r="D7" t="s">
        <v>599</v>
      </c>
      <c r="E7" t="s">
        <v>26</v>
      </c>
      <c r="F7">
        <v>82</v>
      </c>
      <c r="G7">
        <v>82</v>
      </c>
      <c r="H7">
        <v>1</v>
      </c>
      <c r="I7" t="s">
        <v>10</v>
      </c>
      <c r="J7" s="4" t="s">
        <v>27</v>
      </c>
      <c r="K7" s="4" t="s">
        <v>28</v>
      </c>
      <c r="L7" s="7">
        <f t="shared" si="0"/>
        <v>0.31284299999999998</v>
      </c>
      <c r="M7" s="6">
        <v>0.46567599999999998</v>
      </c>
      <c r="N7" s="3">
        <v>82</v>
      </c>
      <c r="O7">
        <v>82</v>
      </c>
      <c r="P7">
        <v>1</v>
      </c>
      <c r="Q7" t="s">
        <v>10</v>
      </c>
      <c r="R7" s="6" t="s">
        <v>29</v>
      </c>
      <c r="S7" s="3">
        <v>82</v>
      </c>
      <c r="T7">
        <v>82</v>
      </c>
      <c r="U7">
        <v>1</v>
      </c>
      <c r="V7" t="s">
        <v>10</v>
      </c>
      <c r="W7" s="5">
        <v>3.4247E-2</v>
      </c>
      <c r="X7" s="5">
        <v>1.0883E-2</v>
      </c>
      <c r="Y7" s="5">
        <f t="shared" si="1"/>
        <v>0.48831599999999997</v>
      </c>
      <c r="Z7" s="5">
        <v>0.48831599999999997</v>
      </c>
    </row>
    <row r="8" spans="1:26" x14ac:dyDescent="0.3">
      <c r="A8" t="s">
        <v>0</v>
      </c>
      <c r="B8" t="s">
        <v>20</v>
      </c>
      <c r="C8" t="s">
        <v>30</v>
      </c>
      <c r="D8" t="s">
        <v>599</v>
      </c>
      <c r="E8" t="s">
        <v>31</v>
      </c>
      <c r="F8">
        <v>86</v>
      </c>
      <c r="G8">
        <v>86</v>
      </c>
      <c r="H8">
        <v>1</v>
      </c>
      <c r="I8" t="s">
        <v>10</v>
      </c>
      <c r="J8" s="4" t="s">
        <v>32</v>
      </c>
      <c r="K8" s="4" t="s">
        <v>33</v>
      </c>
      <c r="L8" s="7">
        <f t="shared" si="0"/>
        <v>0.38533299999999998</v>
      </c>
      <c r="M8" s="6">
        <v>0.46659899999999999</v>
      </c>
      <c r="N8" s="3">
        <v>82</v>
      </c>
      <c r="O8">
        <v>82</v>
      </c>
      <c r="P8">
        <v>1</v>
      </c>
      <c r="Q8" t="s">
        <v>10</v>
      </c>
      <c r="R8" s="6" t="s">
        <v>34</v>
      </c>
      <c r="S8" s="3">
        <v>86</v>
      </c>
      <c r="T8">
        <v>86</v>
      </c>
      <c r="U8">
        <v>1</v>
      </c>
      <c r="V8" t="s">
        <v>10</v>
      </c>
      <c r="W8" s="5">
        <v>3.3086999999999998E-2</v>
      </c>
      <c r="X8" s="5">
        <v>9.6229999999999996E-3</v>
      </c>
      <c r="Y8" s="5">
        <f t="shared" si="1"/>
        <v>0.42763099999999998</v>
      </c>
      <c r="Z8" s="5">
        <v>0.42763099999999998</v>
      </c>
    </row>
    <row r="9" spans="1:26" x14ac:dyDescent="0.3">
      <c r="A9" t="s">
        <v>0</v>
      </c>
      <c r="B9" t="s">
        <v>20</v>
      </c>
      <c r="C9" t="s">
        <v>2</v>
      </c>
      <c r="D9" t="s">
        <v>594</v>
      </c>
      <c r="E9" t="s">
        <v>35</v>
      </c>
      <c r="F9">
        <v>70</v>
      </c>
      <c r="G9">
        <v>70</v>
      </c>
      <c r="H9">
        <v>1</v>
      </c>
      <c r="I9" t="s">
        <v>4</v>
      </c>
      <c r="J9" s="4" t="s">
        <v>36</v>
      </c>
      <c r="K9" s="4" t="s">
        <v>37</v>
      </c>
      <c r="L9" s="7">
        <f t="shared" si="0"/>
        <v>0.25619900000000001</v>
      </c>
      <c r="M9" s="6">
        <v>0.27012900000000001</v>
      </c>
      <c r="N9" s="3">
        <v>133</v>
      </c>
      <c r="O9">
        <v>133</v>
      </c>
      <c r="P9">
        <v>1</v>
      </c>
      <c r="Q9" t="s">
        <v>4</v>
      </c>
      <c r="R9" s="6" t="s">
        <v>38</v>
      </c>
      <c r="S9" s="3">
        <v>70</v>
      </c>
      <c r="T9">
        <v>70</v>
      </c>
      <c r="U9">
        <v>1</v>
      </c>
      <c r="V9" t="s">
        <v>4</v>
      </c>
      <c r="W9" s="5">
        <v>6.2049999999999996E-3</v>
      </c>
      <c r="X9" s="5">
        <v>2.3029999999999999E-3</v>
      </c>
      <c r="Y9" s="5">
        <f t="shared" si="1"/>
        <v>0.276532</v>
      </c>
      <c r="Z9" s="5">
        <v>0.276532</v>
      </c>
    </row>
    <row r="10" spans="1:26" x14ac:dyDescent="0.3">
      <c r="A10" t="s">
        <v>0</v>
      </c>
      <c r="B10" t="s">
        <v>20</v>
      </c>
      <c r="C10" t="s">
        <v>39</v>
      </c>
      <c r="D10" t="s">
        <v>598</v>
      </c>
      <c r="E10" t="s">
        <v>40</v>
      </c>
      <c r="F10">
        <v>1332</v>
      </c>
      <c r="G10">
        <v>1332</v>
      </c>
      <c r="H10">
        <v>15</v>
      </c>
      <c r="I10" t="s">
        <v>10</v>
      </c>
      <c r="J10" s="4" t="s">
        <v>41</v>
      </c>
      <c r="K10" s="4" t="s">
        <v>42</v>
      </c>
      <c r="L10" s="7">
        <f t="shared" si="0"/>
        <v>0.90232199999999985</v>
      </c>
      <c r="M10" s="6">
        <v>5.0244770000000001</v>
      </c>
      <c r="N10" s="3">
        <v>837</v>
      </c>
      <c r="O10">
        <v>837</v>
      </c>
      <c r="P10">
        <v>1</v>
      </c>
      <c r="Q10" t="s">
        <v>10</v>
      </c>
      <c r="R10" s="6">
        <v>4.1221550000000002</v>
      </c>
      <c r="S10" s="3">
        <v>1332</v>
      </c>
      <c r="T10">
        <v>1332</v>
      </c>
      <c r="U10">
        <v>15</v>
      </c>
      <c r="V10" t="s">
        <v>10</v>
      </c>
      <c r="W10" s="5">
        <v>0.71059600000000001</v>
      </c>
      <c r="X10" s="5">
        <v>1.15679</v>
      </c>
      <c r="Y10" s="5">
        <f t="shared" si="1"/>
        <v>7.6799220000000004</v>
      </c>
      <c r="Z10" s="5">
        <v>7.6799220000000004</v>
      </c>
    </row>
    <row r="11" spans="1:26" x14ac:dyDescent="0.3">
      <c r="A11" t="s">
        <v>0</v>
      </c>
      <c r="B11" t="s">
        <v>20</v>
      </c>
      <c r="C11" t="s">
        <v>43</v>
      </c>
      <c r="D11" t="s">
        <v>598</v>
      </c>
      <c r="E11" t="s">
        <v>40</v>
      </c>
      <c r="F11">
        <v>1332</v>
      </c>
      <c r="G11">
        <v>1332</v>
      </c>
      <c r="H11">
        <v>15</v>
      </c>
      <c r="I11" t="s">
        <v>10</v>
      </c>
      <c r="J11" s="4" t="s">
        <v>44</v>
      </c>
      <c r="K11" s="4" t="s">
        <v>45</v>
      </c>
      <c r="L11" s="7">
        <f t="shared" si="0"/>
        <v>0.92086800000000002</v>
      </c>
      <c r="M11" s="6">
        <v>1.725282</v>
      </c>
      <c r="N11" s="3">
        <v>817</v>
      </c>
      <c r="O11">
        <v>817</v>
      </c>
      <c r="P11">
        <v>2</v>
      </c>
      <c r="Q11" t="s">
        <v>10</v>
      </c>
      <c r="R11" s="6" t="s">
        <v>46</v>
      </c>
      <c r="S11" s="3">
        <v>1332</v>
      </c>
      <c r="T11">
        <v>1332</v>
      </c>
      <c r="U11">
        <v>15</v>
      </c>
      <c r="V11" t="s">
        <v>10</v>
      </c>
      <c r="W11" s="5">
        <v>0.623027</v>
      </c>
      <c r="X11" s="5">
        <v>0.31870700000000002</v>
      </c>
      <c r="Y11" s="5">
        <f t="shared" si="1"/>
        <v>2.0130849999999998</v>
      </c>
      <c r="Z11" s="5">
        <v>2.0130849999999998</v>
      </c>
    </row>
    <row r="12" spans="1:26" x14ac:dyDescent="0.3">
      <c r="A12" t="s">
        <v>0</v>
      </c>
      <c r="B12" t="s">
        <v>20</v>
      </c>
      <c r="C12" t="s">
        <v>47</v>
      </c>
      <c r="D12" t="s">
        <v>597</v>
      </c>
      <c r="E12" t="s">
        <v>48</v>
      </c>
      <c r="F12">
        <v>100</v>
      </c>
      <c r="G12">
        <v>100</v>
      </c>
      <c r="H12">
        <v>1</v>
      </c>
      <c r="I12" t="s">
        <v>4</v>
      </c>
      <c r="J12" s="4" t="s">
        <v>49</v>
      </c>
      <c r="K12" s="4" t="s">
        <v>50</v>
      </c>
      <c r="L12" s="7">
        <f t="shared" si="0"/>
        <v>0.26847000000000004</v>
      </c>
      <c r="M12" s="6">
        <v>0.27516800000000002</v>
      </c>
      <c r="N12" s="3">
        <v>4</v>
      </c>
      <c r="O12">
        <v>4</v>
      </c>
      <c r="P12">
        <v>0</v>
      </c>
      <c r="Q12" t="s">
        <v>4</v>
      </c>
      <c r="R12" s="6" t="s">
        <v>51</v>
      </c>
      <c r="S12" s="3">
        <v>100</v>
      </c>
      <c r="T12">
        <v>100</v>
      </c>
      <c r="U12">
        <v>1</v>
      </c>
      <c r="V12" t="s">
        <v>4</v>
      </c>
      <c r="W12" s="5">
        <v>4.8384999999999997E-2</v>
      </c>
      <c r="X12" s="5">
        <v>3.9399999999999998E-4</v>
      </c>
      <c r="Y12" s="5">
        <f t="shared" si="1"/>
        <v>0.26146999999999998</v>
      </c>
      <c r="Z12" s="5">
        <v>0.26146999999999998</v>
      </c>
    </row>
    <row r="13" spans="1:26" x14ac:dyDescent="0.3">
      <c r="A13" t="s">
        <v>0</v>
      </c>
      <c r="B13" t="s">
        <v>20</v>
      </c>
      <c r="C13" t="s">
        <v>52</v>
      </c>
      <c r="D13" t="s">
        <v>597</v>
      </c>
      <c r="E13" t="s">
        <v>53</v>
      </c>
      <c r="F13">
        <v>100</v>
      </c>
      <c r="G13">
        <v>100</v>
      </c>
      <c r="H13">
        <v>1</v>
      </c>
      <c r="I13" t="s">
        <v>4</v>
      </c>
      <c r="J13" s="4" t="s">
        <v>54</v>
      </c>
      <c r="K13" s="4" t="s">
        <v>55</v>
      </c>
      <c r="L13" s="7">
        <f t="shared" si="0"/>
        <v>0.242172</v>
      </c>
      <c r="M13" s="6">
        <v>0.24443799999999999</v>
      </c>
      <c r="N13" s="3">
        <v>4</v>
      </c>
      <c r="O13">
        <v>4</v>
      </c>
      <c r="P13">
        <v>0</v>
      </c>
      <c r="Q13" t="s">
        <v>4</v>
      </c>
      <c r="R13" s="6" t="s">
        <v>56</v>
      </c>
      <c r="S13" s="3">
        <v>100</v>
      </c>
      <c r="T13">
        <v>100</v>
      </c>
      <c r="U13">
        <v>1</v>
      </c>
      <c r="V13" t="s">
        <v>4</v>
      </c>
      <c r="W13" s="5">
        <v>3.3477E-2</v>
      </c>
      <c r="X13" s="5">
        <v>2.8499999999999999E-4</v>
      </c>
      <c r="Y13" s="5">
        <f t="shared" si="1"/>
        <v>0.269453</v>
      </c>
      <c r="Z13" s="5">
        <v>0.269453</v>
      </c>
    </row>
    <row r="14" spans="1:26" x14ac:dyDescent="0.3">
      <c r="A14" t="s">
        <v>0</v>
      </c>
      <c r="B14" t="s">
        <v>20</v>
      </c>
      <c r="C14" t="s">
        <v>57</v>
      </c>
      <c r="D14" t="s">
        <v>595</v>
      </c>
      <c r="E14" t="s">
        <v>58</v>
      </c>
      <c r="F14">
        <v>70</v>
      </c>
      <c r="G14">
        <v>70</v>
      </c>
      <c r="H14">
        <v>1</v>
      </c>
      <c r="I14" t="s">
        <v>4</v>
      </c>
      <c r="J14" s="4" t="s">
        <v>59</v>
      </c>
      <c r="K14" s="4" t="s">
        <v>60</v>
      </c>
      <c r="L14" s="7">
        <f t="shared" si="0"/>
        <v>0.23863999999999999</v>
      </c>
      <c r="M14" s="6">
        <v>0.37959999999999999</v>
      </c>
      <c r="N14" s="3">
        <v>639</v>
      </c>
      <c r="O14">
        <v>639</v>
      </c>
      <c r="P14">
        <v>1</v>
      </c>
      <c r="Q14" t="s">
        <v>4</v>
      </c>
      <c r="R14" s="6" t="s">
        <v>61</v>
      </c>
      <c r="S14" s="3">
        <v>70</v>
      </c>
      <c r="T14">
        <v>70</v>
      </c>
      <c r="U14">
        <v>1</v>
      </c>
      <c r="V14" t="s">
        <v>4</v>
      </c>
      <c r="W14" s="5">
        <v>9.0810000000000005E-3</v>
      </c>
      <c r="X14" s="5">
        <v>9.2479999999999993E-3</v>
      </c>
      <c r="Y14" s="5">
        <f t="shared" si="1"/>
        <v>0.36413899999999999</v>
      </c>
      <c r="Z14" s="5">
        <v>0.36413899999999999</v>
      </c>
    </row>
    <row r="15" spans="1:26" x14ac:dyDescent="0.3">
      <c r="A15" t="s">
        <v>0</v>
      </c>
      <c r="B15" t="s">
        <v>20</v>
      </c>
      <c r="C15" t="s">
        <v>62</v>
      </c>
      <c r="D15" t="s">
        <v>595</v>
      </c>
      <c r="E15" t="s">
        <v>63</v>
      </c>
      <c r="F15">
        <v>70</v>
      </c>
      <c r="G15">
        <v>70</v>
      </c>
      <c r="H15">
        <v>1</v>
      </c>
      <c r="I15" t="s">
        <v>4</v>
      </c>
      <c r="J15" s="4" t="s">
        <v>64</v>
      </c>
      <c r="K15" s="4" t="s">
        <v>65</v>
      </c>
      <c r="L15" s="7">
        <f t="shared" si="0"/>
        <v>0.23971599999999998</v>
      </c>
      <c r="M15" s="6">
        <v>0.261957</v>
      </c>
      <c r="N15" s="3">
        <v>133</v>
      </c>
      <c r="O15">
        <v>133</v>
      </c>
      <c r="P15">
        <v>1</v>
      </c>
      <c r="Q15" t="s">
        <v>4</v>
      </c>
      <c r="R15" s="6" t="s">
        <v>66</v>
      </c>
      <c r="S15" s="3">
        <v>70</v>
      </c>
      <c r="T15">
        <v>70</v>
      </c>
      <c r="U15">
        <v>1</v>
      </c>
      <c r="V15" t="s">
        <v>4</v>
      </c>
      <c r="W15" s="5">
        <v>8.9899999999999997E-3</v>
      </c>
      <c r="X15" s="5">
        <v>2.4859999999999999E-3</v>
      </c>
      <c r="Y15" s="5">
        <f t="shared" si="1"/>
        <v>0.34140300000000001</v>
      </c>
      <c r="Z15" s="5">
        <v>0.34140300000000001</v>
      </c>
    </row>
    <row r="16" spans="1:26" x14ac:dyDescent="0.3">
      <c r="A16" t="s">
        <v>0</v>
      </c>
      <c r="B16" t="s">
        <v>67</v>
      </c>
      <c r="C16" t="s">
        <v>15</v>
      </c>
      <c r="D16" t="s">
        <v>596</v>
      </c>
      <c r="E16" t="s">
        <v>68</v>
      </c>
      <c r="F16">
        <v>308</v>
      </c>
      <c r="G16">
        <v>308</v>
      </c>
      <c r="H16">
        <v>8</v>
      </c>
      <c r="I16" t="s">
        <v>4</v>
      </c>
      <c r="J16" s="4" t="s">
        <v>69</v>
      </c>
      <c r="K16" s="4" t="s">
        <v>70</v>
      </c>
      <c r="L16" s="7">
        <f t="shared" si="0"/>
        <v>0.31687200000000004</v>
      </c>
      <c r="M16" s="6">
        <v>0.35564000000000001</v>
      </c>
      <c r="N16" s="3">
        <v>228</v>
      </c>
      <c r="O16">
        <v>228</v>
      </c>
      <c r="P16">
        <v>0</v>
      </c>
      <c r="Q16" t="s">
        <v>4</v>
      </c>
      <c r="R16" s="6" t="s">
        <v>71</v>
      </c>
      <c r="S16" s="3">
        <v>308</v>
      </c>
      <c r="T16">
        <v>308</v>
      </c>
      <c r="U16">
        <v>8</v>
      </c>
      <c r="V16" t="s">
        <v>4</v>
      </c>
      <c r="W16" s="5">
        <v>3.5269000000000002E-2</v>
      </c>
      <c r="X16" s="5">
        <v>2.4327000000000001E-2</v>
      </c>
      <c r="Y16" s="5">
        <f t="shared" si="1"/>
        <v>0.34106399999999998</v>
      </c>
      <c r="Z16" s="5">
        <v>0.34106399999999998</v>
      </c>
    </row>
    <row r="17" spans="1:26" x14ac:dyDescent="0.3">
      <c r="A17" t="s">
        <v>0</v>
      </c>
      <c r="B17" t="s">
        <v>67</v>
      </c>
      <c r="C17" t="s">
        <v>2</v>
      </c>
      <c r="D17" t="s">
        <v>594</v>
      </c>
      <c r="E17" t="s">
        <v>72</v>
      </c>
      <c r="F17">
        <v>38</v>
      </c>
      <c r="G17">
        <v>38</v>
      </c>
      <c r="H17">
        <v>1</v>
      </c>
      <c r="I17" t="s">
        <v>4</v>
      </c>
      <c r="J17" s="4" t="s">
        <v>73</v>
      </c>
      <c r="K17" s="4" t="s">
        <v>74</v>
      </c>
      <c r="L17" s="7">
        <f t="shared" si="0"/>
        <v>0.31551899999999999</v>
      </c>
      <c r="M17" s="6">
        <v>0.32198199999999999</v>
      </c>
      <c r="N17" s="3">
        <v>69</v>
      </c>
      <c r="O17">
        <v>69</v>
      </c>
      <c r="P17">
        <v>1</v>
      </c>
      <c r="Q17" t="s">
        <v>4</v>
      </c>
      <c r="R17" s="6" t="s">
        <v>75</v>
      </c>
      <c r="S17" s="3">
        <v>38</v>
      </c>
      <c r="T17">
        <v>38</v>
      </c>
      <c r="U17">
        <v>1</v>
      </c>
      <c r="V17" t="s">
        <v>4</v>
      </c>
      <c r="W17" s="5">
        <v>3.532E-3</v>
      </c>
      <c r="X17" s="5">
        <v>7.5500000000000003E-4</v>
      </c>
      <c r="Y17" s="5">
        <f t="shared" si="1"/>
        <v>0.25078099999999998</v>
      </c>
      <c r="Z17" s="5">
        <v>0.25078099999999998</v>
      </c>
    </row>
    <row r="18" spans="1:26" x14ac:dyDescent="0.3">
      <c r="A18" t="s">
        <v>0</v>
      </c>
      <c r="B18" t="s">
        <v>67</v>
      </c>
      <c r="C18" t="s">
        <v>76</v>
      </c>
      <c r="D18" t="s">
        <v>598</v>
      </c>
      <c r="E18" t="s">
        <v>77</v>
      </c>
      <c r="F18">
        <v>820</v>
      </c>
      <c r="G18">
        <v>820</v>
      </c>
      <c r="H18">
        <v>15</v>
      </c>
      <c r="I18" t="s">
        <v>4</v>
      </c>
      <c r="J18" s="4" t="s">
        <v>78</v>
      </c>
      <c r="K18" s="4" t="s">
        <v>79</v>
      </c>
      <c r="L18" s="7">
        <f t="shared" si="0"/>
        <v>0.40155899999999994</v>
      </c>
      <c r="M18" s="6" t="s">
        <v>80</v>
      </c>
      <c r="N18" s="3">
        <v>1458</v>
      </c>
      <c r="O18">
        <v>1458</v>
      </c>
      <c r="P18">
        <v>15</v>
      </c>
      <c r="Q18" t="s">
        <v>4</v>
      </c>
      <c r="R18" s="6" t="s">
        <v>81</v>
      </c>
      <c r="S18" s="3">
        <v>820</v>
      </c>
      <c r="T18">
        <v>820</v>
      </c>
      <c r="U18">
        <v>15</v>
      </c>
      <c r="V18" t="s">
        <v>4</v>
      </c>
      <c r="W18" s="5">
        <v>0.13081799999999999</v>
      </c>
      <c r="X18" s="5">
        <v>0.26830999999999999</v>
      </c>
      <c r="Y18" s="5">
        <f t="shared" si="1"/>
        <v>1.0163169999999999</v>
      </c>
      <c r="Z18" s="5">
        <v>1.0163169999999999</v>
      </c>
    </row>
    <row r="19" spans="1:26" x14ac:dyDescent="0.3">
      <c r="A19" t="s">
        <v>0</v>
      </c>
      <c r="B19" t="s">
        <v>67</v>
      </c>
      <c r="C19" t="s">
        <v>43</v>
      </c>
      <c r="D19" t="s">
        <v>598</v>
      </c>
      <c r="E19" t="s">
        <v>77</v>
      </c>
      <c r="F19">
        <v>820</v>
      </c>
      <c r="G19">
        <v>820</v>
      </c>
      <c r="H19">
        <v>15</v>
      </c>
      <c r="I19" t="s">
        <v>4</v>
      </c>
      <c r="J19" s="4" t="s">
        <v>82</v>
      </c>
      <c r="K19" s="4" t="s">
        <v>83</v>
      </c>
      <c r="L19" s="7">
        <f t="shared" si="0"/>
        <v>0.401698</v>
      </c>
      <c r="M19" s="6" t="s">
        <v>84</v>
      </c>
      <c r="N19" s="3">
        <v>1458</v>
      </c>
      <c r="O19">
        <v>1458</v>
      </c>
      <c r="P19">
        <v>15</v>
      </c>
      <c r="Q19" t="s">
        <v>4</v>
      </c>
      <c r="R19" s="6" t="s">
        <v>85</v>
      </c>
      <c r="S19" s="3">
        <v>820</v>
      </c>
      <c r="T19">
        <v>820</v>
      </c>
      <c r="U19">
        <v>15</v>
      </c>
      <c r="V19" t="s">
        <v>4</v>
      </c>
      <c r="W19" s="5">
        <v>0.15809599999999999</v>
      </c>
      <c r="X19" s="5">
        <v>0.451845</v>
      </c>
      <c r="Y19" s="5">
        <f t="shared" si="1"/>
        <v>1.30887</v>
      </c>
      <c r="Z19" s="5">
        <v>1.30887</v>
      </c>
    </row>
    <row r="20" spans="1:26" x14ac:dyDescent="0.3">
      <c r="A20" t="s">
        <v>0</v>
      </c>
      <c r="B20" t="s">
        <v>67</v>
      </c>
      <c r="C20" t="s">
        <v>86</v>
      </c>
      <c r="D20" t="s">
        <v>597</v>
      </c>
      <c r="E20" t="s">
        <v>87</v>
      </c>
      <c r="F20">
        <v>56</v>
      </c>
      <c r="G20">
        <v>56</v>
      </c>
      <c r="H20">
        <v>1</v>
      </c>
      <c r="I20" t="s">
        <v>4</v>
      </c>
      <c r="J20" s="4" t="s">
        <v>88</v>
      </c>
      <c r="K20" s="4" t="s">
        <v>89</v>
      </c>
      <c r="L20" s="7">
        <f t="shared" si="0"/>
        <v>0.21937000000000001</v>
      </c>
      <c r="M20" s="6" t="s">
        <v>90</v>
      </c>
      <c r="N20" s="3">
        <v>4</v>
      </c>
      <c r="O20">
        <v>4</v>
      </c>
      <c r="P20">
        <v>0</v>
      </c>
      <c r="Q20" t="s">
        <v>4</v>
      </c>
      <c r="R20" s="6" t="s">
        <v>91</v>
      </c>
      <c r="S20" s="3">
        <v>56</v>
      </c>
      <c r="T20">
        <v>56</v>
      </c>
      <c r="U20">
        <v>1</v>
      </c>
      <c r="V20" t="s">
        <v>4</v>
      </c>
      <c r="W20" s="5">
        <v>1.4033E-2</v>
      </c>
      <c r="X20" s="5">
        <v>4.1199999999999999E-4</v>
      </c>
      <c r="Y20" s="5">
        <f t="shared" si="1"/>
        <v>0.218391</v>
      </c>
      <c r="Z20" s="5">
        <v>0.218391</v>
      </c>
    </row>
    <row r="21" spans="1:26" x14ac:dyDescent="0.3">
      <c r="A21" t="s">
        <v>0</v>
      </c>
      <c r="B21" t="s">
        <v>67</v>
      </c>
      <c r="C21" t="s">
        <v>57</v>
      </c>
      <c r="D21" t="s">
        <v>595</v>
      </c>
      <c r="E21" t="s">
        <v>92</v>
      </c>
      <c r="F21">
        <v>38</v>
      </c>
      <c r="G21">
        <v>38</v>
      </c>
      <c r="H21">
        <v>1</v>
      </c>
      <c r="I21" t="s">
        <v>4</v>
      </c>
      <c r="J21" s="4" t="s">
        <v>93</v>
      </c>
      <c r="K21" s="4" t="s">
        <v>94</v>
      </c>
      <c r="L21" s="7">
        <f t="shared" si="0"/>
        <v>0.19533499999999998</v>
      </c>
      <c r="M21" s="6" t="s">
        <v>95</v>
      </c>
      <c r="N21" s="3">
        <v>213</v>
      </c>
      <c r="O21">
        <v>213</v>
      </c>
      <c r="P21">
        <v>1</v>
      </c>
      <c r="Q21" t="s">
        <v>4</v>
      </c>
      <c r="R21" s="6" t="s">
        <v>96</v>
      </c>
      <c r="S21" s="3">
        <v>38</v>
      </c>
      <c r="T21">
        <v>38</v>
      </c>
      <c r="U21">
        <v>1</v>
      </c>
      <c r="V21" t="s">
        <v>4</v>
      </c>
      <c r="W21" s="5">
        <v>3.833E-3</v>
      </c>
      <c r="X21" s="5">
        <v>3.1679999999999998E-3</v>
      </c>
      <c r="Y21" s="5">
        <f t="shared" si="1"/>
        <v>0.27082600000000001</v>
      </c>
      <c r="Z21" s="5">
        <v>0.27082600000000001</v>
      </c>
    </row>
    <row r="22" spans="1:26" x14ac:dyDescent="0.3">
      <c r="A22" t="s">
        <v>0</v>
      </c>
      <c r="B22" t="s">
        <v>67</v>
      </c>
      <c r="C22" t="s">
        <v>97</v>
      </c>
      <c r="D22" t="s">
        <v>595</v>
      </c>
      <c r="E22" t="s">
        <v>98</v>
      </c>
      <c r="F22">
        <v>38</v>
      </c>
      <c r="G22">
        <v>38</v>
      </c>
      <c r="H22">
        <v>1</v>
      </c>
      <c r="I22" t="s">
        <v>10</v>
      </c>
      <c r="J22" s="4" t="s">
        <v>99</v>
      </c>
      <c r="K22" s="4" t="s">
        <v>100</v>
      </c>
      <c r="L22" s="7">
        <f t="shared" si="0"/>
        <v>0.22083</v>
      </c>
      <c r="M22" s="6" t="s">
        <v>101</v>
      </c>
      <c r="N22" s="3">
        <v>15</v>
      </c>
      <c r="O22">
        <v>15</v>
      </c>
      <c r="P22">
        <v>0</v>
      </c>
      <c r="Q22" t="s">
        <v>10</v>
      </c>
      <c r="R22" s="6" t="s">
        <v>102</v>
      </c>
      <c r="S22" s="3">
        <v>38</v>
      </c>
      <c r="T22">
        <v>38</v>
      </c>
      <c r="U22">
        <v>1</v>
      </c>
      <c r="V22" t="s">
        <v>10</v>
      </c>
      <c r="W22" s="5">
        <v>6.1079999999999997E-3</v>
      </c>
      <c r="X22" s="5">
        <v>2.8600000000000001E-4</v>
      </c>
      <c r="Y22" s="5">
        <f t="shared" si="1"/>
        <v>0.208507</v>
      </c>
      <c r="Z22" s="5">
        <v>0.208507</v>
      </c>
    </row>
    <row r="23" spans="1:26" x14ac:dyDescent="0.3">
      <c r="J23" s="4"/>
      <c r="K23" s="4"/>
      <c r="L23" s="7"/>
      <c r="M23" s="6"/>
      <c r="R23" s="6"/>
      <c r="W23" s="5"/>
      <c r="X23" s="5"/>
      <c r="Y23" s="5"/>
      <c r="Z23" s="5"/>
    </row>
  </sheetData>
  <mergeCells count="3">
    <mergeCell ref="N1:R1"/>
    <mergeCell ref="S1:Z1"/>
    <mergeCell ref="F1:M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/>
  </sheetViews>
  <sheetFormatPr baseColWidth="10" defaultRowHeight="14.4" x14ac:dyDescent="0.3"/>
  <cols>
    <col min="1" max="1" width="5.88671875" customWidth="1"/>
    <col min="2" max="2" width="10.44140625" customWidth="1"/>
    <col min="3" max="4" width="80.88671875" bestFit="1" customWidth="1"/>
    <col min="5" max="6" width="5" customWidth="1"/>
    <col min="7" max="7" width="3" customWidth="1"/>
    <col min="8" max="8" width="4.88671875" customWidth="1"/>
    <col min="9" max="9" width="8.5546875" customWidth="1"/>
    <col min="10" max="10" width="14.5546875" bestFit="1" customWidth="1"/>
    <col min="11" max="11" width="14.5546875" customWidth="1"/>
    <col min="12" max="12" width="9.109375" customWidth="1"/>
    <col min="13" max="14" width="5" customWidth="1"/>
    <col min="15" max="15" width="3" customWidth="1"/>
    <col min="16" max="16" width="4.88671875" customWidth="1"/>
    <col min="17" max="17" width="9.109375" customWidth="1"/>
  </cols>
  <sheetData>
    <row r="1" spans="1:17" s="1" customFormat="1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587</v>
      </c>
      <c r="L1" s="1" t="s">
        <v>115</v>
      </c>
      <c r="M1" s="1" t="s">
        <v>109</v>
      </c>
      <c r="N1" s="1" t="s">
        <v>110</v>
      </c>
      <c r="O1" s="1" t="s">
        <v>116</v>
      </c>
      <c r="P1" s="1" t="s">
        <v>112</v>
      </c>
      <c r="Q1" s="1" t="s">
        <v>117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>
        <v>62</v>
      </c>
      <c r="F2">
        <v>30</v>
      </c>
      <c r="G2">
        <v>3</v>
      </c>
      <c r="H2" t="s">
        <v>4</v>
      </c>
      <c r="I2" s="5" t="s">
        <v>118</v>
      </c>
      <c r="J2" s="5" t="s">
        <v>119</v>
      </c>
      <c r="K2" s="5">
        <f>L2-Q2</f>
        <v>1.4452719999999999</v>
      </c>
      <c r="L2" s="5">
        <v>1.6450279999999999</v>
      </c>
      <c r="M2">
        <v>62</v>
      </c>
      <c r="N2">
        <v>30</v>
      </c>
      <c r="O2">
        <v>3</v>
      </c>
      <c r="P2" t="s">
        <v>4</v>
      </c>
      <c r="Q2" s="4" t="s">
        <v>120</v>
      </c>
    </row>
    <row r="3" spans="1:17" x14ac:dyDescent="0.3">
      <c r="A3" t="s">
        <v>0</v>
      </c>
      <c r="B3" t="s">
        <v>1</v>
      </c>
      <c r="C3" t="s">
        <v>8</v>
      </c>
      <c r="D3" t="s">
        <v>9</v>
      </c>
      <c r="E3">
        <v>62</v>
      </c>
      <c r="F3">
        <v>30</v>
      </c>
      <c r="G3">
        <v>3</v>
      </c>
      <c r="H3" t="s">
        <v>10</v>
      </c>
      <c r="I3" s="5" t="s">
        <v>121</v>
      </c>
      <c r="J3" s="5" t="s">
        <v>122</v>
      </c>
      <c r="K3" s="5">
        <f t="shared" ref="K3:K22" si="0">L3-Q3</f>
        <v>0.47211199999999998</v>
      </c>
      <c r="L3" s="5" t="s">
        <v>123</v>
      </c>
      <c r="M3">
        <v>36</v>
      </c>
      <c r="N3">
        <v>12</v>
      </c>
      <c r="O3">
        <v>1</v>
      </c>
      <c r="P3" t="s">
        <v>10</v>
      </c>
      <c r="Q3" s="4" t="s">
        <v>124</v>
      </c>
    </row>
    <row r="4" spans="1:17" x14ac:dyDescent="0.3">
      <c r="A4" t="s">
        <v>0</v>
      </c>
      <c r="B4" t="s">
        <v>14</v>
      </c>
      <c r="C4" t="s">
        <v>15</v>
      </c>
      <c r="D4" t="s">
        <v>16</v>
      </c>
      <c r="E4">
        <v>629</v>
      </c>
      <c r="F4">
        <v>33</v>
      </c>
      <c r="G4">
        <v>8</v>
      </c>
      <c r="H4" t="s">
        <v>4</v>
      </c>
      <c r="I4" s="5" t="s">
        <v>125</v>
      </c>
      <c r="J4" s="5" t="s">
        <v>126</v>
      </c>
      <c r="K4" s="5">
        <f t="shared" si="0"/>
        <v>1.124622</v>
      </c>
      <c r="L4" s="5">
        <v>1.718127</v>
      </c>
      <c r="M4">
        <v>236</v>
      </c>
      <c r="N4">
        <v>17</v>
      </c>
      <c r="O4">
        <v>0</v>
      </c>
      <c r="P4" t="s">
        <v>4</v>
      </c>
      <c r="Q4" s="4" t="s">
        <v>127</v>
      </c>
    </row>
    <row r="5" spans="1:17" x14ac:dyDescent="0.3">
      <c r="A5" t="s">
        <v>0</v>
      </c>
      <c r="B5" t="s">
        <v>20</v>
      </c>
      <c r="C5" t="s">
        <v>15</v>
      </c>
      <c r="D5" t="s">
        <v>21</v>
      </c>
      <c r="E5">
        <v>572</v>
      </c>
      <c r="F5">
        <v>572</v>
      </c>
      <c r="G5">
        <v>8</v>
      </c>
      <c r="H5" t="s">
        <v>4</v>
      </c>
      <c r="I5" s="5" t="s">
        <v>128</v>
      </c>
      <c r="J5" s="5" t="s">
        <v>129</v>
      </c>
      <c r="K5" s="5">
        <f t="shared" si="0"/>
        <v>0.45675399999999999</v>
      </c>
      <c r="L5" s="5" t="s">
        <v>130</v>
      </c>
      <c r="M5">
        <v>444</v>
      </c>
      <c r="N5">
        <v>444</v>
      </c>
      <c r="O5">
        <v>0</v>
      </c>
      <c r="P5" t="s">
        <v>4</v>
      </c>
      <c r="Q5" s="4" t="s">
        <v>131</v>
      </c>
    </row>
    <row r="6" spans="1:17" x14ac:dyDescent="0.3">
      <c r="A6" t="s">
        <v>0</v>
      </c>
      <c r="B6" t="s">
        <v>20</v>
      </c>
      <c r="C6" t="s">
        <v>25</v>
      </c>
      <c r="D6" t="s">
        <v>26</v>
      </c>
      <c r="E6">
        <v>82</v>
      </c>
      <c r="F6">
        <v>82</v>
      </c>
      <c r="G6">
        <v>1</v>
      </c>
      <c r="H6" t="s">
        <v>10</v>
      </c>
      <c r="I6" s="5" t="s">
        <v>132</v>
      </c>
      <c r="J6" s="5" t="s">
        <v>133</v>
      </c>
      <c r="K6" s="5">
        <f t="shared" si="0"/>
        <v>0.34346599999999994</v>
      </c>
      <c r="L6" s="5" t="s">
        <v>134</v>
      </c>
      <c r="M6">
        <v>82</v>
      </c>
      <c r="N6">
        <v>82</v>
      </c>
      <c r="O6">
        <v>1</v>
      </c>
      <c r="P6" t="s">
        <v>10</v>
      </c>
      <c r="Q6" s="4" t="s">
        <v>135</v>
      </c>
    </row>
    <row r="7" spans="1:17" x14ac:dyDescent="0.3">
      <c r="A7" t="s">
        <v>0</v>
      </c>
      <c r="B7" t="s">
        <v>20</v>
      </c>
      <c r="C7" t="s">
        <v>30</v>
      </c>
      <c r="D7" t="s">
        <v>31</v>
      </c>
      <c r="E7">
        <v>86</v>
      </c>
      <c r="F7">
        <v>86</v>
      </c>
      <c r="G7">
        <v>1</v>
      </c>
      <c r="H7" t="s">
        <v>10</v>
      </c>
      <c r="I7" s="5" t="s">
        <v>136</v>
      </c>
      <c r="J7" s="5" t="s">
        <v>137</v>
      </c>
      <c r="K7" s="5">
        <f t="shared" si="0"/>
        <v>0.35922199999999999</v>
      </c>
      <c r="L7" s="5" t="s">
        <v>138</v>
      </c>
      <c r="M7">
        <v>82</v>
      </c>
      <c r="N7">
        <v>82</v>
      </c>
      <c r="O7">
        <v>1</v>
      </c>
      <c r="P7" t="s">
        <v>10</v>
      </c>
      <c r="Q7" s="4" t="s">
        <v>139</v>
      </c>
    </row>
    <row r="8" spans="1:17" x14ac:dyDescent="0.3">
      <c r="A8" t="s">
        <v>0</v>
      </c>
      <c r="B8" t="s">
        <v>20</v>
      </c>
      <c r="C8" t="s">
        <v>2</v>
      </c>
      <c r="D8" t="s">
        <v>35</v>
      </c>
      <c r="E8">
        <v>70</v>
      </c>
      <c r="F8">
        <v>70</v>
      </c>
      <c r="G8">
        <v>1</v>
      </c>
      <c r="H8" t="s">
        <v>4</v>
      </c>
      <c r="I8" s="5" t="s">
        <v>140</v>
      </c>
      <c r="J8" s="5" t="s">
        <v>141</v>
      </c>
      <c r="K8" s="5">
        <f t="shared" si="0"/>
        <v>0.26416299999999998</v>
      </c>
      <c r="L8" s="5" t="s">
        <v>142</v>
      </c>
      <c r="M8">
        <v>133</v>
      </c>
      <c r="N8">
        <v>133</v>
      </c>
      <c r="O8">
        <v>1</v>
      </c>
      <c r="P8" t="s">
        <v>4</v>
      </c>
      <c r="Q8" s="4" t="s">
        <v>143</v>
      </c>
    </row>
    <row r="9" spans="1:17" x14ac:dyDescent="0.3">
      <c r="A9" t="s">
        <v>0</v>
      </c>
      <c r="B9" t="s">
        <v>20</v>
      </c>
      <c r="C9" t="s">
        <v>39</v>
      </c>
      <c r="D9" t="s">
        <v>40</v>
      </c>
      <c r="E9">
        <v>1332</v>
      </c>
      <c r="F9">
        <v>1332</v>
      </c>
      <c r="G9">
        <v>15</v>
      </c>
      <c r="H9" t="s">
        <v>10</v>
      </c>
      <c r="I9" s="5" t="s">
        <v>144</v>
      </c>
      <c r="J9" s="5">
        <v>1.15679</v>
      </c>
      <c r="K9" s="5">
        <f t="shared" si="0"/>
        <v>2.176558</v>
      </c>
      <c r="L9" s="5">
        <v>7.6799220000000004</v>
      </c>
      <c r="M9">
        <v>837</v>
      </c>
      <c r="N9">
        <v>837</v>
      </c>
      <c r="O9">
        <v>1</v>
      </c>
      <c r="P9" t="s">
        <v>10</v>
      </c>
      <c r="Q9" s="5">
        <v>5.5033640000000004</v>
      </c>
    </row>
    <row r="10" spans="1:17" x14ac:dyDescent="0.3">
      <c r="A10" t="s">
        <v>0</v>
      </c>
      <c r="B10" t="s">
        <v>20</v>
      </c>
      <c r="C10" t="s">
        <v>43</v>
      </c>
      <c r="D10" t="s">
        <v>40</v>
      </c>
      <c r="E10">
        <v>1332</v>
      </c>
      <c r="F10">
        <v>1332</v>
      </c>
      <c r="G10">
        <v>15</v>
      </c>
      <c r="H10" t="s">
        <v>10</v>
      </c>
      <c r="I10" s="5" t="s">
        <v>145</v>
      </c>
      <c r="J10" s="5" t="s">
        <v>146</v>
      </c>
      <c r="K10" s="5">
        <f t="shared" si="0"/>
        <v>1.2078929999999999</v>
      </c>
      <c r="L10" s="5">
        <v>2.0130849999999998</v>
      </c>
      <c r="M10">
        <v>851</v>
      </c>
      <c r="N10">
        <v>851</v>
      </c>
      <c r="O10">
        <v>2</v>
      </c>
      <c r="P10" t="s">
        <v>10</v>
      </c>
      <c r="Q10" s="4" t="s">
        <v>147</v>
      </c>
    </row>
    <row r="11" spans="1:17" x14ac:dyDescent="0.3">
      <c r="A11" t="s">
        <v>0</v>
      </c>
      <c r="B11" t="s">
        <v>20</v>
      </c>
      <c r="C11" t="s">
        <v>47</v>
      </c>
      <c r="D11" t="s">
        <v>48</v>
      </c>
      <c r="E11">
        <v>100</v>
      </c>
      <c r="F11">
        <v>100</v>
      </c>
      <c r="G11">
        <v>1</v>
      </c>
      <c r="H11" t="s">
        <v>4</v>
      </c>
      <c r="I11" s="5" t="s">
        <v>148</v>
      </c>
      <c r="J11" s="5" t="s">
        <v>149</v>
      </c>
      <c r="K11" s="5">
        <f t="shared" si="0"/>
        <v>0.25655099999999997</v>
      </c>
      <c r="L11" s="5" t="s">
        <v>150</v>
      </c>
      <c r="M11">
        <v>4</v>
      </c>
      <c r="N11">
        <v>4</v>
      </c>
      <c r="O11">
        <v>0</v>
      </c>
      <c r="P11" t="s">
        <v>4</v>
      </c>
      <c r="Q11" s="4" t="s">
        <v>151</v>
      </c>
    </row>
    <row r="12" spans="1:17" x14ac:dyDescent="0.3">
      <c r="A12" t="s">
        <v>0</v>
      </c>
      <c r="B12" t="s">
        <v>20</v>
      </c>
      <c r="C12" t="s">
        <v>52</v>
      </c>
      <c r="D12" t="s">
        <v>53</v>
      </c>
      <c r="E12">
        <v>100</v>
      </c>
      <c r="F12">
        <v>100</v>
      </c>
      <c r="G12">
        <v>1</v>
      </c>
      <c r="H12" t="s">
        <v>4</v>
      </c>
      <c r="I12" s="5" t="s">
        <v>152</v>
      </c>
      <c r="J12" s="5" t="s">
        <v>153</v>
      </c>
      <c r="K12" s="5">
        <f t="shared" si="0"/>
        <v>0.26696799999999998</v>
      </c>
      <c r="L12" s="5" t="s">
        <v>154</v>
      </c>
      <c r="M12">
        <v>4</v>
      </c>
      <c r="N12">
        <v>4</v>
      </c>
      <c r="O12">
        <v>0</v>
      </c>
      <c r="P12" t="s">
        <v>4</v>
      </c>
      <c r="Q12" s="4" t="s">
        <v>155</v>
      </c>
    </row>
    <row r="13" spans="1:17" x14ac:dyDescent="0.3">
      <c r="A13" t="s">
        <v>0</v>
      </c>
      <c r="B13" t="s">
        <v>20</v>
      </c>
      <c r="C13" t="s">
        <v>57</v>
      </c>
      <c r="D13" t="s">
        <v>58</v>
      </c>
      <c r="E13">
        <v>70</v>
      </c>
      <c r="F13">
        <v>70</v>
      </c>
      <c r="G13">
        <v>1</v>
      </c>
      <c r="H13" t="s">
        <v>4</v>
      </c>
      <c r="I13" s="5" t="s">
        <v>156</v>
      </c>
      <c r="J13" s="5" t="s">
        <v>157</v>
      </c>
      <c r="K13" s="5">
        <f t="shared" si="0"/>
        <v>0.22810799999999998</v>
      </c>
      <c r="L13" s="5" t="s">
        <v>158</v>
      </c>
      <c r="M13">
        <v>639</v>
      </c>
      <c r="N13">
        <v>639</v>
      </c>
      <c r="O13">
        <v>1</v>
      </c>
      <c r="P13" t="s">
        <v>4</v>
      </c>
      <c r="Q13" s="4" t="s">
        <v>159</v>
      </c>
    </row>
    <row r="14" spans="1:17" x14ac:dyDescent="0.3">
      <c r="A14" t="s">
        <v>0</v>
      </c>
      <c r="B14" t="s">
        <v>20</v>
      </c>
      <c r="C14" t="s">
        <v>62</v>
      </c>
      <c r="D14" t="s">
        <v>63</v>
      </c>
      <c r="E14">
        <v>70</v>
      </c>
      <c r="F14">
        <v>70</v>
      </c>
      <c r="G14">
        <v>1</v>
      </c>
      <c r="H14" t="s">
        <v>4</v>
      </c>
      <c r="I14" s="5" t="s">
        <v>160</v>
      </c>
      <c r="J14" s="5" t="s">
        <v>161</v>
      </c>
      <c r="K14" s="5">
        <f t="shared" si="0"/>
        <v>0.31872500000000004</v>
      </c>
      <c r="L14" s="5" t="s">
        <v>162</v>
      </c>
      <c r="M14">
        <v>133</v>
      </c>
      <c r="N14">
        <v>133</v>
      </c>
      <c r="O14">
        <v>1</v>
      </c>
      <c r="P14" t="s">
        <v>4</v>
      </c>
      <c r="Q14" s="4" t="s">
        <v>163</v>
      </c>
    </row>
    <row r="15" spans="1:17" x14ac:dyDescent="0.3">
      <c r="A15" t="s">
        <v>0</v>
      </c>
      <c r="B15" t="s">
        <v>67</v>
      </c>
      <c r="C15" t="s">
        <v>15</v>
      </c>
      <c r="D15" t="s">
        <v>68</v>
      </c>
      <c r="E15">
        <v>308</v>
      </c>
      <c r="F15">
        <v>308</v>
      </c>
      <c r="G15">
        <v>8</v>
      </c>
      <c r="H15" t="s">
        <v>4</v>
      </c>
      <c r="I15" s="5" t="s">
        <v>164</v>
      </c>
      <c r="J15" s="5" t="s">
        <v>165</v>
      </c>
      <c r="K15" s="5">
        <f t="shared" si="0"/>
        <v>0.316168</v>
      </c>
      <c r="L15" s="5" t="s">
        <v>166</v>
      </c>
      <c r="M15">
        <v>228</v>
      </c>
      <c r="N15">
        <v>228</v>
      </c>
      <c r="O15">
        <v>0</v>
      </c>
      <c r="P15" t="s">
        <v>4</v>
      </c>
      <c r="Q15" s="4" t="s">
        <v>167</v>
      </c>
    </row>
    <row r="16" spans="1:17" x14ac:dyDescent="0.3">
      <c r="A16" t="s">
        <v>0</v>
      </c>
      <c r="B16" t="s">
        <v>67</v>
      </c>
      <c r="C16" t="s">
        <v>2</v>
      </c>
      <c r="D16" t="s">
        <v>72</v>
      </c>
      <c r="E16">
        <v>38</v>
      </c>
      <c r="F16">
        <v>38</v>
      </c>
      <c r="G16">
        <v>1</v>
      </c>
      <c r="H16" t="s">
        <v>4</v>
      </c>
      <c r="I16" s="5" t="s">
        <v>168</v>
      </c>
      <c r="J16" s="5" t="s">
        <v>169</v>
      </c>
      <c r="K16" s="5">
        <f t="shared" si="0"/>
        <v>0.24260499999999999</v>
      </c>
      <c r="L16" s="5" t="s">
        <v>170</v>
      </c>
      <c r="M16">
        <v>69</v>
      </c>
      <c r="N16">
        <v>69</v>
      </c>
      <c r="O16">
        <v>1</v>
      </c>
      <c r="P16" t="s">
        <v>4</v>
      </c>
      <c r="Q16" s="4" t="s">
        <v>171</v>
      </c>
    </row>
    <row r="17" spans="1:17" x14ac:dyDescent="0.3">
      <c r="A17" t="s">
        <v>0</v>
      </c>
      <c r="B17" t="s">
        <v>67</v>
      </c>
      <c r="C17" t="s">
        <v>76</v>
      </c>
      <c r="D17" t="s">
        <v>77</v>
      </c>
      <c r="E17">
        <v>820</v>
      </c>
      <c r="F17">
        <v>820</v>
      </c>
      <c r="G17">
        <v>15</v>
      </c>
      <c r="H17" t="s">
        <v>4</v>
      </c>
      <c r="I17" s="5" t="s">
        <v>172</v>
      </c>
      <c r="J17" s="5" t="s">
        <v>173</v>
      </c>
      <c r="K17" s="5">
        <f t="shared" si="0"/>
        <v>0.68160899999999991</v>
      </c>
      <c r="L17" s="5">
        <v>1.0163169999999999</v>
      </c>
      <c r="M17">
        <v>1458</v>
      </c>
      <c r="N17">
        <v>1458</v>
      </c>
      <c r="O17">
        <v>15</v>
      </c>
      <c r="P17" t="s">
        <v>4</v>
      </c>
      <c r="Q17" s="4" t="s">
        <v>174</v>
      </c>
    </row>
    <row r="18" spans="1:17" x14ac:dyDescent="0.3">
      <c r="A18" t="s">
        <v>0</v>
      </c>
      <c r="B18" t="s">
        <v>67</v>
      </c>
      <c r="C18" t="s">
        <v>43</v>
      </c>
      <c r="D18" t="s">
        <v>77</v>
      </c>
      <c r="E18">
        <v>820</v>
      </c>
      <c r="F18">
        <v>820</v>
      </c>
      <c r="G18">
        <v>15</v>
      </c>
      <c r="H18" t="s">
        <v>4</v>
      </c>
      <c r="I18" s="5" t="s">
        <v>175</v>
      </c>
      <c r="J18" s="5" t="s">
        <v>176</v>
      </c>
      <c r="K18" s="5">
        <f t="shared" si="0"/>
        <v>0.90368099999999996</v>
      </c>
      <c r="L18" s="5">
        <v>1.30887</v>
      </c>
      <c r="M18">
        <v>1458</v>
      </c>
      <c r="N18">
        <v>1458</v>
      </c>
      <c r="O18">
        <v>15</v>
      </c>
      <c r="P18" t="s">
        <v>4</v>
      </c>
      <c r="Q18" s="4" t="s">
        <v>177</v>
      </c>
    </row>
    <row r="19" spans="1:17" x14ac:dyDescent="0.3">
      <c r="A19" t="s">
        <v>0</v>
      </c>
      <c r="B19" t="s">
        <v>67</v>
      </c>
      <c r="C19" t="s">
        <v>86</v>
      </c>
      <c r="D19" t="s">
        <v>87</v>
      </c>
      <c r="E19">
        <v>56</v>
      </c>
      <c r="F19">
        <v>56</v>
      </c>
      <c r="G19">
        <v>1</v>
      </c>
      <c r="H19" t="s">
        <v>4</v>
      </c>
      <c r="I19" s="5" t="s">
        <v>178</v>
      </c>
      <c r="J19" s="5" t="s">
        <v>179</v>
      </c>
      <c r="K19" s="5">
        <f t="shared" si="0"/>
        <v>0.21697900000000001</v>
      </c>
      <c r="L19" s="5" t="s">
        <v>180</v>
      </c>
      <c r="M19">
        <v>4</v>
      </c>
      <c r="N19">
        <v>4</v>
      </c>
      <c r="O19">
        <v>0</v>
      </c>
      <c r="P19" t="s">
        <v>4</v>
      </c>
      <c r="Q19" s="4" t="s">
        <v>181</v>
      </c>
    </row>
    <row r="20" spans="1:17" x14ac:dyDescent="0.3">
      <c r="A20" t="s">
        <v>0</v>
      </c>
      <c r="B20" t="s">
        <v>67</v>
      </c>
      <c r="C20" t="s">
        <v>57</v>
      </c>
      <c r="D20" t="s">
        <v>92</v>
      </c>
      <c r="E20">
        <v>38</v>
      </c>
      <c r="F20">
        <v>38</v>
      </c>
      <c r="G20">
        <v>1</v>
      </c>
      <c r="H20" t="s">
        <v>4</v>
      </c>
      <c r="I20" s="5" t="s">
        <v>182</v>
      </c>
      <c r="J20" s="5" t="s">
        <v>183</v>
      </c>
      <c r="K20" s="5">
        <f t="shared" si="0"/>
        <v>0.21448800000000001</v>
      </c>
      <c r="L20" s="5" t="s">
        <v>184</v>
      </c>
      <c r="M20">
        <v>213</v>
      </c>
      <c r="N20">
        <v>213</v>
      </c>
      <c r="O20">
        <v>1</v>
      </c>
      <c r="P20" t="s">
        <v>4</v>
      </c>
      <c r="Q20" s="4" t="s">
        <v>185</v>
      </c>
    </row>
    <row r="21" spans="1:17" x14ac:dyDescent="0.3">
      <c r="A21" t="s">
        <v>0</v>
      </c>
      <c r="B21" t="s">
        <v>67</v>
      </c>
      <c r="C21" t="s">
        <v>97</v>
      </c>
      <c r="D21" t="s">
        <v>98</v>
      </c>
      <c r="E21">
        <v>38</v>
      </c>
      <c r="F21">
        <v>38</v>
      </c>
      <c r="G21">
        <v>1</v>
      </c>
      <c r="H21" t="s">
        <v>10</v>
      </c>
      <c r="I21" s="5" t="s">
        <v>186</v>
      </c>
      <c r="J21" s="5" t="s">
        <v>187</v>
      </c>
      <c r="K21" s="5">
        <f t="shared" si="0"/>
        <v>0.20677200000000001</v>
      </c>
      <c r="L21" s="5" t="s">
        <v>188</v>
      </c>
      <c r="M21">
        <v>15</v>
      </c>
      <c r="N21">
        <v>15</v>
      </c>
      <c r="O21">
        <v>0</v>
      </c>
      <c r="P21" t="s">
        <v>10</v>
      </c>
      <c r="Q21" s="4" t="s">
        <v>189</v>
      </c>
    </row>
    <row r="22" spans="1:17" x14ac:dyDescent="0.3">
      <c r="A22" t="s">
        <v>0</v>
      </c>
      <c r="B22" t="s">
        <v>103</v>
      </c>
      <c r="C22" t="s">
        <v>97</v>
      </c>
      <c r="D22" t="s">
        <v>104</v>
      </c>
      <c r="E22">
        <v>13</v>
      </c>
      <c r="F22">
        <v>13</v>
      </c>
      <c r="G22">
        <v>2</v>
      </c>
      <c r="H22" t="s">
        <v>10</v>
      </c>
      <c r="I22" s="5" t="s">
        <v>190</v>
      </c>
      <c r="J22" s="5" t="s">
        <v>191</v>
      </c>
      <c r="K22" s="5">
        <f t="shared" si="0"/>
        <v>0.28430699999999998</v>
      </c>
      <c r="L22" s="5" t="s">
        <v>192</v>
      </c>
      <c r="M22">
        <v>13</v>
      </c>
      <c r="N22">
        <v>13</v>
      </c>
      <c r="O22">
        <v>0</v>
      </c>
      <c r="P22" t="s">
        <v>10</v>
      </c>
      <c r="Q22" s="4" t="s">
        <v>193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D24" workbookViewId="0">
      <selection activeCell="H3" sqref="H3:H51"/>
    </sheetView>
  </sheetViews>
  <sheetFormatPr baseColWidth="10" defaultRowHeight="14.4" x14ac:dyDescent="0.3"/>
  <cols>
    <col min="1" max="1" width="5.5546875" bestFit="1" customWidth="1"/>
    <col min="2" max="2" width="25.6640625" bestFit="1" customWidth="1"/>
    <col min="3" max="3" width="23.6640625" customWidth="1"/>
    <col min="4" max="4" width="8.44140625" customWidth="1"/>
    <col min="5" max="5" width="5" style="3" bestFit="1" customWidth="1"/>
    <col min="6" max="6" width="4" style="13" bestFit="1" customWidth="1"/>
    <col min="7" max="7" width="3" style="13" bestFit="1" customWidth="1"/>
    <col min="8" max="8" width="4.88671875" style="13" bestFit="1" customWidth="1"/>
    <col min="9" max="10" width="9" style="13" bestFit="1" customWidth="1"/>
    <col min="11" max="11" width="9" style="13" customWidth="1"/>
    <col min="12" max="12" width="9" style="15" bestFit="1" customWidth="1"/>
    <col min="13" max="13" width="3.88671875" style="3" customWidth="1"/>
    <col min="14" max="14" width="4" style="13" bestFit="1" customWidth="1"/>
    <col min="15" max="15" width="3" style="13" bestFit="1" customWidth="1"/>
    <col min="16" max="16" width="4.88671875" style="13" bestFit="1" customWidth="1"/>
    <col min="17" max="17" width="9" style="15" bestFit="1" customWidth="1"/>
    <col min="18" max="18" width="5" customWidth="1"/>
    <col min="19" max="19" width="4" customWidth="1"/>
    <col min="20" max="20" width="3" customWidth="1"/>
    <col min="21" max="21" width="4.88671875" customWidth="1"/>
    <col min="22" max="24" width="8.5546875" customWidth="1"/>
    <col min="25" max="25" width="9.109375" customWidth="1"/>
  </cols>
  <sheetData>
    <row r="1" spans="1:25" x14ac:dyDescent="0.3">
      <c r="E1" s="10" t="s">
        <v>590</v>
      </c>
      <c r="F1" s="11"/>
      <c r="G1" s="11"/>
      <c r="H1" s="11"/>
      <c r="I1" s="11"/>
      <c r="J1" s="11"/>
      <c r="K1" s="11"/>
      <c r="L1" s="12"/>
      <c r="M1" s="10" t="s">
        <v>591</v>
      </c>
      <c r="N1" s="11"/>
      <c r="O1" s="11"/>
      <c r="P1" s="11"/>
      <c r="Q1" s="12"/>
      <c r="R1" s="9" t="s">
        <v>589</v>
      </c>
      <c r="S1" s="9"/>
      <c r="T1" s="9"/>
      <c r="U1" s="9"/>
      <c r="V1" s="9"/>
      <c r="W1" s="9"/>
      <c r="X1" s="9"/>
      <c r="Y1" s="9"/>
    </row>
    <row r="2" spans="1:25" s="1" customFormat="1" x14ac:dyDescent="0.3">
      <c r="A2" s="1" t="s">
        <v>105</v>
      </c>
      <c r="B2" s="1" t="s">
        <v>106</v>
      </c>
      <c r="C2" s="1" t="s">
        <v>107</v>
      </c>
      <c r="D2" s="1" t="s">
        <v>108</v>
      </c>
      <c r="E2" s="2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588</v>
      </c>
      <c r="L2" s="14" t="s">
        <v>115</v>
      </c>
      <c r="M2" s="2" t="s">
        <v>109</v>
      </c>
      <c r="N2" s="1" t="s">
        <v>110</v>
      </c>
      <c r="O2" s="1" t="s">
        <v>116</v>
      </c>
      <c r="P2" s="1" t="s">
        <v>112</v>
      </c>
      <c r="Q2" s="14" t="s">
        <v>117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1" t="s">
        <v>588</v>
      </c>
      <c r="Y2" s="1" t="s">
        <v>115</v>
      </c>
    </row>
    <row r="3" spans="1:25" x14ac:dyDescent="0.3">
      <c r="A3" t="s">
        <v>194</v>
      </c>
      <c r="B3" t="s">
        <v>196</v>
      </c>
      <c r="C3" t="s">
        <v>2</v>
      </c>
      <c r="D3" t="s">
        <v>197</v>
      </c>
      <c r="E3" s="3">
        <v>91</v>
      </c>
      <c r="F3" s="13">
        <v>47</v>
      </c>
      <c r="G3" s="13">
        <v>1</v>
      </c>
      <c r="H3" s="13" t="s">
        <v>4</v>
      </c>
      <c r="I3" s="13">
        <v>2.0476999999999999E-2</v>
      </c>
      <c r="J3" s="13">
        <v>1.7650000000000001E-3</v>
      </c>
      <c r="K3" s="13">
        <f t="shared" ref="K3:K51" si="0">L3-Q3</f>
        <v>0.43401400000000001</v>
      </c>
      <c r="L3" s="15">
        <v>0.522393</v>
      </c>
      <c r="M3" s="3">
        <v>150</v>
      </c>
      <c r="N3" s="13">
        <v>87</v>
      </c>
      <c r="O3" s="13">
        <v>1</v>
      </c>
      <c r="P3" s="13" t="s">
        <v>4</v>
      </c>
      <c r="Q3" s="15">
        <v>8.8378999999999999E-2</v>
      </c>
      <c r="R3">
        <v>91</v>
      </c>
      <c r="S3">
        <v>47</v>
      </c>
      <c r="T3">
        <v>1</v>
      </c>
      <c r="U3" t="s">
        <v>4</v>
      </c>
      <c r="V3" s="5">
        <v>2.2062999999999999E-2</v>
      </c>
      <c r="W3" s="5">
        <v>2.2020999999999999E-2</v>
      </c>
      <c r="X3" s="5">
        <f t="shared" ref="X3:X51" si="1">Y3-AD3</f>
        <v>0.55658300000000005</v>
      </c>
      <c r="Y3" s="5">
        <v>0.55658300000000005</v>
      </c>
    </row>
    <row r="4" spans="1:25" x14ac:dyDescent="0.3">
      <c r="A4" t="s">
        <v>194</v>
      </c>
      <c r="B4" t="s">
        <v>196</v>
      </c>
      <c r="C4" t="s">
        <v>265</v>
      </c>
      <c r="D4" t="s">
        <v>198</v>
      </c>
      <c r="E4" s="3">
        <v>91</v>
      </c>
      <c r="F4" s="13">
        <v>47</v>
      </c>
      <c r="G4" s="13">
        <v>1</v>
      </c>
      <c r="H4" s="13" t="s">
        <v>4</v>
      </c>
      <c r="I4" s="13">
        <v>3.2168000000000002E-2</v>
      </c>
      <c r="J4" s="13">
        <v>4.6210000000000001E-3</v>
      </c>
      <c r="K4" s="13">
        <f t="shared" si="0"/>
        <v>0.471974</v>
      </c>
      <c r="L4" s="15">
        <v>0.60340300000000002</v>
      </c>
      <c r="M4" s="3">
        <v>104</v>
      </c>
      <c r="N4" s="13">
        <v>19</v>
      </c>
      <c r="O4" s="13">
        <v>0</v>
      </c>
      <c r="P4" s="13" t="s">
        <v>4</v>
      </c>
      <c r="Q4" s="15">
        <v>0.13142899999999999</v>
      </c>
      <c r="R4">
        <v>91</v>
      </c>
      <c r="S4">
        <v>47</v>
      </c>
      <c r="T4">
        <v>1</v>
      </c>
      <c r="U4" t="s">
        <v>4</v>
      </c>
      <c r="V4" s="5">
        <v>3.1526999999999999E-2</v>
      </c>
      <c r="W4" s="5">
        <v>6.1651999999999998E-2</v>
      </c>
      <c r="X4" s="5">
        <f t="shared" si="1"/>
        <v>0.71473600000000004</v>
      </c>
      <c r="Y4" s="5">
        <v>0.71473600000000004</v>
      </c>
    </row>
    <row r="5" spans="1:25" x14ac:dyDescent="0.3">
      <c r="A5" t="s">
        <v>194</v>
      </c>
      <c r="B5" t="s">
        <v>199</v>
      </c>
      <c r="C5" t="s">
        <v>2</v>
      </c>
      <c r="D5" t="s">
        <v>200</v>
      </c>
      <c r="E5" s="3">
        <v>92</v>
      </c>
      <c r="F5" s="13">
        <v>13</v>
      </c>
      <c r="G5" s="13">
        <v>3</v>
      </c>
      <c r="H5" s="13" t="s">
        <v>4</v>
      </c>
      <c r="I5" s="13">
        <v>7.9220000000000002E-3</v>
      </c>
      <c r="J5" s="13">
        <v>3.5300000000000002E-4</v>
      </c>
      <c r="K5" s="13">
        <f t="shared" si="0"/>
        <v>0.36263699999999999</v>
      </c>
      <c r="L5" s="15">
        <v>0.396984</v>
      </c>
      <c r="M5" s="3">
        <v>169</v>
      </c>
      <c r="N5" s="13">
        <v>16</v>
      </c>
      <c r="O5" s="13">
        <v>3</v>
      </c>
      <c r="P5" s="13" t="s">
        <v>4</v>
      </c>
      <c r="Q5" s="15">
        <v>3.4347000000000003E-2</v>
      </c>
      <c r="R5">
        <v>92</v>
      </c>
      <c r="S5">
        <v>13</v>
      </c>
      <c r="T5">
        <v>3</v>
      </c>
      <c r="U5" t="s">
        <v>4</v>
      </c>
      <c r="V5" s="5">
        <v>8.4510000000000002E-3</v>
      </c>
      <c r="W5" s="5">
        <v>5.9379999999999997E-3</v>
      </c>
      <c r="X5" s="5">
        <f t="shared" si="1"/>
        <v>0.473192</v>
      </c>
      <c r="Y5" s="5">
        <v>0.473192</v>
      </c>
    </row>
    <row r="6" spans="1:25" x14ac:dyDescent="0.3">
      <c r="A6" t="s">
        <v>194</v>
      </c>
      <c r="B6" t="s">
        <v>199</v>
      </c>
      <c r="C6" t="s">
        <v>274</v>
      </c>
      <c r="D6" t="s">
        <v>201</v>
      </c>
      <c r="E6" s="3">
        <v>92</v>
      </c>
      <c r="F6" s="13">
        <v>13</v>
      </c>
      <c r="G6" s="13">
        <v>3</v>
      </c>
      <c r="H6" s="13" t="s">
        <v>10</v>
      </c>
      <c r="I6" s="13">
        <v>1.6456999999999999E-2</v>
      </c>
      <c r="J6" s="13">
        <v>6.7900000000000002E-4</v>
      </c>
      <c r="K6" s="13">
        <f t="shared" si="0"/>
        <v>0.31515399999999999</v>
      </c>
      <c r="L6" s="15">
        <v>0.37494499999999997</v>
      </c>
      <c r="M6" s="3">
        <v>112</v>
      </c>
      <c r="N6" s="13">
        <v>26</v>
      </c>
      <c r="O6" s="13">
        <v>1</v>
      </c>
      <c r="P6" s="13" t="s">
        <v>10</v>
      </c>
      <c r="Q6" s="15">
        <v>5.9790999999999997E-2</v>
      </c>
      <c r="R6">
        <v>92</v>
      </c>
      <c r="S6">
        <v>13</v>
      </c>
      <c r="T6">
        <v>3</v>
      </c>
      <c r="U6" t="s">
        <v>10</v>
      </c>
      <c r="V6" s="5">
        <v>1.4933999999999999E-2</v>
      </c>
      <c r="W6" s="5">
        <v>1.2277E-2</v>
      </c>
      <c r="X6" s="5">
        <f t="shared" si="1"/>
        <v>0.36004900000000001</v>
      </c>
      <c r="Y6" s="5">
        <v>0.36004900000000001</v>
      </c>
    </row>
    <row r="7" spans="1:25" x14ac:dyDescent="0.3">
      <c r="A7" t="s">
        <v>194</v>
      </c>
      <c r="B7" t="s">
        <v>1</v>
      </c>
      <c r="C7" t="s">
        <v>2</v>
      </c>
      <c r="D7" t="s">
        <v>202</v>
      </c>
      <c r="E7" s="3">
        <v>32</v>
      </c>
      <c r="F7" s="13">
        <v>14</v>
      </c>
      <c r="G7" s="13">
        <v>1</v>
      </c>
      <c r="H7" s="13" t="s">
        <v>4</v>
      </c>
      <c r="I7" s="13">
        <v>2.944E-3</v>
      </c>
      <c r="J7" s="13">
        <v>2.2599999999999999E-4</v>
      </c>
      <c r="K7" s="13">
        <f t="shared" si="0"/>
        <v>0.296269</v>
      </c>
      <c r="L7" s="15">
        <v>0.30609700000000001</v>
      </c>
      <c r="M7" s="3">
        <v>48</v>
      </c>
      <c r="N7" s="13">
        <v>24</v>
      </c>
      <c r="O7" s="13">
        <v>1</v>
      </c>
      <c r="P7" s="13" t="s">
        <v>4</v>
      </c>
      <c r="Q7" s="15">
        <v>9.8279999999999999E-3</v>
      </c>
      <c r="R7">
        <v>32</v>
      </c>
      <c r="S7">
        <v>14</v>
      </c>
      <c r="T7">
        <v>1</v>
      </c>
      <c r="U7" t="s">
        <v>4</v>
      </c>
      <c r="V7" s="5">
        <v>2.359E-3</v>
      </c>
      <c r="W7" s="5">
        <v>1.8519999999999999E-3</v>
      </c>
      <c r="X7" s="5">
        <f t="shared" si="1"/>
        <v>0.24676200000000001</v>
      </c>
      <c r="Y7" s="5">
        <v>0.24676200000000001</v>
      </c>
    </row>
    <row r="8" spans="1:25" x14ac:dyDescent="0.3">
      <c r="A8" t="s">
        <v>194</v>
      </c>
      <c r="B8" t="s">
        <v>1</v>
      </c>
      <c r="C8" t="s">
        <v>274</v>
      </c>
      <c r="D8" t="s">
        <v>203</v>
      </c>
      <c r="E8" s="3">
        <v>32</v>
      </c>
      <c r="F8" s="13">
        <v>14</v>
      </c>
      <c r="G8" s="13">
        <v>1</v>
      </c>
      <c r="H8" s="13" t="s">
        <v>4</v>
      </c>
      <c r="I8" s="13">
        <v>3.3059999999999999E-3</v>
      </c>
      <c r="J8" s="13">
        <v>3.4600000000000001E-4</v>
      </c>
      <c r="K8" s="13">
        <f t="shared" si="0"/>
        <v>0.23428600000000002</v>
      </c>
      <c r="L8" s="15">
        <v>0.25135200000000002</v>
      </c>
      <c r="M8" s="3">
        <v>79</v>
      </c>
      <c r="N8" s="13">
        <v>27</v>
      </c>
      <c r="O8" s="13">
        <v>1</v>
      </c>
      <c r="P8" s="13" t="s">
        <v>4</v>
      </c>
      <c r="Q8" s="15">
        <v>1.7066000000000001E-2</v>
      </c>
      <c r="R8">
        <v>32</v>
      </c>
      <c r="S8">
        <v>14</v>
      </c>
      <c r="T8">
        <v>1</v>
      </c>
      <c r="U8" t="s">
        <v>4</v>
      </c>
      <c r="V8" s="5">
        <v>5.3740000000000003E-3</v>
      </c>
      <c r="W8" s="5">
        <v>4.7070000000000002E-3</v>
      </c>
      <c r="X8" s="5">
        <f t="shared" si="1"/>
        <v>0.31888100000000003</v>
      </c>
      <c r="Y8" s="5">
        <v>0.31888100000000003</v>
      </c>
    </row>
    <row r="9" spans="1:25" x14ac:dyDescent="0.3">
      <c r="A9" t="s">
        <v>194</v>
      </c>
      <c r="B9" t="s">
        <v>204</v>
      </c>
      <c r="C9" t="s">
        <v>287</v>
      </c>
      <c r="D9" t="s">
        <v>205</v>
      </c>
      <c r="E9" s="3">
        <v>57</v>
      </c>
      <c r="F9" s="13">
        <v>4</v>
      </c>
      <c r="G9" s="13">
        <v>1</v>
      </c>
      <c r="H9" s="13" t="s">
        <v>4</v>
      </c>
      <c r="I9" s="13">
        <v>1.3162E-2</v>
      </c>
      <c r="J9" s="13">
        <v>2.24E-4</v>
      </c>
      <c r="K9" s="13">
        <f t="shared" si="0"/>
        <v>0.29452</v>
      </c>
      <c r="L9" s="15">
        <v>0.31223800000000002</v>
      </c>
      <c r="M9" s="3">
        <v>29</v>
      </c>
      <c r="N9" s="13">
        <v>2</v>
      </c>
      <c r="O9" s="13">
        <v>0</v>
      </c>
      <c r="P9" s="13" t="s">
        <v>10</v>
      </c>
      <c r="Q9" s="15">
        <v>1.7718000000000001E-2</v>
      </c>
      <c r="R9">
        <v>57</v>
      </c>
      <c r="S9">
        <v>4</v>
      </c>
      <c r="T9">
        <v>1</v>
      </c>
      <c r="U9" t="s">
        <v>10</v>
      </c>
      <c r="V9" s="5">
        <v>1.9706000000000001E-2</v>
      </c>
      <c r="W9" s="5">
        <v>1.6360000000000001E-3</v>
      </c>
      <c r="X9" s="5">
        <f t="shared" si="1"/>
        <v>0.38622499999999998</v>
      </c>
      <c r="Y9" s="5">
        <v>0.38622499999999998</v>
      </c>
    </row>
    <row r="10" spans="1:25" x14ac:dyDescent="0.3">
      <c r="A10" t="s">
        <v>194</v>
      </c>
      <c r="B10" t="s">
        <v>206</v>
      </c>
      <c r="C10" t="s">
        <v>2</v>
      </c>
      <c r="D10" t="s">
        <v>207</v>
      </c>
      <c r="E10" s="3">
        <v>53</v>
      </c>
      <c r="F10" s="13">
        <v>53</v>
      </c>
      <c r="G10" s="13">
        <v>1</v>
      </c>
      <c r="H10" s="13" t="s">
        <v>4</v>
      </c>
      <c r="I10" s="13">
        <v>4.0130000000000001E-3</v>
      </c>
      <c r="J10" s="13">
        <v>1.8879999999999999E-3</v>
      </c>
      <c r="K10" s="13">
        <f t="shared" si="0"/>
        <v>0.213867</v>
      </c>
      <c r="L10" s="15">
        <v>0.22541700000000001</v>
      </c>
      <c r="M10" s="3">
        <v>53</v>
      </c>
      <c r="N10" s="13">
        <v>53</v>
      </c>
      <c r="O10" s="13">
        <v>1</v>
      </c>
      <c r="P10" s="13" t="s">
        <v>4</v>
      </c>
      <c r="Q10" s="15">
        <v>1.155E-2</v>
      </c>
      <c r="R10">
        <v>53</v>
      </c>
      <c r="S10">
        <v>53</v>
      </c>
      <c r="T10">
        <v>1</v>
      </c>
      <c r="U10" t="s">
        <v>4</v>
      </c>
      <c r="V10" s="5">
        <v>6.7380000000000001E-3</v>
      </c>
      <c r="W10" s="5">
        <v>1.97E-3</v>
      </c>
      <c r="X10" s="5">
        <f t="shared" si="1"/>
        <v>0.28520899999999999</v>
      </c>
      <c r="Y10" s="5">
        <v>0.28520899999999999</v>
      </c>
    </row>
    <row r="11" spans="1:25" x14ac:dyDescent="0.3">
      <c r="A11" t="s">
        <v>194</v>
      </c>
      <c r="B11" t="s">
        <v>206</v>
      </c>
      <c r="C11" t="s">
        <v>287</v>
      </c>
      <c r="D11" t="s">
        <v>208</v>
      </c>
      <c r="E11" s="3">
        <v>53</v>
      </c>
      <c r="F11" s="13">
        <v>53</v>
      </c>
      <c r="G11" s="13">
        <v>1</v>
      </c>
      <c r="H11" s="13" t="s">
        <v>10</v>
      </c>
      <c r="I11" s="13">
        <v>1.3886000000000001E-2</v>
      </c>
      <c r="J11" s="13">
        <v>8.03E-4</v>
      </c>
      <c r="K11" s="13">
        <f t="shared" si="0"/>
        <v>0.28229500000000002</v>
      </c>
      <c r="L11" s="15">
        <v>0.29768800000000001</v>
      </c>
      <c r="M11" s="3">
        <v>27</v>
      </c>
      <c r="N11" s="13">
        <v>27</v>
      </c>
      <c r="O11" s="13">
        <v>0</v>
      </c>
      <c r="P11" s="13" t="s">
        <v>10</v>
      </c>
      <c r="Q11" s="15">
        <v>1.5393E-2</v>
      </c>
      <c r="R11">
        <v>53</v>
      </c>
      <c r="S11">
        <v>53</v>
      </c>
      <c r="T11">
        <v>1</v>
      </c>
      <c r="U11" t="s">
        <v>10</v>
      </c>
      <c r="V11" s="5">
        <v>1.3762999999999999E-2</v>
      </c>
      <c r="W11" s="5">
        <v>9.6000000000000002E-4</v>
      </c>
      <c r="X11" s="5">
        <f t="shared" si="1"/>
        <v>0.28978399999999999</v>
      </c>
      <c r="Y11" s="5">
        <v>0.28978399999999999</v>
      </c>
    </row>
    <row r="12" spans="1:25" x14ac:dyDescent="0.3">
      <c r="A12" t="s">
        <v>194</v>
      </c>
      <c r="B12" t="s">
        <v>209</v>
      </c>
      <c r="C12" t="s">
        <v>300</v>
      </c>
      <c r="D12" t="s">
        <v>210</v>
      </c>
      <c r="E12" s="3">
        <v>384</v>
      </c>
      <c r="F12" s="13">
        <v>384</v>
      </c>
      <c r="G12" s="13">
        <v>8</v>
      </c>
      <c r="H12" s="13" t="s">
        <v>4</v>
      </c>
      <c r="I12" s="13">
        <v>2.6939999999999999E-2</v>
      </c>
      <c r="J12" s="13">
        <v>6.3600000000000002E-3</v>
      </c>
      <c r="K12" s="13">
        <f t="shared" si="0"/>
        <v>0.28591599999999995</v>
      </c>
      <c r="L12" s="15">
        <v>0.33087299999999997</v>
      </c>
      <c r="M12" s="3">
        <v>362</v>
      </c>
      <c r="N12" s="13">
        <v>362</v>
      </c>
      <c r="O12" s="13">
        <v>2</v>
      </c>
      <c r="P12" s="13" t="s">
        <v>4</v>
      </c>
      <c r="Q12" s="15">
        <v>4.4956999999999997E-2</v>
      </c>
      <c r="R12">
        <v>384</v>
      </c>
      <c r="S12">
        <v>384</v>
      </c>
      <c r="T12">
        <v>8</v>
      </c>
      <c r="U12" t="s">
        <v>4</v>
      </c>
      <c r="V12" s="5">
        <v>2.2525E-2</v>
      </c>
      <c r="W12" s="5">
        <v>2.7664000000000001E-2</v>
      </c>
      <c r="X12" s="5">
        <f t="shared" si="1"/>
        <v>0.37009300000000001</v>
      </c>
      <c r="Y12" s="5">
        <v>0.37009300000000001</v>
      </c>
    </row>
    <row r="13" spans="1:25" x14ac:dyDescent="0.3">
      <c r="A13" t="s">
        <v>194</v>
      </c>
      <c r="B13" t="s">
        <v>209</v>
      </c>
      <c r="C13" t="s">
        <v>305</v>
      </c>
      <c r="D13" t="s">
        <v>211</v>
      </c>
      <c r="E13" s="3">
        <v>421</v>
      </c>
      <c r="F13" s="13">
        <v>421</v>
      </c>
      <c r="G13" s="13">
        <v>11</v>
      </c>
      <c r="H13" s="13" t="s">
        <v>10</v>
      </c>
      <c r="I13" s="13">
        <v>4.8904999999999997E-2</v>
      </c>
      <c r="J13" s="13">
        <v>5.914E-3</v>
      </c>
      <c r="K13" s="13">
        <f t="shared" si="0"/>
        <v>0.27271899999999993</v>
      </c>
      <c r="L13" s="15">
        <v>0.40233799999999997</v>
      </c>
      <c r="M13" s="3">
        <v>211</v>
      </c>
      <c r="N13" s="13">
        <v>211</v>
      </c>
      <c r="O13" s="13">
        <v>4</v>
      </c>
      <c r="P13" s="13" t="s">
        <v>10</v>
      </c>
      <c r="Q13" s="15">
        <v>0.12961900000000001</v>
      </c>
      <c r="R13">
        <v>421</v>
      </c>
      <c r="S13">
        <v>421</v>
      </c>
      <c r="T13">
        <v>11</v>
      </c>
      <c r="U13" t="s">
        <v>10</v>
      </c>
      <c r="V13" s="5">
        <v>4.1883999999999998E-2</v>
      </c>
      <c r="W13" s="5">
        <v>0.10098799999999999</v>
      </c>
      <c r="X13" s="5">
        <f t="shared" si="1"/>
        <v>0.50266</v>
      </c>
      <c r="Y13" s="5">
        <v>0.50266</v>
      </c>
    </row>
    <row r="14" spans="1:25" x14ac:dyDescent="0.3">
      <c r="A14" t="s">
        <v>194</v>
      </c>
      <c r="B14" t="s">
        <v>209</v>
      </c>
      <c r="C14" t="s">
        <v>2</v>
      </c>
      <c r="D14" t="s">
        <v>212</v>
      </c>
      <c r="E14" s="3">
        <v>84</v>
      </c>
      <c r="F14" s="13">
        <v>84</v>
      </c>
      <c r="G14" s="13">
        <v>2</v>
      </c>
      <c r="H14" s="13" t="s">
        <v>4</v>
      </c>
      <c r="I14" s="13">
        <v>2.666E-3</v>
      </c>
      <c r="J14" s="13">
        <v>6.4899999999999995E-4</v>
      </c>
      <c r="K14" s="13">
        <f t="shared" si="0"/>
        <v>0.21818899999999999</v>
      </c>
      <c r="L14" s="15">
        <v>0.226054</v>
      </c>
      <c r="M14" s="3">
        <v>152</v>
      </c>
      <c r="N14" s="13">
        <v>152</v>
      </c>
      <c r="O14" s="13">
        <v>2</v>
      </c>
      <c r="P14" s="13" t="s">
        <v>4</v>
      </c>
      <c r="Q14" s="15">
        <v>7.8650000000000005E-3</v>
      </c>
      <c r="R14">
        <v>84</v>
      </c>
      <c r="S14">
        <v>84</v>
      </c>
      <c r="T14">
        <v>2</v>
      </c>
      <c r="U14" t="s">
        <v>4</v>
      </c>
      <c r="V14" s="5">
        <v>5.4920000000000004E-3</v>
      </c>
      <c r="W14" s="5">
        <v>1.7149999999999999E-3</v>
      </c>
      <c r="X14" s="5">
        <f t="shared" si="1"/>
        <v>0.26086599999999999</v>
      </c>
      <c r="Y14" s="5">
        <v>0.26086599999999999</v>
      </c>
    </row>
    <row r="15" spans="1:25" x14ac:dyDescent="0.3">
      <c r="A15" t="s">
        <v>194</v>
      </c>
      <c r="B15" t="s">
        <v>209</v>
      </c>
      <c r="C15" t="s">
        <v>76</v>
      </c>
      <c r="D15" t="s">
        <v>214</v>
      </c>
      <c r="E15" s="3">
        <v>453</v>
      </c>
      <c r="F15" s="13">
        <v>453</v>
      </c>
      <c r="G15" s="13">
        <v>8</v>
      </c>
      <c r="H15" s="13" t="s">
        <v>4</v>
      </c>
      <c r="I15" s="13">
        <v>3.5582000000000003E-2</v>
      </c>
      <c r="J15" s="13">
        <v>4.0119999999999999E-3</v>
      </c>
      <c r="K15" s="13">
        <f t="shared" si="0"/>
        <v>0.27835100000000002</v>
      </c>
      <c r="L15" s="15">
        <v>0.41842699999999999</v>
      </c>
      <c r="M15" s="3">
        <v>843</v>
      </c>
      <c r="N15" s="13">
        <v>843</v>
      </c>
      <c r="O15" s="13">
        <v>8</v>
      </c>
      <c r="P15" s="13" t="s">
        <v>4</v>
      </c>
      <c r="Q15" s="15">
        <v>0.14007600000000001</v>
      </c>
      <c r="R15">
        <v>453</v>
      </c>
      <c r="S15">
        <v>453</v>
      </c>
      <c r="T15">
        <v>8</v>
      </c>
      <c r="U15" t="s">
        <v>4</v>
      </c>
      <c r="V15" s="5">
        <v>3.3646000000000002E-2</v>
      </c>
      <c r="W15" s="5">
        <v>4.7921999999999999E-2</v>
      </c>
      <c r="X15" s="5">
        <f t="shared" si="1"/>
        <v>0.52641199999999999</v>
      </c>
      <c r="Y15" s="5">
        <v>0.52641199999999999</v>
      </c>
    </row>
    <row r="16" spans="1:25" x14ac:dyDescent="0.3">
      <c r="A16" t="s">
        <v>194</v>
      </c>
      <c r="B16" t="s">
        <v>209</v>
      </c>
      <c r="C16" t="s">
        <v>287</v>
      </c>
      <c r="D16" t="s">
        <v>215</v>
      </c>
      <c r="E16" s="3">
        <v>84</v>
      </c>
      <c r="F16" s="13">
        <v>84</v>
      </c>
      <c r="G16" s="13">
        <v>2</v>
      </c>
      <c r="H16" s="13" t="s">
        <v>4</v>
      </c>
      <c r="I16" s="13">
        <v>8.9859999999999992E-3</v>
      </c>
      <c r="J16" s="13">
        <v>8.0000000000000004E-4</v>
      </c>
      <c r="K16" s="13">
        <f t="shared" si="0"/>
        <v>0.19888700000000001</v>
      </c>
      <c r="L16" s="15">
        <v>0.22891300000000001</v>
      </c>
      <c r="M16" s="3">
        <v>152</v>
      </c>
      <c r="N16" s="13">
        <v>152</v>
      </c>
      <c r="O16" s="13">
        <v>2</v>
      </c>
      <c r="P16" s="13" t="s">
        <v>4</v>
      </c>
      <c r="Q16" s="15">
        <v>3.0026000000000001E-2</v>
      </c>
      <c r="R16">
        <v>84</v>
      </c>
      <c r="S16">
        <v>84</v>
      </c>
      <c r="T16">
        <v>2</v>
      </c>
      <c r="U16" t="s">
        <v>4</v>
      </c>
      <c r="V16" s="5">
        <v>8.1279999999999998E-3</v>
      </c>
      <c r="W16" s="5">
        <v>2.3939999999999999E-3</v>
      </c>
      <c r="X16" s="5">
        <f t="shared" si="1"/>
        <v>0.31131599999999998</v>
      </c>
      <c r="Y16" s="5">
        <v>0.31131599999999998</v>
      </c>
    </row>
    <row r="17" spans="1:25" x14ac:dyDescent="0.3">
      <c r="A17" t="s">
        <v>194</v>
      </c>
      <c r="B17" t="s">
        <v>209</v>
      </c>
      <c r="C17" t="s">
        <v>257</v>
      </c>
      <c r="D17" t="s">
        <v>217</v>
      </c>
      <c r="E17" s="3">
        <v>90</v>
      </c>
      <c r="F17" s="13">
        <v>90</v>
      </c>
      <c r="G17" s="13">
        <v>2</v>
      </c>
      <c r="H17" s="13" t="s">
        <v>4</v>
      </c>
      <c r="I17" s="13">
        <v>5.5360000000000001E-3</v>
      </c>
      <c r="J17" s="13">
        <v>1.232E-3</v>
      </c>
      <c r="K17" s="13">
        <f t="shared" si="0"/>
        <v>0.221862</v>
      </c>
      <c r="L17" s="15">
        <v>0.23851</v>
      </c>
      <c r="M17" s="3">
        <v>162</v>
      </c>
      <c r="N17" s="13">
        <v>162</v>
      </c>
      <c r="O17" s="13">
        <v>2</v>
      </c>
      <c r="P17" s="13" t="s">
        <v>4</v>
      </c>
      <c r="Q17" s="15">
        <v>1.6648E-2</v>
      </c>
      <c r="R17">
        <v>90</v>
      </c>
      <c r="S17">
        <v>90</v>
      </c>
      <c r="T17">
        <v>2</v>
      </c>
      <c r="U17" t="s">
        <v>4</v>
      </c>
      <c r="V17" s="5">
        <v>6.404E-3</v>
      </c>
      <c r="W17" s="5">
        <v>1.6999999999999999E-3</v>
      </c>
      <c r="X17" s="5">
        <f t="shared" si="1"/>
        <v>0.241562</v>
      </c>
      <c r="Y17" s="5">
        <v>0.241562</v>
      </c>
    </row>
    <row r="18" spans="1:25" x14ac:dyDescent="0.3">
      <c r="A18" t="s">
        <v>194</v>
      </c>
      <c r="B18" t="s">
        <v>218</v>
      </c>
      <c r="C18" t="s">
        <v>326</v>
      </c>
      <c r="D18" t="s">
        <v>219</v>
      </c>
      <c r="E18" s="3">
        <v>80</v>
      </c>
      <c r="F18" s="13">
        <v>80</v>
      </c>
      <c r="G18" s="13">
        <v>8</v>
      </c>
      <c r="H18" s="13" t="s">
        <v>4</v>
      </c>
      <c r="I18" s="13">
        <v>3.326E-3</v>
      </c>
      <c r="J18" s="13">
        <v>7.2999999999999996E-4</v>
      </c>
      <c r="K18" s="13">
        <f t="shared" si="0"/>
        <v>0.212196</v>
      </c>
      <c r="L18" s="15">
        <v>0.216505</v>
      </c>
      <c r="M18" s="3">
        <v>52</v>
      </c>
      <c r="N18" s="13">
        <v>52</v>
      </c>
      <c r="O18" s="13">
        <v>2</v>
      </c>
      <c r="P18" s="13" t="s">
        <v>4</v>
      </c>
      <c r="Q18" s="15">
        <v>4.3090000000000003E-3</v>
      </c>
      <c r="R18">
        <v>80</v>
      </c>
      <c r="S18">
        <v>80</v>
      </c>
      <c r="T18">
        <v>8</v>
      </c>
      <c r="U18" t="s">
        <v>4</v>
      </c>
      <c r="V18" s="5">
        <v>4.9919999999999999E-3</v>
      </c>
      <c r="W18" s="5">
        <v>1.851E-3</v>
      </c>
      <c r="X18" s="5">
        <f t="shared" si="1"/>
        <v>0.25841900000000001</v>
      </c>
      <c r="Y18" s="5">
        <v>0.25841900000000001</v>
      </c>
    </row>
    <row r="19" spans="1:25" x14ac:dyDescent="0.3">
      <c r="A19" t="s">
        <v>194</v>
      </c>
      <c r="B19" t="s">
        <v>218</v>
      </c>
      <c r="C19" t="s">
        <v>331</v>
      </c>
      <c r="D19" t="s">
        <v>220</v>
      </c>
      <c r="E19" s="3">
        <v>100</v>
      </c>
      <c r="F19" s="13">
        <v>100</v>
      </c>
      <c r="G19" s="13">
        <v>9</v>
      </c>
      <c r="H19" s="13" t="s">
        <v>10</v>
      </c>
      <c r="I19" s="13">
        <v>8.2369999999999995E-3</v>
      </c>
      <c r="J19" s="13">
        <v>1.8079999999999999E-3</v>
      </c>
      <c r="K19" s="13">
        <f t="shared" si="0"/>
        <v>0.25878499999999999</v>
      </c>
      <c r="L19" s="15">
        <v>0.28248299999999998</v>
      </c>
      <c r="M19" s="3">
        <v>52</v>
      </c>
      <c r="N19" s="13">
        <v>52</v>
      </c>
      <c r="O19" s="13">
        <v>5</v>
      </c>
      <c r="P19" s="13" t="s">
        <v>10</v>
      </c>
      <c r="Q19" s="15">
        <v>2.3698E-2</v>
      </c>
      <c r="R19">
        <v>100</v>
      </c>
      <c r="S19">
        <v>100</v>
      </c>
      <c r="T19">
        <v>9</v>
      </c>
      <c r="U19" t="s">
        <v>10</v>
      </c>
      <c r="V19" s="5">
        <v>6.9090000000000002E-3</v>
      </c>
      <c r="W19" s="5">
        <v>7.4669999999999997E-3</v>
      </c>
      <c r="X19" s="5">
        <f t="shared" si="1"/>
        <v>0.28934300000000002</v>
      </c>
      <c r="Y19" s="5">
        <v>0.28934300000000002</v>
      </c>
    </row>
    <row r="20" spans="1:25" x14ac:dyDescent="0.3">
      <c r="A20" t="s">
        <v>194</v>
      </c>
      <c r="B20" t="s">
        <v>218</v>
      </c>
      <c r="C20" t="s">
        <v>2</v>
      </c>
      <c r="D20" t="s">
        <v>222</v>
      </c>
      <c r="E20" s="3">
        <v>29</v>
      </c>
      <c r="F20" s="13">
        <v>29</v>
      </c>
      <c r="G20" s="13">
        <v>2</v>
      </c>
      <c r="H20" s="13" t="s">
        <v>4</v>
      </c>
      <c r="I20" s="13">
        <v>1.2279999999999999E-3</v>
      </c>
      <c r="J20" s="13">
        <v>3.2200000000000002E-4</v>
      </c>
      <c r="K20" s="13">
        <f t="shared" si="0"/>
        <v>0.18246200000000001</v>
      </c>
      <c r="L20" s="15">
        <v>0.18606700000000001</v>
      </c>
      <c r="M20" s="3">
        <v>52</v>
      </c>
      <c r="N20" s="13">
        <v>52</v>
      </c>
      <c r="O20" s="13">
        <v>2</v>
      </c>
      <c r="P20" s="13" t="s">
        <v>4</v>
      </c>
      <c r="Q20" s="15">
        <v>3.6050000000000001E-3</v>
      </c>
      <c r="R20">
        <v>29</v>
      </c>
      <c r="S20">
        <v>29</v>
      </c>
      <c r="T20">
        <v>2</v>
      </c>
      <c r="U20" t="s">
        <v>4</v>
      </c>
      <c r="V20" s="5">
        <v>1.6479999999999999E-3</v>
      </c>
      <c r="W20" s="5">
        <v>1.2409999999999999E-3</v>
      </c>
      <c r="X20" s="5">
        <f t="shared" si="1"/>
        <v>0.25321100000000002</v>
      </c>
      <c r="Y20" s="5">
        <v>0.25321100000000002</v>
      </c>
    </row>
    <row r="21" spans="1:25" x14ac:dyDescent="0.3">
      <c r="A21" t="s">
        <v>194</v>
      </c>
      <c r="B21" t="s">
        <v>218</v>
      </c>
      <c r="C21" t="s">
        <v>76</v>
      </c>
      <c r="D21" t="s">
        <v>223</v>
      </c>
      <c r="E21" s="3">
        <v>165</v>
      </c>
      <c r="F21" s="13">
        <v>165</v>
      </c>
      <c r="G21" s="13">
        <v>10</v>
      </c>
      <c r="H21" s="13" t="s">
        <v>4</v>
      </c>
      <c r="I21" s="13">
        <v>1.0369E-2</v>
      </c>
      <c r="J21" s="13">
        <v>1.8400000000000001E-3</v>
      </c>
      <c r="K21" s="13">
        <f t="shared" si="0"/>
        <v>0.200021</v>
      </c>
      <c r="L21" s="15">
        <v>0.22876299999999999</v>
      </c>
      <c r="M21" s="3">
        <v>293</v>
      </c>
      <c r="N21" s="13">
        <v>293</v>
      </c>
      <c r="O21" s="13">
        <v>10</v>
      </c>
      <c r="P21" s="13" t="s">
        <v>4</v>
      </c>
      <c r="Q21" s="15">
        <v>2.8742E-2</v>
      </c>
      <c r="R21">
        <v>165</v>
      </c>
      <c r="S21">
        <v>165</v>
      </c>
      <c r="T21">
        <v>10</v>
      </c>
      <c r="U21" t="s">
        <v>4</v>
      </c>
      <c r="V21" s="5">
        <v>1.1745E-2</v>
      </c>
      <c r="W21" s="5">
        <v>2.2235999999999999E-2</v>
      </c>
      <c r="X21" s="5">
        <f t="shared" si="1"/>
        <v>0.32112800000000002</v>
      </c>
      <c r="Y21" s="5">
        <v>0.32112800000000002</v>
      </c>
    </row>
    <row r="22" spans="1:25" x14ac:dyDescent="0.3">
      <c r="A22" t="s">
        <v>194</v>
      </c>
      <c r="B22" t="s">
        <v>218</v>
      </c>
      <c r="C22" t="s">
        <v>274</v>
      </c>
      <c r="D22" t="s">
        <v>224</v>
      </c>
      <c r="E22" s="3">
        <v>31</v>
      </c>
      <c r="F22" s="13">
        <v>31</v>
      </c>
      <c r="G22" s="13">
        <v>3</v>
      </c>
      <c r="H22" s="13" t="s">
        <v>4</v>
      </c>
      <c r="I22" s="13">
        <v>2.8370000000000001E-3</v>
      </c>
      <c r="J22" s="13">
        <v>4.8999999999999998E-4</v>
      </c>
      <c r="K22" s="13">
        <f t="shared" si="0"/>
        <v>0.19749</v>
      </c>
      <c r="L22" s="15">
        <v>0.20505300000000001</v>
      </c>
      <c r="M22" s="3">
        <v>54</v>
      </c>
      <c r="N22" s="13">
        <v>54</v>
      </c>
      <c r="O22" s="13">
        <v>3</v>
      </c>
      <c r="P22" s="13" t="s">
        <v>4</v>
      </c>
      <c r="Q22" s="15">
        <v>7.5630000000000003E-3</v>
      </c>
      <c r="R22">
        <v>31</v>
      </c>
      <c r="S22">
        <v>31</v>
      </c>
      <c r="T22">
        <v>3</v>
      </c>
      <c r="U22" t="s">
        <v>4</v>
      </c>
      <c r="V22" s="5">
        <v>3.1340000000000001E-3</v>
      </c>
      <c r="W22" s="5">
        <v>1.3290000000000001E-3</v>
      </c>
      <c r="X22" s="5">
        <f t="shared" si="1"/>
        <v>0.25041799999999997</v>
      </c>
      <c r="Y22" s="5">
        <v>0.25041799999999997</v>
      </c>
    </row>
    <row r="23" spans="1:25" x14ac:dyDescent="0.3">
      <c r="A23" t="s">
        <v>194</v>
      </c>
      <c r="B23" t="s">
        <v>225</v>
      </c>
      <c r="C23" t="s">
        <v>2</v>
      </c>
      <c r="D23" t="s">
        <v>226</v>
      </c>
      <c r="E23" s="3">
        <v>128</v>
      </c>
      <c r="F23" s="13">
        <v>18</v>
      </c>
      <c r="G23" s="13">
        <v>1</v>
      </c>
      <c r="H23" s="13" t="s">
        <v>4</v>
      </c>
      <c r="I23" s="13">
        <v>2.921E-3</v>
      </c>
      <c r="J23" s="13">
        <v>1.92E-4</v>
      </c>
      <c r="K23" s="13">
        <f t="shared" si="0"/>
        <v>0.169984</v>
      </c>
      <c r="L23" s="15">
        <v>0.17935699999999999</v>
      </c>
      <c r="M23" s="3">
        <v>313</v>
      </c>
      <c r="N23" s="13">
        <v>32</v>
      </c>
      <c r="O23" s="13">
        <v>1</v>
      </c>
      <c r="P23" s="13" t="s">
        <v>4</v>
      </c>
      <c r="Q23" s="15">
        <v>9.3729999999999994E-3</v>
      </c>
      <c r="R23">
        <v>128</v>
      </c>
      <c r="S23">
        <v>18</v>
      </c>
      <c r="T23">
        <v>1</v>
      </c>
      <c r="U23" t="s">
        <v>4</v>
      </c>
      <c r="V23" s="5">
        <v>4.9189999999999998E-3</v>
      </c>
      <c r="W23" s="5">
        <v>1.6930000000000001E-3</v>
      </c>
      <c r="X23" s="5">
        <f t="shared" si="1"/>
        <v>0.31780799999999998</v>
      </c>
      <c r="Y23" s="5">
        <v>0.31780799999999998</v>
      </c>
    </row>
    <row r="24" spans="1:25" x14ac:dyDescent="0.3">
      <c r="A24" t="s">
        <v>194</v>
      </c>
      <c r="B24" t="s">
        <v>225</v>
      </c>
      <c r="C24" t="s">
        <v>351</v>
      </c>
      <c r="D24" t="s">
        <v>227</v>
      </c>
      <c r="E24" s="3">
        <v>2097</v>
      </c>
      <c r="F24" s="13">
        <v>132</v>
      </c>
      <c r="G24" s="13">
        <v>7</v>
      </c>
      <c r="H24" s="13" t="s">
        <v>10</v>
      </c>
      <c r="I24" s="13">
        <v>4.1618000000000002E-2</v>
      </c>
      <c r="J24" s="13">
        <v>1.632E-3</v>
      </c>
      <c r="K24" s="13">
        <f t="shared" si="0"/>
        <v>0.28739500000000001</v>
      </c>
      <c r="L24" s="15">
        <v>0.35395799999999999</v>
      </c>
      <c r="M24" s="3">
        <v>567</v>
      </c>
      <c r="N24" s="13">
        <v>117</v>
      </c>
      <c r="O24" s="13">
        <v>0</v>
      </c>
      <c r="P24" s="13" t="s">
        <v>10</v>
      </c>
      <c r="Q24" s="15">
        <v>6.6562999999999997E-2</v>
      </c>
      <c r="R24">
        <v>2097</v>
      </c>
      <c r="S24">
        <v>132</v>
      </c>
      <c r="T24">
        <v>7</v>
      </c>
      <c r="U24" t="s">
        <v>10</v>
      </c>
      <c r="V24" s="5">
        <v>4.0025999999999999E-2</v>
      </c>
      <c r="W24" s="5">
        <v>2.2158000000000001E-2</v>
      </c>
      <c r="X24" s="5">
        <f t="shared" si="1"/>
        <v>0.39006000000000002</v>
      </c>
      <c r="Y24" s="5">
        <v>0.39006000000000002</v>
      </c>
    </row>
    <row r="25" spans="1:25" x14ac:dyDescent="0.3">
      <c r="A25" t="s">
        <v>194</v>
      </c>
      <c r="B25" t="s">
        <v>225</v>
      </c>
      <c r="C25" t="s">
        <v>356</v>
      </c>
      <c r="D25" t="s">
        <v>228</v>
      </c>
      <c r="E25" s="3">
        <v>117</v>
      </c>
      <c r="F25" s="13">
        <v>15</v>
      </c>
      <c r="G25" s="13">
        <v>1</v>
      </c>
      <c r="H25" s="13" t="s">
        <v>4</v>
      </c>
      <c r="I25" s="13">
        <v>1.3618999999999999E-2</v>
      </c>
      <c r="J25" s="13">
        <v>1.2400000000000001E-4</v>
      </c>
      <c r="K25" s="13">
        <f t="shared" si="0"/>
        <v>0.212029</v>
      </c>
      <c r="L25" s="15">
        <v>0.213367</v>
      </c>
      <c r="M25" s="3">
        <v>5</v>
      </c>
      <c r="N25" s="13">
        <v>5</v>
      </c>
      <c r="O25" s="13">
        <v>0</v>
      </c>
      <c r="P25" s="13" t="s">
        <v>4</v>
      </c>
      <c r="Q25" s="15">
        <v>1.338E-3</v>
      </c>
      <c r="R25">
        <v>117</v>
      </c>
      <c r="S25">
        <v>15</v>
      </c>
      <c r="T25">
        <v>1</v>
      </c>
      <c r="U25" t="s">
        <v>4</v>
      </c>
      <c r="V25" s="5">
        <v>1.2066E-2</v>
      </c>
      <c r="W25" s="5">
        <v>5.8399999999999999E-4</v>
      </c>
      <c r="X25" s="5">
        <f t="shared" si="1"/>
        <v>0.23328399999999999</v>
      </c>
      <c r="Y25" s="5">
        <v>0.23328399999999999</v>
      </c>
    </row>
    <row r="26" spans="1:25" x14ac:dyDescent="0.3">
      <c r="A26" t="s">
        <v>194</v>
      </c>
      <c r="B26" t="s">
        <v>225</v>
      </c>
      <c r="C26" t="s">
        <v>361</v>
      </c>
      <c r="D26" t="s">
        <v>229</v>
      </c>
      <c r="E26" s="3">
        <v>128</v>
      </c>
      <c r="F26" s="13">
        <v>18</v>
      </c>
      <c r="G26" s="13">
        <v>1</v>
      </c>
      <c r="H26" s="13" t="s">
        <v>4</v>
      </c>
      <c r="I26" s="13">
        <v>6.8989999999999998E-3</v>
      </c>
      <c r="J26" s="13">
        <v>1.95E-4</v>
      </c>
      <c r="K26" s="13">
        <f t="shared" si="0"/>
        <v>0.190218</v>
      </c>
      <c r="L26" s="15">
        <v>0.20009399999999999</v>
      </c>
      <c r="M26" s="3">
        <v>57</v>
      </c>
      <c r="N26" s="13">
        <v>11</v>
      </c>
      <c r="O26" s="13">
        <v>0</v>
      </c>
      <c r="P26" s="13" t="s">
        <v>10</v>
      </c>
      <c r="Q26" s="15">
        <v>9.8759999999999994E-3</v>
      </c>
      <c r="R26">
        <v>128</v>
      </c>
      <c r="S26">
        <v>18</v>
      </c>
      <c r="T26">
        <v>1</v>
      </c>
      <c r="U26" t="s">
        <v>10</v>
      </c>
      <c r="V26" s="5">
        <v>1.1270000000000001E-2</v>
      </c>
      <c r="W26" s="5">
        <v>1.8079999999999999E-3</v>
      </c>
      <c r="X26" s="5">
        <f t="shared" si="1"/>
        <v>0.240148</v>
      </c>
      <c r="Y26" s="5">
        <v>0.240148</v>
      </c>
    </row>
    <row r="27" spans="1:25" x14ac:dyDescent="0.3">
      <c r="A27" t="s">
        <v>194</v>
      </c>
      <c r="B27" t="s">
        <v>20</v>
      </c>
      <c r="C27" t="s">
        <v>15</v>
      </c>
      <c r="D27" t="s">
        <v>230</v>
      </c>
      <c r="E27" s="3">
        <v>174</v>
      </c>
      <c r="F27" s="13">
        <v>174</v>
      </c>
      <c r="G27" s="13">
        <v>6</v>
      </c>
      <c r="H27" s="13" t="s">
        <v>4</v>
      </c>
      <c r="I27" s="13">
        <v>8.4499999999999992E-3</v>
      </c>
      <c r="J27" s="13">
        <v>9.3300000000000002E-4</v>
      </c>
      <c r="K27" s="13">
        <f t="shared" si="0"/>
        <v>0.18875400000000001</v>
      </c>
      <c r="L27" s="15">
        <v>0.195106</v>
      </c>
      <c r="M27" s="3">
        <v>82</v>
      </c>
      <c r="N27" s="13">
        <v>82</v>
      </c>
      <c r="O27" s="13">
        <v>0</v>
      </c>
      <c r="P27" s="13" t="s">
        <v>4</v>
      </c>
      <c r="Q27" s="15">
        <v>6.352E-3</v>
      </c>
      <c r="R27">
        <v>174</v>
      </c>
      <c r="S27">
        <v>174</v>
      </c>
      <c r="T27">
        <v>6</v>
      </c>
      <c r="U27" t="s">
        <v>4</v>
      </c>
      <c r="V27" s="5">
        <v>9.4570000000000001E-3</v>
      </c>
      <c r="W27" s="5">
        <v>2.7490000000000001E-3</v>
      </c>
      <c r="X27" s="5">
        <f t="shared" si="1"/>
        <v>0.28145300000000001</v>
      </c>
      <c r="Y27" s="5">
        <v>0.28145300000000001</v>
      </c>
    </row>
    <row r="28" spans="1:25" x14ac:dyDescent="0.3">
      <c r="A28" t="s">
        <v>194</v>
      </c>
      <c r="B28" t="s">
        <v>20</v>
      </c>
      <c r="C28" t="s">
        <v>2</v>
      </c>
      <c r="D28" t="s">
        <v>226</v>
      </c>
      <c r="E28" s="3">
        <v>37</v>
      </c>
      <c r="F28" s="13">
        <v>37</v>
      </c>
      <c r="G28" s="13">
        <v>1</v>
      </c>
      <c r="H28" s="13" t="s">
        <v>4</v>
      </c>
      <c r="I28" s="13">
        <v>9.3099999999999997E-4</v>
      </c>
      <c r="J28" s="13">
        <v>3.4699999999999998E-4</v>
      </c>
      <c r="K28" s="13">
        <f t="shared" si="0"/>
        <v>0.22620000000000001</v>
      </c>
      <c r="L28" s="15">
        <v>0.22902500000000001</v>
      </c>
      <c r="M28" s="3">
        <v>68</v>
      </c>
      <c r="N28" s="13">
        <v>68</v>
      </c>
      <c r="O28" s="13">
        <v>1</v>
      </c>
      <c r="P28" s="13" t="s">
        <v>4</v>
      </c>
      <c r="Q28" s="15">
        <v>2.8249999999999998E-3</v>
      </c>
      <c r="R28">
        <v>37</v>
      </c>
      <c r="S28">
        <v>37</v>
      </c>
      <c r="T28">
        <v>1</v>
      </c>
      <c r="U28" t="s">
        <v>4</v>
      </c>
      <c r="V28" s="5">
        <v>1.5610000000000001E-3</v>
      </c>
      <c r="W28" s="5">
        <v>1.072E-3</v>
      </c>
      <c r="X28" s="5">
        <f t="shared" si="1"/>
        <v>0.25791199999999997</v>
      </c>
      <c r="Y28" s="5">
        <v>0.25791199999999997</v>
      </c>
    </row>
    <row r="29" spans="1:25" x14ac:dyDescent="0.3">
      <c r="A29" t="s">
        <v>194</v>
      </c>
      <c r="B29" t="s">
        <v>20</v>
      </c>
      <c r="C29" t="s">
        <v>39</v>
      </c>
      <c r="D29" t="s">
        <v>232</v>
      </c>
      <c r="E29" s="3">
        <v>372</v>
      </c>
      <c r="F29" s="13">
        <v>372</v>
      </c>
      <c r="G29" s="13">
        <v>7</v>
      </c>
      <c r="H29" s="13" t="s">
        <v>10</v>
      </c>
      <c r="I29" s="13">
        <v>3.2604000000000001E-2</v>
      </c>
      <c r="J29" s="13">
        <v>1.0411999999999999E-2</v>
      </c>
      <c r="K29" s="13">
        <f t="shared" si="0"/>
        <v>0.24046999999999999</v>
      </c>
      <c r="L29" s="15">
        <v>0.47176299999999999</v>
      </c>
      <c r="M29" s="3">
        <v>263</v>
      </c>
      <c r="N29" s="13">
        <v>263</v>
      </c>
      <c r="O29" s="13">
        <v>0</v>
      </c>
      <c r="P29" s="13" t="s">
        <v>10</v>
      </c>
      <c r="Q29" s="15">
        <v>0.231293</v>
      </c>
      <c r="R29">
        <v>372</v>
      </c>
      <c r="S29">
        <v>372</v>
      </c>
      <c r="T29">
        <v>7</v>
      </c>
      <c r="U29" t="s">
        <v>10</v>
      </c>
      <c r="V29" s="5">
        <v>4.9738999999999998E-2</v>
      </c>
      <c r="W29" s="5">
        <v>0.118321</v>
      </c>
      <c r="X29" s="5">
        <f t="shared" si="1"/>
        <v>0.64346199999999998</v>
      </c>
      <c r="Y29" s="5">
        <v>0.64346199999999998</v>
      </c>
    </row>
    <row r="30" spans="1:25" x14ac:dyDescent="0.3">
      <c r="A30" t="s">
        <v>194</v>
      </c>
      <c r="B30" t="s">
        <v>20</v>
      </c>
      <c r="C30" t="s">
        <v>351</v>
      </c>
      <c r="D30" t="s">
        <v>232</v>
      </c>
      <c r="E30" s="3">
        <v>372</v>
      </c>
      <c r="F30" s="13">
        <v>372</v>
      </c>
      <c r="G30" s="13">
        <v>7</v>
      </c>
      <c r="H30" s="13" t="s">
        <v>10</v>
      </c>
      <c r="I30" s="13">
        <v>3.7544000000000001E-2</v>
      </c>
      <c r="J30" s="13">
        <v>2.6159999999999998E-3</v>
      </c>
      <c r="K30" s="13">
        <f t="shared" si="0"/>
        <v>0.22632999999999998</v>
      </c>
      <c r="L30" s="15">
        <v>0.27706199999999997</v>
      </c>
      <c r="M30" s="3">
        <v>290</v>
      </c>
      <c r="N30" s="13">
        <v>290</v>
      </c>
      <c r="O30" s="13">
        <v>2</v>
      </c>
      <c r="P30" s="13" t="s">
        <v>10</v>
      </c>
      <c r="Q30" s="15">
        <v>5.0731999999999999E-2</v>
      </c>
      <c r="R30">
        <v>372</v>
      </c>
      <c r="S30">
        <v>372</v>
      </c>
      <c r="T30">
        <v>7</v>
      </c>
      <c r="U30" t="s">
        <v>10</v>
      </c>
      <c r="V30" s="5">
        <v>4.1987999999999998E-2</v>
      </c>
      <c r="W30" s="5">
        <v>5.0180000000000002E-2</v>
      </c>
      <c r="X30" s="5">
        <f t="shared" si="1"/>
        <v>0.37615199999999999</v>
      </c>
      <c r="Y30" s="5">
        <v>0.37615199999999999</v>
      </c>
    </row>
    <row r="31" spans="1:25" x14ac:dyDescent="0.3">
      <c r="A31" t="s">
        <v>194</v>
      </c>
      <c r="B31" t="s">
        <v>20</v>
      </c>
      <c r="C31" t="s">
        <v>356</v>
      </c>
      <c r="D31" t="s">
        <v>233</v>
      </c>
      <c r="E31" s="3">
        <v>61</v>
      </c>
      <c r="F31" s="13">
        <v>61</v>
      </c>
      <c r="G31" s="13">
        <v>1</v>
      </c>
      <c r="H31" s="13" t="s">
        <v>4</v>
      </c>
      <c r="I31" s="13">
        <v>1.0299000000000001E-2</v>
      </c>
      <c r="J31" s="13">
        <v>1.3799999999999999E-4</v>
      </c>
      <c r="K31" s="13">
        <f t="shared" si="0"/>
        <v>0.207707</v>
      </c>
      <c r="L31" s="15">
        <v>0.20891699999999999</v>
      </c>
      <c r="M31" s="3">
        <v>5</v>
      </c>
      <c r="N31" s="13">
        <v>5</v>
      </c>
      <c r="O31" s="13">
        <v>0</v>
      </c>
      <c r="P31" s="13" t="s">
        <v>4</v>
      </c>
      <c r="Q31" s="15">
        <v>1.2099999999999999E-3</v>
      </c>
      <c r="R31">
        <v>61</v>
      </c>
      <c r="S31">
        <v>61</v>
      </c>
      <c r="T31">
        <v>1</v>
      </c>
      <c r="U31" t="s">
        <v>4</v>
      </c>
      <c r="V31" s="5">
        <v>1.1641E-2</v>
      </c>
      <c r="W31" s="5">
        <v>3.9599999999999998E-4</v>
      </c>
      <c r="X31" s="5">
        <f t="shared" si="1"/>
        <v>0.236404</v>
      </c>
      <c r="Y31" s="5">
        <v>0.236404</v>
      </c>
    </row>
    <row r="32" spans="1:25" x14ac:dyDescent="0.3">
      <c r="A32" t="s">
        <v>194</v>
      </c>
      <c r="B32" t="s">
        <v>20</v>
      </c>
      <c r="C32" t="s">
        <v>265</v>
      </c>
      <c r="D32" t="s">
        <v>229</v>
      </c>
      <c r="E32" s="3">
        <v>40</v>
      </c>
      <c r="F32" s="13">
        <v>40</v>
      </c>
      <c r="G32" s="13">
        <v>1</v>
      </c>
      <c r="H32" s="13" t="s">
        <v>4</v>
      </c>
      <c r="I32" s="13">
        <v>3.3609999999999998E-3</v>
      </c>
      <c r="J32" s="13">
        <v>1.302E-3</v>
      </c>
      <c r="K32" s="13">
        <f t="shared" si="0"/>
        <v>0.21136300000000002</v>
      </c>
      <c r="L32" s="15">
        <v>0.24171000000000001</v>
      </c>
      <c r="M32" s="3">
        <v>40</v>
      </c>
      <c r="N32" s="13">
        <v>40</v>
      </c>
      <c r="O32" s="13">
        <v>1</v>
      </c>
      <c r="P32" s="13" t="s">
        <v>4</v>
      </c>
      <c r="Q32" s="15">
        <v>3.0346999999999999E-2</v>
      </c>
      <c r="R32">
        <v>40</v>
      </c>
      <c r="S32">
        <v>40</v>
      </c>
      <c r="T32">
        <v>1</v>
      </c>
      <c r="U32" t="s">
        <v>4</v>
      </c>
      <c r="V32" s="5">
        <v>6.6959999999999997E-3</v>
      </c>
      <c r="W32" s="5">
        <v>9.6179999999999998E-3</v>
      </c>
      <c r="X32" s="5">
        <f t="shared" si="1"/>
        <v>0.35783900000000002</v>
      </c>
      <c r="Y32" s="5">
        <v>0.35783900000000002</v>
      </c>
    </row>
    <row r="33" spans="1:25" x14ac:dyDescent="0.3">
      <c r="A33" t="s">
        <v>194</v>
      </c>
      <c r="B33" t="s">
        <v>20</v>
      </c>
      <c r="C33" t="s">
        <v>361</v>
      </c>
      <c r="D33" t="s">
        <v>234</v>
      </c>
      <c r="E33" s="3">
        <v>37</v>
      </c>
      <c r="F33" s="13">
        <v>37</v>
      </c>
      <c r="G33" s="13">
        <v>1</v>
      </c>
      <c r="H33" s="13" t="s">
        <v>4</v>
      </c>
      <c r="I33" s="13">
        <v>2.8340000000000001E-3</v>
      </c>
      <c r="J33" s="13">
        <v>4.2999999999999999E-4</v>
      </c>
      <c r="K33" s="13">
        <f t="shared" si="0"/>
        <v>0.219668</v>
      </c>
      <c r="L33" s="15">
        <v>0.22675600000000001</v>
      </c>
      <c r="M33" s="3">
        <v>68</v>
      </c>
      <c r="N33" s="13">
        <v>68</v>
      </c>
      <c r="O33" s="13">
        <v>1</v>
      </c>
      <c r="P33" s="13" t="s">
        <v>4</v>
      </c>
      <c r="Q33" s="15">
        <v>7.0879999999999997E-3</v>
      </c>
      <c r="R33">
        <v>37</v>
      </c>
      <c r="S33">
        <v>37</v>
      </c>
      <c r="T33">
        <v>1</v>
      </c>
      <c r="U33" t="s">
        <v>4</v>
      </c>
      <c r="V33" s="5">
        <v>4.156E-3</v>
      </c>
      <c r="W33" s="5">
        <v>1.42E-3</v>
      </c>
      <c r="X33" s="5">
        <f t="shared" si="1"/>
        <v>0.30520199999999997</v>
      </c>
      <c r="Y33" s="5">
        <v>0.30520199999999997</v>
      </c>
    </row>
    <row r="34" spans="1:25" x14ac:dyDescent="0.3">
      <c r="A34" t="s">
        <v>194</v>
      </c>
      <c r="B34" t="s">
        <v>235</v>
      </c>
      <c r="C34" t="s">
        <v>257</v>
      </c>
      <c r="D34" t="s">
        <v>236</v>
      </c>
      <c r="E34" s="3">
        <v>16</v>
      </c>
      <c r="F34" s="13">
        <v>4</v>
      </c>
      <c r="G34" s="13">
        <v>1</v>
      </c>
      <c r="H34" s="13" t="s">
        <v>4</v>
      </c>
      <c r="I34" s="13">
        <v>2.5709999999999999E-3</v>
      </c>
      <c r="J34" s="13">
        <v>9.0000000000000006E-5</v>
      </c>
      <c r="K34" s="13">
        <f t="shared" si="0"/>
        <v>0.22594899999999998</v>
      </c>
      <c r="L34" s="15">
        <v>0.22745199999999999</v>
      </c>
      <c r="M34" s="3">
        <v>5</v>
      </c>
      <c r="N34" s="13">
        <v>2</v>
      </c>
      <c r="O34" s="13">
        <v>0</v>
      </c>
      <c r="P34" s="13" t="s">
        <v>10</v>
      </c>
      <c r="Q34" s="15">
        <v>1.503E-3</v>
      </c>
      <c r="R34">
        <v>16</v>
      </c>
      <c r="S34">
        <v>4</v>
      </c>
      <c r="T34">
        <v>1</v>
      </c>
      <c r="U34" t="s">
        <v>10</v>
      </c>
      <c r="V34" s="5">
        <v>2.6930000000000001E-3</v>
      </c>
      <c r="W34" s="5">
        <v>5.0799999999999999E-4</v>
      </c>
      <c r="X34" s="5">
        <f t="shared" si="1"/>
        <v>0.22219900000000001</v>
      </c>
      <c r="Y34" s="5">
        <v>0.22219900000000001</v>
      </c>
    </row>
    <row r="35" spans="1:25" x14ac:dyDescent="0.3">
      <c r="A35" t="s">
        <v>194</v>
      </c>
      <c r="B35" t="s">
        <v>237</v>
      </c>
      <c r="C35" t="s">
        <v>2</v>
      </c>
      <c r="D35" t="s">
        <v>238</v>
      </c>
      <c r="E35" s="3">
        <v>41</v>
      </c>
      <c r="F35" s="13">
        <v>29</v>
      </c>
      <c r="G35" s="13">
        <v>1</v>
      </c>
      <c r="H35" s="13" t="s">
        <v>4</v>
      </c>
      <c r="I35" s="13">
        <v>2.2550000000000001E-3</v>
      </c>
      <c r="J35" s="13">
        <v>2.61E-4</v>
      </c>
      <c r="K35" s="13">
        <f t="shared" si="0"/>
        <v>0.19223600000000002</v>
      </c>
      <c r="L35" s="15">
        <v>0.19791600000000001</v>
      </c>
      <c r="M35" s="3">
        <v>65</v>
      </c>
      <c r="N35" s="13">
        <v>49</v>
      </c>
      <c r="O35" s="13">
        <v>1</v>
      </c>
      <c r="P35" s="13" t="s">
        <v>4</v>
      </c>
      <c r="Q35" s="15">
        <v>5.6800000000000002E-3</v>
      </c>
      <c r="R35">
        <v>41</v>
      </c>
      <c r="S35">
        <v>29</v>
      </c>
      <c r="T35">
        <v>1</v>
      </c>
      <c r="U35" t="s">
        <v>4</v>
      </c>
      <c r="V35" s="5">
        <v>2.6900000000000001E-3</v>
      </c>
      <c r="W35" s="5">
        <v>1.6570000000000001E-3</v>
      </c>
      <c r="X35" s="5">
        <f t="shared" si="1"/>
        <v>0.24542800000000001</v>
      </c>
      <c r="Y35" s="5">
        <v>0.24542800000000001</v>
      </c>
    </row>
    <row r="36" spans="1:25" x14ac:dyDescent="0.3">
      <c r="A36" t="s">
        <v>194</v>
      </c>
      <c r="B36" t="s">
        <v>237</v>
      </c>
      <c r="C36" t="s">
        <v>76</v>
      </c>
      <c r="D36" t="s">
        <v>239</v>
      </c>
      <c r="E36" s="3">
        <v>220</v>
      </c>
      <c r="F36" s="13">
        <v>184</v>
      </c>
      <c r="G36" s="13">
        <v>2</v>
      </c>
      <c r="H36" s="13" t="s">
        <v>4</v>
      </c>
      <c r="I36" s="13">
        <v>1.8938E-2</v>
      </c>
      <c r="J36" s="13">
        <v>1.6069999999999999E-3</v>
      </c>
      <c r="K36" s="13">
        <f t="shared" si="0"/>
        <v>0.20558900000000002</v>
      </c>
      <c r="L36" s="15">
        <v>0.22272500000000001</v>
      </c>
      <c r="M36" s="3">
        <v>120</v>
      </c>
      <c r="N36" s="13">
        <v>81</v>
      </c>
      <c r="O36" s="13">
        <v>1</v>
      </c>
      <c r="P36" s="13" t="s">
        <v>10</v>
      </c>
      <c r="Q36" s="15">
        <v>1.7135999999999998E-2</v>
      </c>
      <c r="R36">
        <v>220</v>
      </c>
      <c r="S36">
        <v>184</v>
      </c>
      <c r="T36">
        <v>2</v>
      </c>
      <c r="U36" t="s">
        <v>10</v>
      </c>
      <c r="V36" s="5">
        <v>1.5774E-2</v>
      </c>
      <c r="W36" s="5">
        <v>2.1812000000000002E-2</v>
      </c>
      <c r="X36" s="5">
        <f t="shared" si="1"/>
        <v>0.277698</v>
      </c>
      <c r="Y36" s="5">
        <v>0.277698</v>
      </c>
    </row>
    <row r="37" spans="1:25" x14ac:dyDescent="0.3">
      <c r="A37" t="s">
        <v>194</v>
      </c>
      <c r="B37" t="s">
        <v>195</v>
      </c>
      <c r="C37" t="s">
        <v>257</v>
      </c>
      <c r="D37" t="s">
        <v>240</v>
      </c>
      <c r="E37" s="3">
        <v>68</v>
      </c>
      <c r="F37" s="13">
        <v>15</v>
      </c>
      <c r="G37" s="13">
        <v>1</v>
      </c>
      <c r="H37" s="13" t="s">
        <v>4</v>
      </c>
      <c r="I37" s="13">
        <v>3.473E-3</v>
      </c>
      <c r="J37" s="13">
        <v>1.3200000000000001E-4</v>
      </c>
      <c r="K37" s="13">
        <f t="shared" si="0"/>
        <v>0.18015200000000001</v>
      </c>
      <c r="L37" s="15">
        <v>0.181312</v>
      </c>
      <c r="M37" s="3">
        <v>5</v>
      </c>
      <c r="N37" s="13">
        <v>2</v>
      </c>
      <c r="O37" s="13">
        <v>0</v>
      </c>
      <c r="P37" s="13" t="s">
        <v>10</v>
      </c>
      <c r="Q37" s="15">
        <v>1.16E-3</v>
      </c>
      <c r="R37">
        <v>68</v>
      </c>
      <c r="S37">
        <v>15</v>
      </c>
      <c r="T37">
        <v>1</v>
      </c>
      <c r="U37" t="s">
        <v>10</v>
      </c>
      <c r="V37" s="5">
        <v>6.1739999999999998E-3</v>
      </c>
      <c r="W37" s="5">
        <v>4.9299999999999995E-4</v>
      </c>
      <c r="X37" s="5">
        <f t="shared" si="1"/>
        <v>0.26586900000000002</v>
      </c>
      <c r="Y37" s="5">
        <v>0.26586900000000002</v>
      </c>
    </row>
    <row r="38" spans="1:25" x14ac:dyDescent="0.3">
      <c r="A38" t="s">
        <v>194</v>
      </c>
      <c r="B38" t="s">
        <v>241</v>
      </c>
      <c r="C38" t="s">
        <v>15</v>
      </c>
      <c r="D38" t="s">
        <v>242</v>
      </c>
      <c r="E38" s="3">
        <v>489</v>
      </c>
      <c r="F38" s="13">
        <v>32</v>
      </c>
      <c r="G38" s="13">
        <v>3</v>
      </c>
      <c r="H38" s="13" t="s">
        <v>10</v>
      </c>
      <c r="I38" s="13">
        <v>9.0679999999999997E-3</v>
      </c>
      <c r="J38" s="13">
        <v>3.6099999999999999E-4</v>
      </c>
      <c r="K38" s="13">
        <f t="shared" si="0"/>
        <v>0.17980099999999999</v>
      </c>
      <c r="L38" s="15">
        <v>0.19428899999999999</v>
      </c>
      <c r="M38" s="3">
        <v>214</v>
      </c>
      <c r="N38" s="13">
        <v>45</v>
      </c>
      <c r="O38" s="13">
        <v>1</v>
      </c>
      <c r="P38" s="13" t="s">
        <v>10</v>
      </c>
      <c r="Q38" s="15">
        <v>1.4487999999999999E-2</v>
      </c>
      <c r="R38">
        <v>489</v>
      </c>
      <c r="S38">
        <v>32</v>
      </c>
      <c r="T38">
        <v>3</v>
      </c>
      <c r="U38" t="s">
        <v>10</v>
      </c>
      <c r="V38" s="5">
        <v>1.2860999999999999E-2</v>
      </c>
      <c r="W38" s="5">
        <v>5.8760000000000001E-3</v>
      </c>
      <c r="X38" s="5">
        <f t="shared" si="1"/>
        <v>0.25332399999999999</v>
      </c>
      <c r="Y38" s="5">
        <v>0.25332399999999999</v>
      </c>
    </row>
    <row r="39" spans="1:25" x14ac:dyDescent="0.3">
      <c r="A39" t="s">
        <v>194</v>
      </c>
      <c r="B39" t="s">
        <v>241</v>
      </c>
      <c r="C39" t="s">
        <v>2</v>
      </c>
      <c r="D39" t="s">
        <v>243</v>
      </c>
      <c r="E39" s="3">
        <v>45</v>
      </c>
      <c r="F39" s="13">
        <v>10</v>
      </c>
      <c r="G39" s="13">
        <v>1</v>
      </c>
      <c r="H39" s="13" t="s">
        <v>4</v>
      </c>
      <c r="I39" s="13">
        <v>1.41E-3</v>
      </c>
      <c r="J39" s="13">
        <v>1.16E-4</v>
      </c>
      <c r="K39" s="13">
        <f t="shared" si="0"/>
        <v>0.18029699999999999</v>
      </c>
      <c r="L39" s="15">
        <v>0.20216899999999999</v>
      </c>
      <c r="M39" s="3">
        <v>152</v>
      </c>
      <c r="N39" s="13">
        <v>15</v>
      </c>
      <c r="O39" s="13">
        <v>1</v>
      </c>
      <c r="P39" s="13" t="s">
        <v>4</v>
      </c>
      <c r="Q39" s="15">
        <v>2.1871999999999999E-2</v>
      </c>
      <c r="R39">
        <v>45</v>
      </c>
      <c r="S39">
        <v>10</v>
      </c>
      <c r="T39">
        <v>1</v>
      </c>
      <c r="U39" t="s">
        <v>4</v>
      </c>
      <c r="V39" s="5">
        <v>1.0870000000000001E-3</v>
      </c>
      <c r="W39" s="5">
        <v>8.9899999999999995E-4</v>
      </c>
      <c r="X39" s="5">
        <f t="shared" si="1"/>
        <v>0.221382</v>
      </c>
      <c r="Y39" s="5">
        <v>0.221382</v>
      </c>
    </row>
    <row r="40" spans="1:25" x14ac:dyDescent="0.3">
      <c r="A40" t="s">
        <v>194</v>
      </c>
      <c r="B40" t="s">
        <v>241</v>
      </c>
      <c r="C40" t="s">
        <v>417</v>
      </c>
      <c r="D40" t="s">
        <v>244</v>
      </c>
      <c r="E40" s="3">
        <v>1407</v>
      </c>
      <c r="F40" s="13">
        <v>90</v>
      </c>
      <c r="G40" s="13">
        <v>3</v>
      </c>
      <c r="H40" s="13" t="s">
        <v>4</v>
      </c>
      <c r="I40" s="13">
        <v>1.5247999999999999E-2</v>
      </c>
      <c r="J40" s="13">
        <v>9.6000000000000002E-5</v>
      </c>
      <c r="K40" s="13">
        <f t="shared" si="0"/>
        <v>0.189276</v>
      </c>
      <c r="L40" s="15">
        <v>0.189723</v>
      </c>
      <c r="M40" s="3">
        <v>11</v>
      </c>
      <c r="N40" s="13">
        <v>11</v>
      </c>
      <c r="O40" s="13">
        <v>0</v>
      </c>
      <c r="P40" s="13" t="s">
        <v>4</v>
      </c>
      <c r="Q40" s="15">
        <v>4.4700000000000002E-4</v>
      </c>
      <c r="R40">
        <v>1407</v>
      </c>
      <c r="S40">
        <v>90</v>
      </c>
      <c r="T40">
        <v>3</v>
      </c>
      <c r="U40" t="s">
        <v>4</v>
      </c>
      <c r="V40" s="5">
        <v>2.6537999999999999E-2</v>
      </c>
      <c r="W40" s="5">
        <v>9.2299999999999999E-4</v>
      </c>
      <c r="X40" s="5">
        <f t="shared" si="1"/>
        <v>0.24768999999999999</v>
      </c>
      <c r="Y40" s="5">
        <v>0.24768999999999999</v>
      </c>
    </row>
    <row r="41" spans="1:25" x14ac:dyDescent="0.3">
      <c r="A41" t="s">
        <v>194</v>
      </c>
      <c r="B41" t="s">
        <v>241</v>
      </c>
      <c r="C41" t="s">
        <v>422</v>
      </c>
      <c r="D41" t="s">
        <v>245</v>
      </c>
      <c r="E41" s="3">
        <v>101</v>
      </c>
      <c r="F41" s="13">
        <v>10</v>
      </c>
      <c r="G41" s="13">
        <v>1</v>
      </c>
      <c r="H41" s="13" t="s">
        <v>4</v>
      </c>
      <c r="I41" s="13">
        <v>6.8230000000000001E-3</v>
      </c>
      <c r="J41" s="13">
        <v>8.2999999999999998E-5</v>
      </c>
      <c r="K41" s="13">
        <f t="shared" si="0"/>
        <v>0.16577899999999998</v>
      </c>
      <c r="L41" s="15">
        <v>0.16642999999999999</v>
      </c>
      <c r="M41" s="3">
        <v>3</v>
      </c>
      <c r="N41" s="13">
        <v>3</v>
      </c>
      <c r="O41" s="13">
        <v>0</v>
      </c>
      <c r="P41" s="13" t="s">
        <v>4</v>
      </c>
      <c r="Q41" s="15">
        <v>6.5099999999999999E-4</v>
      </c>
      <c r="R41">
        <v>101</v>
      </c>
      <c r="S41">
        <v>10</v>
      </c>
      <c r="T41">
        <v>1</v>
      </c>
      <c r="U41" t="s">
        <v>4</v>
      </c>
      <c r="V41" s="5">
        <v>1.1552E-2</v>
      </c>
      <c r="W41" s="5">
        <v>3.4099999999999999E-4</v>
      </c>
      <c r="X41" s="5">
        <f t="shared" si="1"/>
        <v>0.25028600000000001</v>
      </c>
      <c r="Y41" s="5">
        <v>0.25028600000000001</v>
      </c>
    </row>
    <row r="42" spans="1:25" x14ac:dyDescent="0.3">
      <c r="A42" t="s">
        <v>194</v>
      </c>
      <c r="B42" t="s">
        <v>241</v>
      </c>
      <c r="C42" t="s">
        <v>265</v>
      </c>
      <c r="D42" t="s">
        <v>246</v>
      </c>
      <c r="E42" s="3">
        <v>45</v>
      </c>
      <c r="F42" s="13">
        <v>10</v>
      </c>
      <c r="G42" s="13">
        <v>1</v>
      </c>
      <c r="H42" s="13" t="s">
        <v>4</v>
      </c>
      <c r="I42" s="13">
        <v>2E-3</v>
      </c>
      <c r="J42" s="13">
        <v>1.8100000000000001E-4</v>
      </c>
      <c r="K42" s="13">
        <f t="shared" si="0"/>
        <v>0.161827</v>
      </c>
      <c r="L42" s="15">
        <v>0.17199400000000001</v>
      </c>
      <c r="M42" s="3">
        <v>152</v>
      </c>
      <c r="N42" s="13">
        <v>15</v>
      </c>
      <c r="O42" s="13">
        <v>1</v>
      </c>
      <c r="P42" s="13" t="s">
        <v>4</v>
      </c>
      <c r="Q42" s="15">
        <v>1.0167000000000001E-2</v>
      </c>
      <c r="R42">
        <v>45</v>
      </c>
      <c r="S42">
        <v>10</v>
      </c>
      <c r="T42">
        <v>1</v>
      </c>
      <c r="U42" t="s">
        <v>4</v>
      </c>
      <c r="V42" s="5">
        <v>3.8310000000000002E-3</v>
      </c>
      <c r="W42" s="5">
        <v>2.1580000000000002E-3</v>
      </c>
      <c r="X42" s="5">
        <f t="shared" si="1"/>
        <v>0.24163799999999999</v>
      </c>
      <c r="Y42" s="5">
        <v>0.24163799999999999</v>
      </c>
    </row>
    <row r="43" spans="1:25" x14ac:dyDescent="0.3">
      <c r="A43" t="s">
        <v>194</v>
      </c>
      <c r="B43" t="s">
        <v>241</v>
      </c>
      <c r="C43" t="s">
        <v>257</v>
      </c>
      <c r="D43" t="s">
        <v>247</v>
      </c>
      <c r="E43" s="3">
        <v>45</v>
      </c>
      <c r="F43" s="13">
        <v>10</v>
      </c>
      <c r="G43" s="13">
        <v>1</v>
      </c>
      <c r="H43" s="13" t="s">
        <v>4</v>
      </c>
      <c r="I43" s="13">
        <v>2.7690000000000002E-3</v>
      </c>
      <c r="J43" s="13">
        <v>1.2899999999999999E-4</v>
      </c>
      <c r="K43" s="13">
        <f t="shared" si="0"/>
        <v>0.15107799999999999</v>
      </c>
      <c r="L43" s="15">
        <v>0.162133</v>
      </c>
      <c r="M43" s="3">
        <v>152</v>
      </c>
      <c r="N43" s="13">
        <v>15</v>
      </c>
      <c r="O43" s="13">
        <v>1</v>
      </c>
      <c r="P43" s="13" t="s">
        <v>4</v>
      </c>
      <c r="Q43" s="15">
        <v>1.1055000000000001E-2</v>
      </c>
      <c r="R43">
        <v>45</v>
      </c>
      <c r="S43">
        <v>10</v>
      </c>
      <c r="T43">
        <v>1</v>
      </c>
      <c r="U43" t="s">
        <v>4</v>
      </c>
      <c r="V43" s="5">
        <v>5.0029999999999996E-3</v>
      </c>
      <c r="W43" s="5">
        <v>1.4400000000000001E-3</v>
      </c>
      <c r="X43" s="5">
        <f t="shared" si="1"/>
        <v>0.24982199999999999</v>
      </c>
      <c r="Y43" s="5">
        <v>0.24982199999999999</v>
      </c>
    </row>
    <row r="44" spans="1:25" x14ac:dyDescent="0.3">
      <c r="A44" t="s">
        <v>194</v>
      </c>
      <c r="B44" t="s">
        <v>67</v>
      </c>
      <c r="C44" t="s">
        <v>15</v>
      </c>
      <c r="D44" t="s">
        <v>248</v>
      </c>
      <c r="E44" s="3">
        <v>47</v>
      </c>
      <c r="F44" s="13">
        <v>47</v>
      </c>
      <c r="G44" s="13">
        <v>2</v>
      </c>
      <c r="H44" s="13" t="s">
        <v>4</v>
      </c>
      <c r="I44" s="13">
        <v>1.0610000000000001E-3</v>
      </c>
      <c r="J44" s="13">
        <v>2.13E-4</v>
      </c>
      <c r="K44" s="13">
        <f t="shared" si="0"/>
        <v>0.16827500000000001</v>
      </c>
      <c r="L44" s="15">
        <v>0.170014</v>
      </c>
      <c r="M44" s="3">
        <v>30</v>
      </c>
      <c r="N44" s="13">
        <v>30</v>
      </c>
      <c r="O44" s="13">
        <v>0</v>
      </c>
      <c r="P44" s="13" t="s">
        <v>4</v>
      </c>
      <c r="Q44" s="15">
        <v>1.7390000000000001E-3</v>
      </c>
      <c r="R44">
        <v>47</v>
      </c>
      <c r="S44">
        <v>47</v>
      </c>
      <c r="T44">
        <v>2</v>
      </c>
      <c r="U44" t="s">
        <v>4</v>
      </c>
      <c r="V44" s="5">
        <v>1.3879999999999999E-3</v>
      </c>
      <c r="W44" s="5">
        <v>5.3200000000000003E-4</v>
      </c>
      <c r="X44" s="5">
        <f t="shared" si="1"/>
        <v>0.26523099999999999</v>
      </c>
      <c r="Y44" s="5">
        <v>0.26523099999999999</v>
      </c>
    </row>
    <row r="45" spans="1:25" x14ac:dyDescent="0.3">
      <c r="A45" t="s">
        <v>194</v>
      </c>
      <c r="B45" t="s">
        <v>67</v>
      </c>
      <c r="C45" t="s">
        <v>2</v>
      </c>
      <c r="D45" t="s">
        <v>249</v>
      </c>
      <c r="E45" s="3">
        <v>18</v>
      </c>
      <c r="F45" s="13">
        <v>18</v>
      </c>
      <c r="G45" s="13">
        <v>1</v>
      </c>
      <c r="H45" s="13" t="s">
        <v>4</v>
      </c>
      <c r="I45" s="13">
        <v>4.2900000000000002E-4</v>
      </c>
      <c r="J45" s="13">
        <v>1.05E-4</v>
      </c>
      <c r="K45" s="13">
        <f t="shared" si="0"/>
        <v>0.146647</v>
      </c>
      <c r="L45" s="15">
        <v>0.14774200000000001</v>
      </c>
      <c r="M45" s="3">
        <v>32</v>
      </c>
      <c r="N45" s="13">
        <v>32</v>
      </c>
      <c r="O45" s="13">
        <v>1</v>
      </c>
      <c r="P45" s="13" t="s">
        <v>4</v>
      </c>
      <c r="Q45" s="15">
        <v>1.0950000000000001E-3</v>
      </c>
      <c r="R45">
        <v>18</v>
      </c>
      <c r="S45">
        <v>18</v>
      </c>
      <c r="T45">
        <v>1</v>
      </c>
      <c r="U45" t="s">
        <v>4</v>
      </c>
      <c r="V45" s="5">
        <v>8.0000000000000004E-4</v>
      </c>
      <c r="W45" s="5">
        <v>5.4900000000000001E-4</v>
      </c>
      <c r="X45" s="5">
        <f t="shared" si="1"/>
        <v>0.219246</v>
      </c>
      <c r="Y45" s="5">
        <v>0.219246</v>
      </c>
    </row>
    <row r="46" spans="1:25" x14ac:dyDescent="0.3">
      <c r="A46" t="s">
        <v>194</v>
      </c>
      <c r="B46" t="s">
        <v>67</v>
      </c>
      <c r="C46" t="s">
        <v>417</v>
      </c>
      <c r="D46" t="s">
        <v>250</v>
      </c>
      <c r="E46" s="3">
        <v>95</v>
      </c>
      <c r="F46" s="13">
        <v>95</v>
      </c>
      <c r="G46" s="13">
        <v>2</v>
      </c>
      <c r="H46" s="13" t="s">
        <v>4</v>
      </c>
      <c r="I46" s="13">
        <v>3.284E-3</v>
      </c>
      <c r="J46" s="13">
        <v>8.7999999999999998E-5</v>
      </c>
      <c r="K46" s="13">
        <f t="shared" si="0"/>
        <v>0.183503</v>
      </c>
      <c r="L46" s="15">
        <v>0.183897</v>
      </c>
      <c r="M46" s="3">
        <v>11</v>
      </c>
      <c r="N46" s="13">
        <v>11</v>
      </c>
      <c r="O46" s="13">
        <v>0</v>
      </c>
      <c r="P46" s="13" t="s">
        <v>4</v>
      </c>
      <c r="Q46" s="15">
        <v>3.9399999999999998E-4</v>
      </c>
      <c r="R46">
        <v>95</v>
      </c>
      <c r="S46">
        <v>95</v>
      </c>
      <c r="T46">
        <v>2</v>
      </c>
      <c r="U46" t="s">
        <v>4</v>
      </c>
      <c r="V46" s="5">
        <v>6.2550000000000001E-3</v>
      </c>
      <c r="W46" s="5">
        <v>5.2899999999999996E-4</v>
      </c>
      <c r="X46" s="5">
        <f t="shared" si="1"/>
        <v>0.189499</v>
      </c>
      <c r="Y46" s="5">
        <v>0.189499</v>
      </c>
    </row>
    <row r="47" spans="1:25" x14ac:dyDescent="0.3">
      <c r="A47" t="s">
        <v>194</v>
      </c>
      <c r="B47" t="s">
        <v>67</v>
      </c>
      <c r="C47" t="s">
        <v>76</v>
      </c>
      <c r="D47" t="s">
        <v>251</v>
      </c>
      <c r="E47" s="3">
        <v>95</v>
      </c>
      <c r="F47" s="13">
        <v>95</v>
      </c>
      <c r="G47" s="13">
        <v>2</v>
      </c>
      <c r="H47" s="13" t="s">
        <v>4</v>
      </c>
      <c r="I47" s="13">
        <v>3.0829999999999998E-3</v>
      </c>
      <c r="J47" s="13">
        <v>5.3300000000000005E-4</v>
      </c>
      <c r="K47" s="13">
        <f t="shared" si="0"/>
        <v>0.15420500000000001</v>
      </c>
      <c r="L47" s="15">
        <v>0.16164700000000001</v>
      </c>
      <c r="M47" s="3">
        <v>168</v>
      </c>
      <c r="N47" s="13">
        <v>168</v>
      </c>
      <c r="O47" s="13">
        <v>2</v>
      </c>
      <c r="P47" s="13" t="s">
        <v>4</v>
      </c>
      <c r="Q47" s="15">
        <v>7.4419999999999998E-3</v>
      </c>
      <c r="R47">
        <v>95</v>
      </c>
      <c r="S47">
        <v>95</v>
      </c>
      <c r="T47">
        <v>2</v>
      </c>
      <c r="U47" t="s">
        <v>4</v>
      </c>
      <c r="V47" s="5">
        <v>4.2069999999999998E-3</v>
      </c>
      <c r="W47" s="5">
        <v>2.7290000000000001E-3</v>
      </c>
      <c r="X47" s="5">
        <f t="shared" si="1"/>
        <v>0.213667</v>
      </c>
      <c r="Y47" s="5">
        <v>0.213667</v>
      </c>
    </row>
    <row r="48" spans="1:25" x14ac:dyDescent="0.3">
      <c r="A48" t="s">
        <v>194</v>
      </c>
      <c r="B48" t="s">
        <v>67</v>
      </c>
      <c r="C48" t="s">
        <v>422</v>
      </c>
      <c r="D48" t="s">
        <v>252</v>
      </c>
      <c r="E48" s="3">
        <v>34</v>
      </c>
      <c r="F48" s="13">
        <v>34</v>
      </c>
      <c r="G48" s="13">
        <v>1</v>
      </c>
      <c r="H48" s="13" t="s">
        <v>4</v>
      </c>
      <c r="I48" s="13">
        <v>3.3029999999999999E-3</v>
      </c>
      <c r="J48" s="13">
        <v>6.0999999999999999E-5</v>
      </c>
      <c r="K48" s="13">
        <f t="shared" si="0"/>
        <v>0.16638399999999998</v>
      </c>
      <c r="L48" s="15">
        <v>0.16686899999999999</v>
      </c>
      <c r="M48" s="3">
        <v>3</v>
      </c>
      <c r="N48" s="13">
        <v>3</v>
      </c>
      <c r="O48" s="13">
        <v>0</v>
      </c>
      <c r="P48" s="13" t="s">
        <v>4</v>
      </c>
      <c r="Q48" s="15">
        <v>4.8500000000000003E-4</v>
      </c>
      <c r="R48">
        <v>34</v>
      </c>
      <c r="S48">
        <v>34</v>
      </c>
      <c r="T48">
        <v>1</v>
      </c>
      <c r="U48" t="s">
        <v>4</v>
      </c>
      <c r="V48" s="5">
        <v>4.4219999999999997E-3</v>
      </c>
      <c r="W48" s="5">
        <v>1.6100000000000001E-4</v>
      </c>
      <c r="X48" s="5">
        <f t="shared" si="1"/>
        <v>0.23492099999999999</v>
      </c>
      <c r="Y48" s="5">
        <v>0.23492099999999999</v>
      </c>
    </row>
    <row r="49" spans="1:25" x14ac:dyDescent="0.3">
      <c r="A49" t="s">
        <v>194</v>
      </c>
      <c r="B49" t="s">
        <v>67</v>
      </c>
      <c r="C49" t="s">
        <v>265</v>
      </c>
      <c r="D49" t="s">
        <v>253</v>
      </c>
      <c r="E49" s="3">
        <v>18</v>
      </c>
      <c r="F49" s="13">
        <v>18</v>
      </c>
      <c r="G49" s="13">
        <v>1</v>
      </c>
      <c r="H49" s="13" t="s">
        <v>4</v>
      </c>
      <c r="I49" s="13">
        <v>9.9400000000000009E-4</v>
      </c>
      <c r="J49" s="13">
        <v>3.0400000000000002E-4</v>
      </c>
      <c r="K49" s="13">
        <f t="shared" si="0"/>
        <v>0.17537</v>
      </c>
      <c r="L49" s="15">
        <v>0.17794599999999999</v>
      </c>
      <c r="M49" s="3">
        <v>32</v>
      </c>
      <c r="N49" s="13">
        <v>32</v>
      </c>
      <c r="O49" s="13">
        <v>1</v>
      </c>
      <c r="P49" s="13" t="s">
        <v>4</v>
      </c>
      <c r="Q49" s="15">
        <v>2.5760000000000002E-3</v>
      </c>
      <c r="R49">
        <v>18</v>
      </c>
      <c r="S49">
        <v>18</v>
      </c>
      <c r="T49">
        <v>1</v>
      </c>
      <c r="U49" t="s">
        <v>4</v>
      </c>
      <c r="V49" s="5">
        <v>1.114E-3</v>
      </c>
      <c r="W49" s="5">
        <v>6.4899999999999995E-4</v>
      </c>
      <c r="X49" s="5">
        <f t="shared" si="1"/>
        <v>0.220497</v>
      </c>
      <c r="Y49" s="5">
        <v>0.220497</v>
      </c>
    </row>
    <row r="50" spans="1:25" x14ac:dyDescent="0.3">
      <c r="A50" t="s">
        <v>194</v>
      </c>
      <c r="B50" t="s">
        <v>67</v>
      </c>
      <c r="C50" t="s">
        <v>257</v>
      </c>
      <c r="D50" t="s">
        <v>254</v>
      </c>
      <c r="E50" s="3">
        <v>18</v>
      </c>
      <c r="F50" s="13">
        <v>18</v>
      </c>
      <c r="G50" s="13">
        <v>1</v>
      </c>
      <c r="H50" s="13" t="s">
        <v>4</v>
      </c>
      <c r="I50" s="13">
        <v>9.7999999999999997E-4</v>
      </c>
      <c r="J50" s="13">
        <v>1.3300000000000001E-4</v>
      </c>
      <c r="K50" s="13">
        <f t="shared" si="0"/>
        <v>0.21457099999999998</v>
      </c>
      <c r="L50" s="15">
        <v>0.21682899999999999</v>
      </c>
      <c r="M50" s="3">
        <v>32</v>
      </c>
      <c r="N50" s="13">
        <v>32</v>
      </c>
      <c r="O50" s="13">
        <v>1</v>
      </c>
      <c r="P50" s="13" t="s">
        <v>4</v>
      </c>
      <c r="Q50" s="15">
        <v>2.258E-3</v>
      </c>
      <c r="R50">
        <v>18</v>
      </c>
      <c r="S50">
        <v>18</v>
      </c>
      <c r="T50">
        <v>1</v>
      </c>
      <c r="U50" t="s">
        <v>4</v>
      </c>
      <c r="V50" s="5">
        <v>1.6509999999999999E-3</v>
      </c>
      <c r="W50" s="5">
        <v>4.1399999999999998E-4</v>
      </c>
      <c r="X50" s="5">
        <f t="shared" si="1"/>
        <v>0.23403099999999999</v>
      </c>
      <c r="Y50" s="5">
        <v>0.23403099999999999</v>
      </c>
    </row>
    <row r="51" spans="1:25" x14ac:dyDescent="0.3">
      <c r="A51" t="s">
        <v>194</v>
      </c>
      <c r="B51" t="s">
        <v>255</v>
      </c>
      <c r="C51" t="s">
        <v>2</v>
      </c>
      <c r="D51" t="s">
        <v>256</v>
      </c>
      <c r="E51" s="3">
        <v>437</v>
      </c>
      <c r="F51" s="13">
        <v>9</v>
      </c>
      <c r="G51" s="13">
        <v>1</v>
      </c>
      <c r="H51" s="13" t="s">
        <v>4</v>
      </c>
      <c r="I51" s="13">
        <v>1.9962000000000001E-2</v>
      </c>
      <c r="J51" s="13">
        <v>1.11E-4</v>
      </c>
      <c r="K51" s="13">
        <f t="shared" si="0"/>
        <v>0.196351</v>
      </c>
      <c r="L51" s="15">
        <v>0.23577899999999999</v>
      </c>
      <c r="M51" s="3">
        <v>591</v>
      </c>
      <c r="N51" s="13">
        <v>9</v>
      </c>
      <c r="O51" s="13">
        <v>1</v>
      </c>
      <c r="P51" s="13" t="s">
        <v>4</v>
      </c>
      <c r="Q51" s="15">
        <v>3.9427999999999998E-2</v>
      </c>
      <c r="R51">
        <v>437</v>
      </c>
      <c r="S51">
        <v>9</v>
      </c>
      <c r="T51">
        <v>1</v>
      </c>
      <c r="U51" t="s">
        <v>4</v>
      </c>
      <c r="V51" s="5">
        <v>2.2896E-2</v>
      </c>
      <c r="W51" s="5">
        <v>2.6662999999999999E-2</v>
      </c>
      <c r="X51" s="5">
        <f t="shared" si="1"/>
        <v>0.34134300000000001</v>
      </c>
      <c r="Y51" s="5">
        <v>0.34134300000000001</v>
      </c>
    </row>
  </sheetData>
  <mergeCells count="3">
    <mergeCell ref="E1:L1"/>
    <mergeCell ref="R1:Y1"/>
    <mergeCell ref="M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6</vt:i4>
      </vt:variant>
    </vt:vector>
  </HeadingPairs>
  <TitlesOfParts>
    <vt:vector size="18" baseType="lpstr">
      <vt:lpstr>States</vt:lpstr>
      <vt:lpstr>States true-false</vt:lpstr>
      <vt:lpstr>States Diagrams</vt:lpstr>
      <vt:lpstr>Time</vt:lpstr>
      <vt:lpstr>Time true-false</vt:lpstr>
      <vt:lpstr>Time Diagrams</vt:lpstr>
      <vt:lpstr>DLL</vt:lpstr>
      <vt:lpstr>DLL (h)</vt:lpstr>
      <vt:lpstr>SLL</vt:lpstr>
      <vt:lpstr>SLL (h)</vt:lpstr>
      <vt:lpstr>Tree</vt:lpstr>
      <vt:lpstr>Tree (h)</vt:lpstr>
      <vt:lpstr>DLL!benchmark_results_dll</vt:lpstr>
      <vt:lpstr>'DLL (h)'!benchmark_results_dll_h</vt:lpstr>
      <vt:lpstr>SLL!benchmark_results_sll</vt:lpstr>
      <vt:lpstr>'SLL (h)'!benchmark_results_sll_h</vt:lpstr>
      <vt:lpstr>Tree!benchmark_results_tree</vt:lpstr>
      <vt:lpstr>'Tree (h)'!benchmark_results_tree_h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Chau, Sally</dc:creator>
  <cp:lastModifiedBy>Chau, Sally</cp:lastModifiedBy>
  <dcterms:created xsi:type="dcterms:W3CDTF">2019-07-11T14:02:17Z</dcterms:created>
  <dcterms:modified xsi:type="dcterms:W3CDTF">2019-07-12T20:46:47Z</dcterms:modified>
</cp:coreProperties>
</file>