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 Shaikh\Documents\"/>
    </mc:Choice>
  </mc:AlternateContent>
  <xr:revisionPtr revIDLastSave="0" documentId="8_{530F18A6-13D1-473A-8757-E28275F9BDC8}" xr6:coauthVersionLast="47" xr6:coauthVersionMax="47" xr10:uidLastSave="{00000000-0000-0000-0000-000000000000}"/>
  <bookViews>
    <workbookView xWindow="-108" yWindow="-108" windowWidth="23256" windowHeight="12456" activeTab="4" xr2:uid="{C73CC97D-1053-4D54-A5F1-D7D680813A72}"/>
  </bookViews>
  <sheets>
    <sheet name="Pie chart" sheetId="1" r:id="rId1"/>
    <sheet name="Bar graph" sheetId="2" r:id="rId2"/>
    <sheet name="Clustered column chart" sheetId="3" r:id="rId3"/>
    <sheet name="Histogram" sheetId="4" r:id="rId4"/>
    <sheet name="Line chart" sheetId="5" r:id="rId5"/>
    <sheet name="IF" sheetId="6" r:id="rId6"/>
    <sheet name="AND" sheetId="7" r:id="rId7"/>
    <sheet name="Textjoin" sheetId="8" r:id="rId8"/>
    <sheet name="IFS" sheetId="9" r:id="rId9"/>
    <sheet name="MATCH" sheetId="10" r:id="rId10"/>
    <sheet name="AVERAGEIF" sheetId="11" r:id="rId11"/>
    <sheet name="FIND" sheetId="12" r:id="rId12"/>
    <sheet name="CHOOSE" sheetId="13" r:id="rId13"/>
  </sheets>
  <definedNames>
    <definedName name="_xlchart.v1.0" hidden="1">Histogram!$C$2:$C$26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A4" i="10"/>
  <c r="A5" i="10"/>
  <c r="A6" i="10"/>
  <c r="A7" i="10"/>
  <c r="A8" i="10"/>
  <c r="A9" i="10"/>
  <c r="A10" i="10"/>
  <c r="A11" i="10"/>
  <c r="A12" i="10"/>
  <c r="A13" i="10"/>
  <c r="A14" i="10"/>
  <c r="A3" i="10"/>
  <c r="C3" i="12"/>
  <c r="C4" i="12"/>
  <c r="C2" i="12"/>
  <c r="B13" i="11"/>
  <c r="B12" i="11"/>
  <c r="E1" i="10"/>
  <c r="D5" i="8"/>
  <c r="D6" i="8"/>
  <c r="D4" i="8"/>
  <c r="D2" i="8"/>
  <c r="D3" i="8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" i="7"/>
  <c r="C2" i="6" a="1"/>
  <c r="C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<sst xmlns="http://schemas.openxmlformats.org/spreadsheetml/2006/main" count="231" uniqueCount="186">
  <si>
    <t>In a class of 200 students, a survey was done to collect each student’s favorite sports. Draw the pie chart of the data given</t>
  </si>
  <si>
    <t>Sport</t>
  </si>
  <si>
    <t>No of students</t>
  </si>
  <si>
    <t>Cricket</t>
  </si>
  <si>
    <t>Hockey</t>
  </si>
  <si>
    <t>Football</t>
  </si>
  <si>
    <t>Badminton</t>
  </si>
  <si>
    <t>Tennis</t>
  </si>
  <si>
    <t>Golf</t>
  </si>
  <si>
    <t>Tiger Reserve</t>
  </si>
  <si>
    <t>Jim Corbett</t>
  </si>
  <si>
    <t>Bandipur</t>
  </si>
  <si>
    <t>Nagarhole</t>
  </si>
  <si>
    <t>Bandhavgarh</t>
  </si>
  <si>
    <t>Dudhwa</t>
  </si>
  <si>
    <t>Madhumalai</t>
  </si>
  <si>
    <t>Kaziranga</t>
  </si>
  <si>
    <t>Kanha</t>
  </si>
  <si>
    <t>Sunderbans</t>
  </si>
  <si>
    <t xml:space="preserve">Tiger Population </t>
  </si>
  <si>
    <t>Make a bar graph chart of the data</t>
  </si>
  <si>
    <t>Fruits</t>
  </si>
  <si>
    <t>Plums</t>
  </si>
  <si>
    <t>Pears</t>
  </si>
  <si>
    <t>Pineapples</t>
  </si>
  <si>
    <t>Shop 2</t>
  </si>
  <si>
    <t>Shop 3</t>
  </si>
  <si>
    <t>Shop 4</t>
  </si>
  <si>
    <t>Watermelons</t>
  </si>
  <si>
    <t>Bananas</t>
  </si>
  <si>
    <t xml:space="preserve">Shop 1 </t>
  </si>
  <si>
    <t>The following are the prices in Rs of four fruits in different shops. Make a clustered bar graph along with the prices mentioned</t>
  </si>
  <si>
    <t>Name</t>
  </si>
  <si>
    <t>Name of student</t>
  </si>
  <si>
    <t>Sanika</t>
  </si>
  <si>
    <t>Bethel</t>
  </si>
  <si>
    <t>Sharayu</t>
  </si>
  <si>
    <t>Annanya</t>
  </si>
  <si>
    <t>Alen</t>
  </si>
  <si>
    <t>Kanishka</t>
  </si>
  <si>
    <t>Esha</t>
  </si>
  <si>
    <t>Asma</t>
  </si>
  <si>
    <t>Karishma</t>
  </si>
  <si>
    <t>Range bin</t>
  </si>
  <si>
    <t>Jasleen</t>
  </si>
  <si>
    <t>Tia</t>
  </si>
  <si>
    <t>Jessica</t>
  </si>
  <si>
    <t>Kimaya</t>
  </si>
  <si>
    <t>Sahana</t>
  </si>
  <si>
    <t>Muskaan</t>
  </si>
  <si>
    <t>Sylvia</t>
  </si>
  <si>
    <t>Safia</t>
  </si>
  <si>
    <t>Grace</t>
  </si>
  <si>
    <t>Althea</t>
  </si>
  <si>
    <t>Fatima</t>
  </si>
  <si>
    <t>Niharikaben</t>
  </si>
  <si>
    <t>Sakina</t>
  </si>
  <si>
    <t>Gauri</t>
  </si>
  <si>
    <t>Zeba</t>
  </si>
  <si>
    <t>Afreen</t>
  </si>
  <si>
    <t>Frequency of eating a paneer paratha in a year</t>
  </si>
  <si>
    <t>0 - 20</t>
  </si>
  <si>
    <t xml:space="preserve">20 - 40 </t>
  </si>
  <si>
    <t>40 - 60</t>
  </si>
  <si>
    <t xml:space="preserve">60 - 80 </t>
  </si>
  <si>
    <t>80 - 100</t>
  </si>
  <si>
    <t>Year</t>
  </si>
  <si>
    <t>Leopards</t>
  </si>
  <si>
    <t>Dolphins</t>
  </si>
  <si>
    <t>Indian Black bears</t>
  </si>
  <si>
    <t>Make a Histogram of these frequencies</t>
  </si>
  <si>
    <t>Item</t>
  </si>
  <si>
    <t>Quantity</t>
  </si>
  <si>
    <t>Oranges</t>
  </si>
  <si>
    <t>Apples</t>
  </si>
  <si>
    <t>Cookies</t>
  </si>
  <si>
    <t>Grapes</t>
  </si>
  <si>
    <t>Use IF function to get the return value of "Reorder" if qty is less than 10</t>
  </si>
  <si>
    <t xml:space="preserve">Names </t>
  </si>
  <si>
    <t xml:space="preserve">Salary </t>
  </si>
  <si>
    <t>Divisions</t>
  </si>
  <si>
    <t>Age</t>
  </si>
  <si>
    <t>Clara</t>
  </si>
  <si>
    <t>HR</t>
  </si>
  <si>
    <t>Angela</t>
  </si>
  <si>
    <t>MRKT</t>
  </si>
  <si>
    <t>SALES</t>
  </si>
  <si>
    <t>Siddika</t>
  </si>
  <si>
    <t>Racheal</t>
  </si>
  <si>
    <t>Sakshi</t>
  </si>
  <si>
    <t>Alia</t>
  </si>
  <si>
    <t>Noor</t>
  </si>
  <si>
    <t>Sheryl</t>
  </si>
  <si>
    <t>Use AND function to return value of true for the condition when salary is more than 50000 and age is below 25</t>
  </si>
  <si>
    <t>Use OR function to return the value TRUE highlighting people working in HR division</t>
  </si>
  <si>
    <t>Use AND and IF function together to return value of "high pay" for ppl with salary of above 65000 and below 32 years of age</t>
  </si>
  <si>
    <t>Text 1</t>
  </si>
  <si>
    <t>Text 2</t>
  </si>
  <si>
    <t>Text 3</t>
  </si>
  <si>
    <t xml:space="preserve">Sanika </t>
  </si>
  <si>
    <t>Dixit</t>
  </si>
  <si>
    <t>Separate with a space</t>
  </si>
  <si>
    <t>Helium</t>
  </si>
  <si>
    <t>Boron</t>
  </si>
  <si>
    <t>Titanium</t>
  </si>
  <si>
    <t>Separate each of them with a comma</t>
  </si>
  <si>
    <t>Pencils</t>
  </si>
  <si>
    <t>Books</t>
  </si>
  <si>
    <t>Purses</t>
  </si>
  <si>
    <t>Harry Potter</t>
  </si>
  <si>
    <t>Hermoine Granger</t>
  </si>
  <si>
    <t>Ron Weasley</t>
  </si>
  <si>
    <t>Draco Malfoy</t>
  </si>
  <si>
    <t>Neville Longbottom</t>
  </si>
  <si>
    <t>Luna Lovegood</t>
  </si>
  <si>
    <t>Sirius Black</t>
  </si>
  <si>
    <t>Fred Weasley</t>
  </si>
  <si>
    <t>A</t>
  </si>
  <si>
    <t>D</t>
  </si>
  <si>
    <t>Result</t>
  </si>
  <si>
    <t>E</t>
  </si>
  <si>
    <t>O</t>
  </si>
  <si>
    <t>P</t>
  </si>
  <si>
    <t>OWL Grades</t>
  </si>
  <si>
    <t>Use IFS function to grade the results of the students where O is Outstanding, E is Exceeds Expectations, A is Acceptable, P is Poor and D is Dreadful</t>
  </si>
  <si>
    <t>Order ID</t>
  </si>
  <si>
    <t>Products</t>
  </si>
  <si>
    <t>Hair oil</t>
  </si>
  <si>
    <t>Shampoo</t>
  </si>
  <si>
    <t>Wheat</t>
  </si>
  <si>
    <t>Rice</t>
  </si>
  <si>
    <t>Cabbage</t>
  </si>
  <si>
    <t>Moong dal</t>
  </si>
  <si>
    <t>Soap</t>
  </si>
  <si>
    <t>Cheese</t>
  </si>
  <si>
    <t>Use the MATCH function to locate the position of ORDER ID 10074</t>
  </si>
  <si>
    <t>Avg</t>
  </si>
  <si>
    <t>Use the AVERAEIF function for 2022 and 2016</t>
  </si>
  <si>
    <t>String</t>
  </si>
  <si>
    <t>Sub string</t>
  </si>
  <si>
    <t>IdonotneedmyfreedomwhenI’mdead.</t>
  </si>
  <si>
    <t>freedom</t>
  </si>
  <si>
    <t>do</t>
  </si>
  <si>
    <t>e</t>
  </si>
  <si>
    <t>Location</t>
  </si>
  <si>
    <t>Find the positional location of the following</t>
  </si>
  <si>
    <t>Favourite Food</t>
  </si>
  <si>
    <t>Thai curry</t>
  </si>
  <si>
    <t>Chole bhature</t>
  </si>
  <si>
    <t>Almond tea cake</t>
  </si>
  <si>
    <t>Pizza</t>
  </si>
  <si>
    <t>Burger</t>
  </si>
  <si>
    <t>Gulab jamun</t>
  </si>
  <si>
    <t>Pav Bhaji</t>
  </si>
  <si>
    <t>Lassi</t>
  </si>
  <si>
    <t>Sheer khurma</t>
  </si>
  <si>
    <t>Sevaiyaan</t>
  </si>
  <si>
    <t>Franky</t>
  </si>
  <si>
    <t>Noodles</t>
  </si>
  <si>
    <t>Medu vada</t>
  </si>
  <si>
    <t>Paneer dosa</t>
  </si>
  <si>
    <t>Butter chicken</t>
  </si>
  <si>
    <t>Goan fish curry</t>
  </si>
  <si>
    <t>Pasta</t>
  </si>
  <si>
    <t>Paratha</t>
  </si>
  <si>
    <t>Waffles</t>
  </si>
  <si>
    <t>Pancakes</t>
  </si>
  <si>
    <t>Biryani</t>
  </si>
  <si>
    <t>Fries</t>
  </si>
  <si>
    <t>Index</t>
  </si>
  <si>
    <t>Check the Index for 4th, 3rd, 12th, 17th and 22nd food</t>
  </si>
  <si>
    <t>Bin</t>
  </si>
  <si>
    <t>More</t>
  </si>
  <si>
    <t>Frequency</t>
  </si>
  <si>
    <t>If function</t>
  </si>
  <si>
    <t xml:space="preserve">AND </t>
  </si>
  <si>
    <t>OR</t>
  </si>
  <si>
    <t>AND &amp; IF</t>
  </si>
  <si>
    <t>TextJoin</t>
  </si>
  <si>
    <t xml:space="preserve"> </t>
  </si>
  <si>
    <t>SR. No.</t>
  </si>
  <si>
    <t xml:space="preserve"> Exceeds Expectations</t>
  </si>
  <si>
    <t xml:space="preserve"> Outstanding</t>
  </si>
  <si>
    <t>Acceptable</t>
  </si>
  <si>
    <t>Poor</t>
  </si>
  <si>
    <t>Dreadful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</si>
</sst>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73239"/>
      <name val="Arial"/>
      <family val="2"/>
    </font>
    <font>
      <sz val="13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17" fontId="0" fillId="0" borderId="1" xfId="0" applyNumberForma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'Pie chart'!$B$1</c:f>
              <c:strCache>
                <c:ptCount val="1"/>
                <c:pt idx="0">
                  <c:v>No of students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06C-45BB-A8F3-49DF5CD6E5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06C-45BB-A8F3-49DF5CD6E5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06C-45BB-A8F3-49DF5CD6E5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06C-45BB-A8F3-49DF5CD6E5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06C-45BB-A8F3-49DF5CD6E51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806C-45BB-A8F3-49DF5CD6E5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chart'!$A$2:$A$7</c:f>
              <c:strCache>
                <c:ptCount val="6"/>
                <c:pt idx="0">
                  <c:v>Cricket</c:v>
                </c:pt>
                <c:pt idx="1">
                  <c:v>Hockey</c:v>
                </c:pt>
                <c:pt idx="2">
                  <c:v>Football</c:v>
                </c:pt>
                <c:pt idx="3">
                  <c:v>Badminton</c:v>
                </c:pt>
                <c:pt idx="4">
                  <c:v>Tennis</c:v>
                </c:pt>
                <c:pt idx="5">
                  <c:v>Golf</c:v>
                </c:pt>
              </c:strCache>
            </c:strRef>
          </c:cat>
          <c:val>
            <c:numRef>
              <c:f>'Pie chart'!$B$2:$B$7</c:f>
              <c:numCache>
                <c:formatCode>General</c:formatCode>
                <c:ptCount val="6"/>
                <c:pt idx="0">
                  <c:v>34</c:v>
                </c:pt>
                <c:pt idx="1">
                  <c:v>9</c:v>
                </c:pt>
                <c:pt idx="2">
                  <c:v>22</c:v>
                </c:pt>
                <c:pt idx="3">
                  <c:v>17</c:v>
                </c:pt>
                <c:pt idx="4">
                  <c:v>14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B-445A-B0A4-694AB90CA56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'Bar graph'!$B$1</c:f>
              <c:strCache>
                <c:ptCount val="1"/>
                <c:pt idx="0">
                  <c:v>Tiger Population 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graph'!$A$2:$A$10</c:f>
              <c:strCache>
                <c:ptCount val="9"/>
                <c:pt idx="0">
                  <c:v>Jim Corbett</c:v>
                </c:pt>
                <c:pt idx="1">
                  <c:v>Bandipur</c:v>
                </c:pt>
                <c:pt idx="2">
                  <c:v>Nagarhole</c:v>
                </c:pt>
                <c:pt idx="3">
                  <c:v>Bandhavgarh</c:v>
                </c:pt>
                <c:pt idx="4">
                  <c:v>Dudhwa</c:v>
                </c:pt>
                <c:pt idx="5">
                  <c:v>Madhumalai</c:v>
                </c:pt>
                <c:pt idx="6">
                  <c:v>Kaziranga</c:v>
                </c:pt>
                <c:pt idx="7">
                  <c:v>Kanha</c:v>
                </c:pt>
                <c:pt idx="8">
                  <c:v>Sunderbans</c:v>
                </c:pt>
              </c:strCache>
            </c:strRef>
          </c:cat>
          <c:val>
            <c:numRef>
              <c:f>'Bar graph'!$B$2:$B$10</c:f>
              <c:numCache>
                <c:formatCode>General</c:formatCode>
                <c:ptCount val="9"/>
                <c:pt idx="0">
                  <c:v>260</c:v>
                </c:pt>
                <c:pt idx="1">
                  <c:v>150</c:v>
                </c:pt>
                <c:pt idx="2">
                  <c:v>141</c:v>
                </c:pt>
                <c:pt idx="3">
                  <c:v>135</c:v>
                </c:pt>
                <c:pt idx="4">
                  <c:v>127</c:v>
                </c:pt>
                <c:pt idx="5">
                  <c:v>114</c:v>
                </c:pt>
                <c:pt idx="6">
                  <c:v>72</c:v>
                </c:pt>
                <c:pt idx="7">
                  <c:v>105</c:v>
                </c:pt>
                <c:pt idx="8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1-46F3-92DD-F09E963038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79386192"/>
        <c:axId val="1579381872"/>
        <c:axId val="0"/>
      </c:bar3DChart>
      <c:catAx>
        <c:axId val="157938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381872"/>
        <c:crosses val="autoZero"/>
        <c:auto val="1"/>
        <c:lblAlgn val="ctr"/>
        <c:lblOffset val="100"/>
        <c:noMultiLvlLbl val="0"/>
      </c:catAx>
      <c:valAx>
        <c:axId val="15793818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7938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'Clustered column chart'!$A$2</c:f>
              <c:strCache>
                <c:ptCount val="1"/>
                <c:pt idx="0">
                  <c:v>Pineapples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'Clustered column chart'!$B$1:$E$1</c:f>
              <c:strCache>
                <c:ptCount val="4"/>
                <c:pt idx="0">
                  <c:v>Shop 1 </c:v>
                </c:pt>
                <c:pt idx="1">
                  <c:v>Shop 2</c:v>
                </c:pt>
                <c:pt idx="2">
                  <c:v>Shop 3</c:v>
                </c:pt>
                <c:pt idx="3">
                  <c:v>Shop 4</c:v>
                </c:pt>
              </c:strCache>
            </c:strRef>
          </c:cat>
          <c:val>
            <c:numRef>
              <c:f>'Clustered column chart'!$B$2:$E$2</c:f>
              <c:numCache>
                <c:formatCode>General</c:formatCode>
                <c:ptCount val="4"/>
                <c:pt idx="0">
                  <c:v>120</c:v>
                </c:pt>
                <c:pt idx="1">
                  <c:v>60</c:v>
                </c:pt>
                <c:pt idx="2">
                  <c:v>110</c:v>
                </c:pt>
                <c:pt idx="3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4-4E8D-9BE3-5FF54829BAA3}"/>
            </c:ext>
          </c:extLst>
        </c:ser>
        <c:ser>
          <c:idx val="1"/>
          <c:order val="1"/>
          <c:tx>
            <c:strRef>
              <c:f>'Clustered column chart'!$A$3</c:f>
              <c:strCache>
                <c:ptCount val="1"/>
                <c:pt idx="0">
                  <c:v>Pears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'Clustered column chart'!$B$1:$E$1</c:f>
              <c:strCache>
                <c:ptCount val="4"/>
                <c:pt idx="0">
                  <c:v>Shop 1 </c:v>
                </c:pt>
                <c:pt idx="1">
                  <c:v>Shop 2</c:v>
                </c:pt>
                <c:pt idx="2">
                  <c:v>Shop 3</c:v>
                </c:pt>
                <c:pt idx="3">
                  <c:v>Shop 4</c:v>
                </c:pt>
              </c:strCache>
            </c:strRef>
          </c:cat>
          <c:val>
            <c:numRef>
              <c:f>'Clustered column chart'!$B$3:$E$3</c:f>
              <c:numCache>
                <c:formatCode>General</c:formatCode>
                <c:ptCount val="4"/>
                <c:pt idx="0">
                  <c:v>220</c:v>
                </c:pt>
                <c:pt idx="1">
                  <c:v>240</c:v>
                </c:pt>
                <c:pt idx="2">
                  <c:v>170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4-4E8D-9BE3-5FF54829BAA3}"/>
            </c:ext>
          </c:extLst>
        </c:ser>
        <c:ser>
          <c:idx val="2"/>
          <c:order val="2"/>
          <c:tx>
            <c:strRef>
              <c:f>'Clustered column chart'!$A$4</c:f>
              <c:strCache>
                <c:ptCount val="1"/>
                <c:pt idx="0">
                  <c:v>Bananas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'Clustered column chart'!$B$1:$E$1</c:f>
              <c:strCache>
                <c:ptCount val="4"/>
                <c:pt idx="0">
                  <c:v>Shop 1 </c:v>
                </c:pt>
                <c:pt idx="1">
                  <c:v>Shop 2</c:v>
                </c:pt>
                <c:pt idx="2">
                  <c:v>Shop 3</c:v>
                </c:pt>
                <c:pt idx="3">
                  <c:v>Shop 4</c:v>
                </c:pt>
              </c:strCache>
            </c:strRef>
          </c:cat>
          <c:val>
            <c:numRef>
              <c:f>'Clustered column chart'!$B$4:$E$4</c:f>
              <c:numCache>
                <c:formatCode>General</c:formatCode>
                <c:ptCount val="4"/>
                <c:pt idx="0">
                  <c:v>80</c:v>
                </c:pt>
                <c:pt idx="1">
                  <c:v>140</c:v>
                </c:pt>
                <c:pt idx="2">
                  <c:v>93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84-4E8D-9BE3-5FF54829BAA3}"/>
            </c:ext>
          </c:extLst>
        </c:ser>
        <c:ser>
          <c:idx val="3"/>
          <c:order val="3"/>
          <c:tx>
            <c:strRef>
              <c:f>'Clustered column chart'!$A$5</c:f>
              <c:strCache>
                <c:ptCount val="1"/>
                <c:pt idx="0">
                  <c:v>Watermelons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'Clustered column chart'!$B$1:$E$1</c:f>
              <c:strCache>
                <c:ptCount val="4"/>
                <c:pt idx="0">
                  <c:v>Shop 1 </c:v>
                </c:pt>
                <c:pt idx="1">
                  <c:v>Shop 2</c:v>
                </c:pt>
                <c:pt idx="2">
                  <c:v>Shop 3</c:v>
                </c:pt>
                <c:pt idx="3">
                  <c:v>Shop 4</c:v>
                </c:pt>
              </c:strCache>
            </c:strRef>
          </c:cat>
          <c:val>
            <c:numRef>
              <c:f>'Clustered column chart'!$B$5:$E$5</c:f>
              <c:numCache>
                <c:formatCode>General</c:formatCode>
                <c:ptCount val="4"/>
                <c:pt idx="0">
                  <c:v>100</c:v>
                </c:pt>
                <c:pt idx="1">
                  <c:v>170</c:v>
                </c:pt>
                <c:pt idx="2">
                  <c:v>70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84-4E8D-9BE3-5FF54829B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19070512"/>
        <c:axId val="1419071472"/>
      </c:barChart>
      <c:catAx>
        <c:axId val="141907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071472"/>
        <c:crosses val="autoZero"/>
        <c:auto val="1"/>
        <c:lblAlgn val="ctr"/>
        <c:lblOffset val="100"/>
        <c:noMultiLvlLbl val="0"/>
      </c:catAx>
      <c:valAx>
        <c:axId val="14190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07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Histogram!$M$23:$M$28</c:f>
              <c:strCache>
                <c:ptCount val="6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More</c:v>
                </c:pt>
              </c:strCache>
            </c:strRef>
          </c:cat>
          <c:val>
            <c:numRef>
              <c:f>Histogram!$N$23:$N$28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11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F-4F14-B28B-CC3DA3384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38944"/>
        <c:axId val="1807439904"/>
      </c:barChart>
      <c:catAx>
        <c:axId val="180743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7439904"/>
        <c:crosses val="autoZero"/>
        <c:auto val="1"/>
        <c:lblAlgn val="ctr"/>
        <c:lblOffset val="100"/>
        <c:noMultiLvlLbl val="0"/>
      </c:catAx>
      <c:valAx>
        <c:axId val="1807439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74389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'Line chart'!$A$1</c:f>
              <c:strCache>
                <c:ptCount val="1"/>
                <c:pt idx="0">
                  <c:v>Year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'Line chart'!$A$2:$A$7</c:f>
              <c:numCache>
                <c:formatCode>General</c:formatCode>
                <c:ptCount val="6"/>
                <c:pt idx="0">
                  <c:v>2016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2022</c:v>
                </c:pt>
                <c:pt idx="5">
                  <c:v>2024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0D-40BA-A4D3-0A61B569724A}"/>
            </c:ext>
          </c:extLst>
        </c:ser>
        <c:ser>
          <c:idx val="1"/>
          <c:order val="1"/>
          <c:tx>
            <c:strRef>
              <c:f>'Line chart'!$B$1</c:f>
              <c:strCache>
                <c:ptCount val="1"/>
                <c:pt idx="0">
                  <c:v>Leopards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'Line chart'!$B$2:$B$7</c:f>
              <c:numCache>
                <c:formatCode>General</c:formatCode>
                <c:ptCount val="6"/>
                <c:pt idx="0">
                  <c:v>102</c:v>
                </c:pt>
                <c:pt idx="1">
                  <c:v>80</c:v>
                </c:pt>
                <c:pt idx="2">
                  <c:v>89</c:v>
                </c:pt>
                <c:pt idx="3">
                  <c:v>76</c:v>
                </c:pt>
                <c:pt idx="4">
                  <c:v>143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0D-40BA-A4D3-0A61B569724A}"/>
            </c:ext>
          </c:extLst>
        </c:ser>
        <c:ser>
          <c:idx val="2"/>
          <c:order val="2"/>
          <c:tx>
            <c:strRef>
              <c:f>'Line chart'!$C$1</c:f>
              <c:strCache>
                <c:ptCount val="1"/>
                <c:pt idx="0">
                  <c:v>Dolphins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'Line chart'!$C$2:$C$7</c:f>
              <c:numCache>
                <c:formatCode>General</c:formatCode>
                <c:ptCount val="6"/>
                <c:pt idx="0">
                  <c:v>76</c:v>
                </c:pt>
                <c:pt idx="1">
                  <c:v>43</c:v>
                </c:pt>
                <c:pt idx="2">
                  <c:v>64</c:v>
                </c:pt>
                <c:pt idx="3">
                  <c:v>54</c:v>
                </c:pt>
                <c:pt idx="4">
                  <c:v>38</c:v>
                </c:pt>
                <c:pt idx="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0D-40BA-A4D3-0A61B569724A}"/>
            </c:ext>
          </c:extLst>
        </c:ser>
        <c:ser>
          <c:idx val="3"/>
          <c:order val="3"/>
          <c:tx>
            <c:strRef>
              <c:f>'Line chart'!$D$1</c:f>
              <c:strCache>
                <c:ptCount val="1"/>
                <c:pt idx="0">
                  <c:v>Indian Black bears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'Line chart'!$D$2:$D$7</c:f>
              <c:numCache>
                <c:formatCode>General</c:formatCode>
                <c:ptCount val="6"/>
                <c:pt idx="0">
                  <c:v>34</c:v>
                </c:pt>
                <c:pt idx="1">
                  <c:v>46</c:v>
                </c:pt>
                <c:pt idx="2">
                  <c:v>37</c:v>
                </c:pt>
                <c:pt idx="3">
                  <c:v>87</c:v>
                </c:pt>
                <c:pt idx="4">
                  <c:v>79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0D-40BA-A4D3-0A61B569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439712"/>
        <c:axId val="1780439232"/>
      </c:lineChart>
      <c:catAx>
        <c:axId val="178043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39232"/>
        <c:crosses val="autoZero"/>
        <c:auto val="1"/>
        <c:lblAlgn val="ctr"/>
        <c:lblOffset val="100"/>
        <c:noMultiLvlLbl val="0"/>
      </c:catAx>
      <c:valAx>
        <c:axId val="178043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3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E60311F3-D069-49E5-9156-CC9966101B51}" formatIdx="0">
          <cx:dataId val="0"/>
          <cx:layoutPr>
            <cx:binning intervalClosed="r"/>
          </cx:layoutPr>
        </cx:series>
      </cx:plotAreaRegion>
      <cx:axis id="0">
        <cx:catScaling gapWidth="0.2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5</xdr:row>
      <xdr:rowOff>41910</xdr:rowOff>
    </xdr:from>
    <xdr:to>
      <xdr:col>14</xdr:col>
      <xdr:colOff>167640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7A9378-E33B-2040-93AE-A940DB3A8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5</xdr:row>
      <xdr:rowOff>41910</xdr:rowOff>
    </xdr:from>
    <xdr:to>
      <xdr:col>13</xdr:col>
      <xdr:colOff>205740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E195B-0DE7-B352-1BA3-D0DEC6240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5</xdr:row>
      <xdr:rowOff>41910</xdr:rowOff>
    </xdr:from>
    <xdr:to>
      <xdr:col>14</xdr:col>
      <xdr:colOff>144780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66031-0E4A-FD93-A32A-405799A41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8</xdr:row>
      <xdr:rowOff>41910</xdr:rowOff>
    </xdr:from>
    <xdr:to>
      <xdr:col>10</xdr:col>
      <xdr:colOff>358140</xdr:colOff>
      <xdr:row>23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F25786F-B78B-3E62-42AF-1137FC9AE7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504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381000</xdr:colOff>
      <xdr:row>24</xdr:row>
      <xdr:rowOff>121920</xdr:rowOff>
    </xdr:from>
    <xdr:to>
      <xdr:col>10</xdr:col>
      <xdr:colOff>381000</xdr:colOff>
      <xdr:row>34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43C097-02A3-B6AF-D404-793D2AB23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2</xdr:row>
      <xdr:rowOff>171450</xdr:rowOff>
    </xdr:from>
    <xdr:to>
      <xdr:col>12</xdr:col>
      <xdr:colOff>320040</xdr:colOff>
      <xdr:row>17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056AF2-D69E-5B38-6FEE-AE3D3BC4F4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188D-55F1-453D-80B0-CF26A6E05CD1}">
  <dimension ref="A1:U7"/>
  <sheetViews>
    <sheetView workbookViewId="0">
      <selection activeCell="B12" sqref="B12"/>
    </sheetView>
  </sheetViews>
  <sheetFormatPr defaultRowHeight="14.4" x14ac:dyDescent="0.3"/>
  <cols>
    <col min="1" max="1" width="13.33203125" customWidth="1"/>
    <col min="2" max="2" width="14.21875" customWidth="1"/>
  </cols>
  <sheetData>
    <row r="1" spans="1:21" x14ac:dyDescent="0.3">
      <c r="A1" s="3" t="s">
        <v>1</v>
      </c>
      <c r="B1" s="3" t="s">
        <v>2</v>
      </c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">
      <c r="A2" s="4" t="s">
        <v>3</v>
      </c>
      <c r="B2" s="4">
        <v>34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x14ac:dyDescent="0.3">
      <c r="A3" s="4" t="s">
        <v>4</v>
      </c>
      <c r="B3" s="4">
        <v>9</v>
      </c>
    </row>
    <row r="4" spans="1:21" x14ac:dyDescent="0.3">
      <c r="A4" s="4" t="s">
        <v>5</v>
      </c>
      <c r="B4" s="4">
        <v>22</v>
      </c>
    </row>
    <row r="5" spans="1:21" x14ac:dyDescent="0.3">
      <c r="A5" s="4" t="s">
        <v>6</v>
      </c>
      <c r="B5" s="4">
        <v>17</v>
      </c>
    </row>
    <row r="6" spans="1:21" x14ac:dyDescent="0.3">
      <c r="A6" s="4" t="s">
        <v>7</v>
      </c>
      <c r="B6" s="4">
        <v>14</v>
      </c>
    </row>
    <row r="7" spans="1:21" x14ac:dyDescent="0.3">
      <c r="A7" s="4" t="s">
        <v>8</v>
      </c>
      <c r="B7" s="4">
        <v>4</v>
      </c>
    </row>
  </sheetData>
  <mergeCells count="1">
    <mergeCell ref="I1:U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EEAF-5369-4681-8130-383AF4698411}">
  <dimension ref="A1:L10"/>
  <sheetViews>
    <sheetView workbookViewId="0">
      <selection activeCell="C18" sqref="C18"/>
    </sheetView>
  </sheetViews>
  <sheetFormatPr defaultRowHeight="14.4" x14ac:dyDescent="0.3"/>
  <cols>
    <col min="1" max="1" width="19.6640625" customWidth="1"/>
    <col min="2" max="2" width="16.21875" customWidth="1"/>
  </cols>
  <sheetData>
    <row r="1" spans="1:12" x14ac:dyDescent="0.3">
      <c r="A1" s="3" t="s">
        <v>9</v>
      </c>
      <c r="B1" s="3" t="s">
        <v>19</v>
      </c>
      <c r="H1" s="8" t="s">
        <v>20</v>
      </c>
      <c r="I1" s="8"/>
      <c r="J1" s="8"/>
      <c r="K1" s="8"/>
      <c r="L1" s="8"/>
    </row>
    <row r="2" spans="1:12" x14ac:dyDescent="0.3">
      <c r="A2" s="4" t="s">
        <v>10</v>
      </c>
      <c r="B2" s="4">
        <v>260</v>
      </c>
      <c r="H2" s="8"/>
      <c r="I2" s="8"/>
      <c r="J2" s="8"/>
      <c r="K2" s="8"/>
      <c r="L2" s="8"/>
    </row>
    <row r="3" spans="1:12" x14ac:dyDescent="0.3">
      <c r="A3" s="4" t="s">
        <v>11</v>
      </c>
      <c r="B3" s="4">
        <v>150</v>
      </c>
    </row>
    <row r="4" spans="1:12" x14ac:dyDescent="0.3">
      <c r="A4" s="4" t="s">
        <v>12</v>
      </c>
      <c r="B4" s="4">
        <v>141</v>
      </c>
    </row>
    <row r="5" spans="1:12" x14ac:dyDescent="0.3">
      <c r="A5" s="4" t="s">
        <v>13</v>
      </c>
      <c r="B5" s="4">
        <v>135</v>
      </c>
    </row>
    <row r="6" spans="1:12" x14ac:dyDescent="0.3">
      <c r="A6" s="4" t="s">
        <v>14</v>
      </c>
      <c r="B6" s="4">
        <v>127</v>
      </c>
    </row>
    <row r="7" spans="1:12" x14ac:dyDescent="0.3">
      <c r="A7" s="4" t="s">
        <v>15</v>
      </c>
      <c r="B7" s="4">
        <v>114</v>
      </c>
    </row>
    <row r="8" spans="1:12" x14ac:dyDescent="0.3">
      <c r="A8" s="4" t="s">
        <v>16</v>
      </c>
      <c r="B8" s="4">
        <v>72</v>
      </c>
    </row>
    <row r="9" spans="1:12" x14ac:dyDescent="0.3">
      <c r="A9" s="4" t="s">
        <v>17</v>
      </c>
      <c r="B9" s="4">
        <v>105</v>
      </c>
    </row>
    <row r="10" spans="1:12" x14ac:dyDescent="0.3">
      <c r="A10" s="4" t="s">
        <v>18</v>
      </c>
      <c r="B10" s="4">
        <v>84</v>
      </c>
    </row>
  </sheetData>
  <mergeCells count="1">
    <mergeCell ref="H1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A4C6-3EE1-471D-B94D-E0FDAF46FEEE}">
  <dimension ref="A1:Q5"/>
  <sheetViews>
    <sheetView workbookViewId="0">
      <selection sqref="A1:E5"/>
    </sheetView>
  </sheetViews>
  <sheetFormatPr defaultRowHeight="14.4" x14ac:dyDescent="0.3"/>
  <cols>
    <col min="1" max="1" width="14.44140625" customWidth="1"/>
    <col min="2" max="2" width="13.44140625" customWidth="1"/>
  </cols>
  <sheetData>
    <row r="1" spans="1:17" x14ac:dyDescent="0.3">
      <c r="A1" s="1" t="s">
        <v>21</v>
      </c>
      <c r="B1" s="1" t="s">
        <v>30</v>
      </c>
      <c r="C1" s="1" t="s">
        <v>25</v>
      </c>
      <c r="D1" s="1" t="s">
        <v>26</v>
      </c>
      <c r="E1" s="1" t="s">
        <v>27</v>
      </c>
      <c r="I1" s="9" t="s">
        <v>31</v>
      </c>
      <c r="J1" s="9"/>
      <c r="K1" s="9"/>
      <c r="L1" s="9"/>
      <c r="M1" s="9"/>
      <c r="N1" s="9"/>
      <c r="O1" s="9"/>
      <c r="P1" s="9"/>
      <c r="Q1" s="9"/>
    </row>
    <row r="2" spans="1:17" x14ac:dyDescent="0.3">
      <c r="A2" t="s">
        <v>24</v>
      </c>
      <c r="B2">
        <v>120</v>
      </c>
      <c r="C2">
        <v>60</v>
      </c>
      <c r="D2">
        <v>110</v>
      </c>
      <c r="E2">
        <v>93</v>
      </c>
      <c r="I2" s="9"/>
      <c r="J2" s="9"/>
      <c r="K2" s="9"/>
      <c r="L2" s="9"/>
      <c r="M2" s="9"/>
      <c r="N2" s="9"/>
      <c r="O2" s="9"/>
      <c r="P2" s="9"/>
      <c r="Q2" s="9"/>
    </row>
    <row r="3" spans="1:17" x14ac:dyDescent="0.3">
      <c r="A3" t="s">
        <v>23</v>
      </c>
      <c r="B3">
        <v>220</v>
      </c>
      <c r="C3">
        <v>240</v>
      </c>
      <c r="D3">
        <v>170</v>
      </c>
      <c r="E3">
        <v>200</v>
      </c>
    </row>
    <row r="4" spans="1:17" x14ac:dyDescent="0.3">
      <c r="A4" t="s">
        <v>29</v>
      </c>
      <c r="B4">
        <v>80</v>
      </c>
      <c r="C4">
        <v>140</v>
      </c>
      <c r="D4">
        <v>93</v>
      </c>
      <c r="E4">
        <v>64</v>
      </c>
    </row>
    <row r="5" spans="1:17" x14ac:dyDescent="0.3">
      <c r="A5" t="s">
        <v>28</v>
      </c>
      <c r="B5">
        <v>100</v>
      </c>
      <c r="C5">
        <v>170</v>
      </c>
      <c r="D5">
        <v>70</v>
      </c>
      <c r="E5">
        <v>150</v>
      </c>
    </row>
  </sheetData>
  <mergeCells count="1">
    <mergeCell ref="I1:Q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F595-12C5-4BB9-B848-40EDA1D2CC3E}">
  <dimension ref="A1:N28"/>
  <sheetViews>
    <sheetView topLeftCell="A12" workbookViewId="0">
      <selection activeCell="H41" sqref="H41"/>
    </sheetView>
  </sheetViews>
  <sheetFormatPr defaultRowHeight="14.4" x14ac:dyDescent="0.3"/>
  <cols>
    <col min="1" max="1" width="15.44140625" customWidth="1"/>
    <col min="3" max="3" width="44.88671875" customWidth="1"/>
  </cols>
  <sheetData>
    <row r="1" spans="1:13" x14ac:dyDescent="0.3">
      <c r="A1" s="3" t="s">
        <v>33</v>
      </c>
      <c r="B1" s="3" t="s">
        <v>43</v>
      </c>
      <c r="C1" s="3" t="s">
        <v>60</v>
      </c>
    </row>
    <row r="2" spans="1:13" x14ac:dyDescent="0.3">
      <c r="A2" s="4" t="s">
        <v>34</v>
      </c>
      <c r="B2" s="5" t="s">
        <v>61</v>
      </c>
      <c r="C2" s="4">
        <v>86</v>
      </c>
      <c r="G2" s="2" t="s">
        <v>70</v>
      </c>
      <c r="H2" s="2"/>
      <c r="I2" s="2"/>
      <c r="J2" s="2"/>
    </row>
    <row r="3" spans="1:13" x14ac:dyDescent="0.3">
      <c r="A3" s="4" t="s">
        <v>59</v>
      </c>
      <c r="B3" s="5" t="s">
        <v>62</v>
      </c>
      <c r="C3" s="4">
        <v>24</v>
      </c>
      <c r="G3" s="2"/>
      <c r="H3" s="2"/>
      <c r="I3" s="2"/>
      <c r="J3" s="2"/>
    </row>
    <row r="4" spans="1:13" x14ac:dyDescent="0.3">
      <c r="A4" s="4" t="s">
        <v>35</v>
      </c>
      <c r="B4" s="4" t="s">
        <v>63</v>
      </c>
      <c r="C4" s="4">
        <v>54</v>
      </c>
    </row>
    <row r="5" spans="1:13" x14ac:dyDescent="0.3">
      <c r="A5" s="4" t="s">
        <v>36</v>
      </c>
      <c r="B5" s="4" t="s">
        <v>64</v>
      </c>
      <c r="C5" s="4">
        <v>12</v>
      </c>
    </row>
    <row r="6" spans="1:13" x14ac:dyDescent="0.3">
      <c r="A6" s="4" t="s">
        <v>37</v>
      </c>
      <c r="B6" s="4" t="s">
        <v>65</v>
      </c>
      <c r="C6" s="4">
        <v>35</v>
      </c>
    </row>
    <row r="7" spans="1:13" x14ac:dyDescent="0.3">
      <c r="A7" s="4" t="s">
        <v>38</v>
      </c>
      <c r="B7" s="4"/>
      <c r="C7" s="4">
        <v>46</v>
      </c>
    </row>
    <row r="8" spans="1:13" x14ac:dyDescent="0.3">
      <c r="A8" s="4" t="s">
        <v>39</v>
      </c>
      <c r="B8" s="4"/>
      <c r="C8" s="4">
        <v>45</v>
      </c>
    </row>
    <row r="9" spans="1:13" x14ac:dyDescent="0.3">
      <c r="A9" s="4" t="s">
        <v>40</v>
      </c>
      <c r="B9" s="4"/>
      <c r="C9" s="4">
        <v>54</v>
      </c>
      <c r="M9">
        <v>20</v>
      </c>
    </row>
    <row r="10" spans="1:13" x14ac:dyDescent="0.3">
      <c r="A10" s="4" t="s">
        <v>41</v>
      </c>
      <c r="B10" s="4"/>
      <c r="C10" s="4">
        <v>34</v>
      </c>
      <c r="M10">
        <v>40</v>
      </c>
    </row>
    <row r="11" spans="1:13" x14ac:dyDescent="0.3">
      <c r="A11" s="4" t="s">
        <v>42</v>
      </c>
      <c r="B11" s="4"/>
      <c r="C11" s="4">
        <v>47</v>
      </c>
      <c r="M11">
        <v>60</v>
      </c>
    </row>
    <row r="12" spans="1:13" x14ac:dyDescent="0.3">
      <c r="A12" s="4" t="s">
        <v>44</v>
      </c>
      <c r="B12" s="4"/>
      <c r="C12" s="4">
        <v>43</v>
      </c>
      <c r="M12">
        <v>80</v>
      </c>
    </row>
    <row r="13" spans="1:13" x14ac:dyDescent="0.3">
      <c r="A13" s="4" t="s">
        <v>58</v>
      </c>
      <c r="B13" s="4"/>
      <c r="C13" s="4">
        <v>17</v>
      </c>
      <c r="M13">
        <v>100</v>
      </c>
    </row>
    <row r="14" spans="1:13" x14ac:dyDescent="0.3">
      <c r="A14" s="4" t="s">
        <v>46</v>
      </c>
      <c r="B14" s="4"/>
      <c r="C14" s="4">
        <v>9</v>
      </c>
    </row>
    <row r="15" spans="1:13" x14ac:dyDescent="0.3">
      <c r="A15" s="4" t="s">
        <v>47</v>
      </c>
      <c r="B15" s="4"/>
      <c r="C15" s="4">
        <v>49</v>
      </c>
    </row>
    <row r="16" spans="1:13" x14ac:dyDescent="0.3">
      <c r="A16" s="4" t="s">
        <v>48</v>
      </c>
      <c r="B16" s="4"/>
      <c r="C16" s="4">
        <v>28</v>
      </c>
    </row>
    <row r="17" spans="1:14" x14ac:dyDescent="0.3">
      <c r="A17" s="4" t="s">
        <v>49</v>
      </c>
      <c r="B17" s="4"/>
      <c r="C17" s="4">
        <v>42</v>
      </c>
    </row>
    <row r="18" spans="1:14" x14ac:dyDescent="0.3">
      <c r="A18" s="4" t="s">
        <v>50</v>
      </c>
      <c r="B18" s="4"/>
      <c r="C18" s="4">
        <v>46</v>
      </c>
    </row>
    <row r="19" spans="1:14" x14ac:dyDescent="0.3">
      <c r="A19" s="4" t="s">
        <v>51</v>
      </c>
      <c r="B19" s="4"/>
      <c r="C19" s="4">
        <v>57</v>
      </c>
    </row>
    <row r="20" spans="1:14" x14ac:dyDescent="0.3">
      <c r="A20" s="4" t="s">
        <v>52</v>
      </c>
      <c r="B20" s="4"/>
      <c r="C20" s="4">
        <v>43</v>
      </c>
    </row>
    <row r="21" spans="1:14" x14ac:dyDescent="0.3">
      <c r="A21" s="4" t="s">
        <v>53</v>
      </c>
      <c r="B21" s="4"/>
      <c r="C21" s="4">
        <v>86</v>
      </c>
    </row>
    <row r="22" spans="1:14" x14ac:dyDescent="0.3">
      <c r="A22" s="4" t="s">
        <v>54</v>
      </c>
      <c r="B22" s="4"/>
      <c r="C22" s="4">
        <v>75</v>
      </c>
      <c r="M22" t="s">
        <v>171</v>
      </c>
      <c r="N22" t="s">
        <v>173</v>
      </c>
    </row>
    <row r="23" spans="1:14" x14ac:dyDescent="0.3">
      <c r="A23" s="4" t="s">
        <v>55</v>
      </c>
      <c r="B23" s="4"/>
      <c r="C23" s="4">
        <v>64</v>
      </c>
      <c r="M23">
        <v>20</v>
      </c>
      <c r="N23">
        <v>4</v>
      </c>
    </row>
    <row r="24" spans="1:14" x14ac:dyDescent="0.3">
      <c r="A24" s="4" t="s">
        <v>56</v>
      </c>
      <c r="B24" s="4"/>
      <c r="C24" s="4">
        <v>16</v>
      </c>
      <c r="M24">
        <v>40</v>
      </c>
      <c r="N24">
        <v>5</v>
      </c>
    </row>
    <row r="25" spans="1:14" x14ac:dyDescent="0.3">
      <c r="A25" s="4" t="s">
        <v>57</v>
      </c>
      <c r="B25" s="4"/>
      <c r="C25" s="4">
        <v>28</v>
      </c>
      <c r="M25">
        <v>60</v>
      </c>
      <c r="N25">
        <v>11</v>
      </c>
    </row>
    <row r="26" spans="1:14" x14ac:dyDescent="0.3">
      <c r="A26" s="4" t="s">
        <v>45</v>
      </c>
      <c r="B26" s="4"/>
      <c r="C26" s="4">
        <v>91</v>
      </c>
      <c r="M26">
        <v>80</v>
      </c>
      <c r="N26">
        <v>2</v>
      </c>
    </row>
    <row r="27" spans="1:14" x14ac:dyDescent="0.3">
      <c r="M27">
        <v>100</v>
      </c>
      <c r="N27">
        <v>3</v>
      </c>
    </row>
    <row r="28" spans="1:14" x14ac:dyDescent="0.3">
      <c r="M28" t="s">
        <v>172</v>
      </c>
      <c r="N28">
        <v>0</v>
      </c>
    </row>
  </sheetData>
  <sortState xmlns:xlrd2="http://schemas.microsoft.com/office/spreadsheetml/2017/richdata2" ref="M23:M27">
    <sortCondition ref="M2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5B4-E9B0-4EDA-AF7E-4C083D85A8EA}">
  <dimension ref="A1:D7"/>
  <sheetViews>
    <sheetView tabSelected="1" workbookViewId="0">
      <selection activeCell="P10" sqref="P10"/>
    </sheetView>
  </sheetViews>
  <sheetFormatPr defaultRowHeight="14.4" x14ac:dyDescent="0.3"/>
  <cols>
    <col min="4" max="4" width="16.6640625" customWidth="1"/>
  </cols>
  <sheetData>
    <row r="1" spans="1:4" x14ac:dyDescent="0.3">
      <c r="A1" t="s">
        <v>66</v>
      </c>
      <c r="B1" t="s">
        <v>67</v>
      </c>
      <c r="C1" t="s">
        <v>68</v>
      </c>
      <c r="D1" t="s">
        <v>69</v>
      </c>
    </row>
    <row r="2" spans="1:4" x14ac:dyDescent="0.3">
      <c r="A2">
        <v>2016</v>
      </c>
      <c r="B2">
        <v>102</v>
      </c>
      <c r="C2">
        <v>76</v>
      </c>
      <c r="D2">
        <v>34</v>
      </c>
    </row>
    <row r="3" spans="1:4" x14ac:dyDescent="0.3">
      <c r="A3">
        <v>2018</v>
      </c>
      <c r="B3">
        <v>80</v>
      </c>
      <c r="C3">
        <v>43</v>
      </c>
      <c r="D3">
        <v>46</v>
      </c>
    </row>
    <row r="4" spans="1:4" x14ac:dyDescent="0.3">
      <c r="A4">
        <v>2019</v>
      </c>
      <c r="B4">
        <v>89</v>
      </c>
      <c r="C4">
        <v>64</v>
      </c>
      <c r="D4">
        <v>37</v>
      </c>
    </row>
    <row r="5" spans="1:4" x14ac:dyDescent="0.3">
      <c r="A5">
        <v>2020</v>
      </c>
      <c r="B5">
        <v>76</v>
      </c>
      <c r="C5">
        <v>54</v>
      </c>
      <c r="D5">
        <v>87</v>
      </c>
    </row>
    <row r="6" spans="1:4" x14ac:dyDescent="0.3">
      <c r="A6">
        <v>2022</v>
      </c>
      <c r="B6">
        <v>143</v>
      </c>
      <c r="C6">
        <v>38</v>
      </c>
      <c r="D6">
        <v>79</v>
      </c>
    </row>
    <row r="7" spans="1:4" x14ac:dyDescent="0.3">
      <c r="A7">
        <v>2024</v>
      </c>
      <c r="B7">
        <v>84</v>
      </c>
      <c r="C7">
        <v>51</v>
      </c>
      <c r="D7">
        <v>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CA87-A716-4080-A651-E1B0BB42AA0A}">
  <dimension ref="A1:K9"/>
  <sheetViews>
    <sheetView workbookViewId="0">
      <selection activeCell="I8" sqref="I8"/>
    </sheetView>
  </sheetViews>
  <sheetFormatPr defaultRowHeight="14.4" x14ac:dyDescent="0.3"/>
  <cols>
    <col min="1" max="1" width="11.88671875" customWidth="1"/>
    <col min="2" max="2" width="14.5546875" customWidth="1"/>
  </cols>
  <sheetData>
    <row r="1" spans="1:11" x14ac:dyDescent="0.3">
      <c r="A1" s="3" t="s">
        <v>71</v>
      </c>
      <c r="B1" s="3" t="s">
        <v>72</v>
      </c>
      <c r="C1" s="3" t="s">
        <v>174</v>
      </c>
      <c r="E1" s="8" t="s">
        <v>77</v>
      </c>
      <c r="F1" s="8"/>
      <c r="G1" s="8"/>
      <c r="H1" s="8"/>
      <c r="I1" s="8"/>
      <c r="J1" s="8"/>
      <c r="K1" s="8"/>
    </row>
    <row r="2" spans="1:11" x14ac:dyDescent="0.3">
      <c r="A2" s="4" t="s">
        <v>73</v>
      </c>
      <c r="B2" s="4">
        <v>14</v>
      </c>
      <c r="C2" s="4" t="str" cm="1">
        <f t="array" ref="C2:C9">IF(10&gt;B2:B9,"Reorder","Available")</f>
        <v>Available</v>
      </c>
      <c r="E2" s="8"/>
      <c r="F2" s="8"/>
      <c r="G2" s="8"/>
      <c r="H2" s="8"/>
      <c r="I2" s="8"/>
      <c r="J2" s="8"/>
      <c r="K2" s="8"/>
    </row>
    <row r="3" spans="1:11" x14ac:dyDescent="0.3">
      <c r="A3" s="4" t="s">
        <v>74</v>
      </c>
      <c r="B3" s="4">
        <v>8</v>
      </c>
      <c r="C3" s="4" t="str">
        <v>Reorder</v>
      </c>
    </row>
    <row r="4" spans="1:11" x14ac:dyDescent="0.3">
      <c r="A4" s="4" t="s">
        <v>29</v>
      </c>
      <c r="B4" s="4">
        <v>16</v>
      </c>
      <c r="C4" s="4" t="str">
        <v>Available</v>
      </c>
    </row>
    <row r="5" spans="1:11" x14ac:dyDescent="0.3">
      <c r="A5" s="4" t="s">
        <v>75</v>
      </c>
      <c r="B5" s="4">
        <v>3</v>
      </c>
      <c r="C5" s="4" t="str">
        <v>Reorder</v>
      </c>
    </row>
    <row r="6" spans="1:11" x14ac:dyDescent="0.3">
      <c r="A6" s="4" t="s">
        <v>76</v>
      </c>
      <c r="B6" s="4">
        <v>23</v>
      </c>
      <c r="C6" s="4" t="str">
        <v>Available</v>
      </c>
    </row>
    <row r="7" spans="1:11" x14ac:dyDescent="0.3">
      <c r="A7" s="4" t="s">
        <v>23</v>
      </c>
      <c r="B7" s="4">
        <v>9</v>
      </c>
      <c r="C7" s="4" t="str">
        <v>Reorder</v>
      </c>
    </row>
    <row r="8" spans="1:11" x14ac:dyDescent="0.3">
      <c r="A8" s="4" t="s">
        <v>24</v>
      </c>
      <c r="B8" s="4">
        <v>6</v>
      </c>
      <c r="C8" s="4" t="str">
        <v>Reorder</v>
      </c>
    </row>
    <row r="9" spans="1:11" x14ac:dyDescent="0.3">
      <c r="A9" s="4" t="s">
        <v>22</v>
      </c>
      <c r="B9" s="4">
        <v>34</v>
      </c>
      <c r="C9" s="4" t="str">
        <v>Available</v>
      </c>
    </row>
  </sheetData>
  <mergeCells count="1">
    <mergeCell ref="E1:K2"/>
  </mergeCells>
  <conditionalFormatting sqref="B2:C9">
    <cfRule type="cellIs" dxfId="0" priority="1" operator="lessThan">
      <formula>10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DC7B-8023-47EC-B9CB-FA1B64653702}">
  <dimension ref="A1:U20"/>
  <sheetViews>
    <sheetView workbookViewId="0">
      <selection activeCell="H1" sqref="H1"/>
    </sheetView>
  </sheetViews>
  <sheetFormatPr defaultRowHeight="14.4" x14ac:dyDescent="0.3"/>
  <cols>
    <col min="1" max="1" width="10.109375" customWidth="1"/>
    <col min="2" max="2" width="10.44140625" customWidth="1"/>
    <col min="3" max="3" width="11.33203125" customWidth="1"/>
    <col min="5" max="7" width="12.33203125" customWidth="1"/>
    <col min="8" max="8" width="14.88671875" customWidth="1"/>
  </cols>
  <sheetData>
    <row r="1" spans="1:21" x14ac:dyDescent="0.3">
      <c r="A1" t="s">
        <v>78</v>
      </c>
      <c r="B1" t="s">
        <v>79</v>
      </c>
      <c r="C1" t="s">
        <v>80</v>
      </c>
      <c r="D1" t="s">
        <v>81</v>
      </c>
      <c r="E1" t="s">
        <v>175</v>
      </c>
      <c r="F1" t="s">
        <v>176</v>
      </c>
      <c r="G1" t="s">
        <v>177</v>
      </c>
    </row>
    <row r="2" spans="1:21" x14ac:dyDescent="0.3">
      <c r="A2" t="s">
        <v>82</v>
      </c>
      <c r="B2">
        <v>15000</v>
      </c>
      <c r="C2" t="s">
        <v>83</v>
      </c>
      <c r="D2">
        <v>31</v>
      </c>
      <c r="E2" t="b">
        <f>AND(B2&gt;50000,D2&lt;25)</f>
        <v>0</v>
      </c>
      <c r="F2" t="b">
        <f>OR(C2="HR")</f>
        <v>1</v>
      </c>
      <c r="G2" t="str">
        <f>IF(AND(B2&gt;65000,D2&lt;32),"High pay","")</f>
        <v/>
      </c>
      <c r="I2" s="8" t="s">
        <v>93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spans="1:21" x14ac:dyDescent="0.3">
      <c r="A3" t="s">
        <v>84</v>
      </c>
      <c r="B3">
        <v>34987</v>
      </c>
      <c r="C3" t="s">
        <v>85</v>
      </c>
      <c r="D3">
        <v>29</v>
      </c>
      <c r="E3" t="b">
        <f t="shared" ref="E3:E20" si="0">AND(B3&gt;50000,D3&lt;25)</f>
        <v>0</v>
      </c>
      <c r="F3" t="b">
        <f t="shared" ref="F3:F20" si="1">OR(C3="HR")</f>
        <v>0</v>
      </c>
      <c r="G3" t="str">
        <f t="shared" ref="G3:G20" si="2">IF(AND(B3&gt;65000,D3&lt;32),"High pay","")</f>
        <v/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21" x14ac:dyDescent="0.3">
      <c r="A4" t="s">
        <v>41</v>
      </c>
      <c r="B4">
        <v>35674</v>
      </c>
      <c r="C4" t="s">
        <v>86</v>
      </c>
      <c r="D4">
        <v>19</v>
      </c>
      <c r="E4" t="b">
        <f t="shared" si="0"/>
        <v>0</v>
      </c>
      <c r="F4" t="b">
        <f t="shared" si="1"/>
        <v>0</v>
      </c>
      <c r="G4" t="str">
        <f t="shared" si="2"/>
        <v/>
      </c>
    </row>
    <row r="5" spans="1:21" x14ac:dyDescent="0.3">
      <c r="A5" t="s">
        <v>34</v>
      </c>
      <c r="B5">
        <v>23422</v>
      </c>
      <c r="C5" t="s">
        <v>83</v>
      </c>
      <c r="D5">
        <v>57</v>
      </c>
      <c r="E5" t="b">
        <f t="shared" si="0"/>
        <v>0</v>
      </c>
      <c r="F5" t="b">
        <f t="shared" si="1"/>
        <v>1</v>
      </c>
      <c r="G5" t="str">
        <f t="shared" si="2"/>
        <v/>
      </c>
    </row>
    <row r="6" spans="1:21" x14ac:dyDescent="0.3">
      <c r="A6" t="s">
        <v>39</v>
      </c>
      <c r="B6">
        <v>45998</v>
      </c>
      <c r="C6" t="s">
        <v>83</v>
      </c>
      <c r="D6">
        <v>20</v>
      </c>
      <c r="E6" t="b">
        <f t="shared" si="0"/>
        <v>0</v>
      </c>
      <c r="F6" t="b">
        <f t="shared" si="1"/>
        <v>1</v>
      </c>
      <c r="G6" t="str">
        <f t="shared" si="2"/>
        <v/>
      </c>
    </row>
    <row r="7" spans="1:21" x14ac:dyDescent="0.3">
      <c r="A7" t="s">
        <v>87</v>
      </c>
      <c r="B7">
        <v>67543</v>
      </c>
      <c r="C7" t="s">
        <v>85</v>
      </c>
      <c r="D7">
        <v>21</v>
      </c>
      <c r="E7" t="b">
        <f t="shared" si="0"/>
        <v>1</v>
      </c>
      <c r="F7" t="b">
        <f t="shared" si="1"/>
        <v>0</v>
      </c>
      <c r="G7" t="str">
        <f t="shared" si="2"/>
        <v>High pay</v>
      </c>
      <c r="I7" s="8" t="s">
        <v>94</v>
      </c>
      <c r="J7" s="8"/>
      <c r="K7" s="8"/>
      <c r="L7" s="8"/>
      <c r="M7" s="8"/>
      <c r="N7" s="8"/>
      <c r="O7" s="8"/>
      <c r="P7" s="8"/>
      <c r="Q7" s="8"/>
    </row>
    <row r="8" spans="1:21" x14ac:dyDescent="0.3">
      <c r="A8" t="s">
        <v>88</v>
      </c>
      <c r="B8">
        <v>23568</v>
      </c>
      <c r="C8" t="s">
        <v>85</v>
      </c>
      <c r="D8">
        <v>34</v>
      </c>
      <c r="E8" t="b">
        <f t="shared" si="0"/>
        <v>0</v>
      </c>
      <c r="F8" t="b">
        <f t="shared" si="1"/>
        <v>0</v>
      </c>
      <c r="G8" t="str">
        <f t="shared" si="2"/>
        <v/>
      </c>
      <c r="I8" s="8"/>
      <c r="J8" s="8"/>
      <c r="K8" s="8"/>
      <c r="L8" s="8"/>
      <c r="M8" s="8"/>
      <c r="N8" s="8"/>
      <c r="O8" s="8"/>
      <c r="P8" s="8"/>
      <c r="Q8" s="8"/>
    </row>
    <row r="9" spans="1:21" x14ac:dyDescent="0.3">
      <c r="A9" t="s">
        <v>89</v>
      </c>
      <c r="B9">
        <v>76432</v>
      </c>
      <c r="C9" t="s">
        <v>86</v>
      </c>
      <c r="D9">
        <v>54</v>
      </c>
      <c r="E9" t="b">
        <f t="shared" si="0"/>
        <v>0</v>
      </c>
      <c r="F9" t="b">
        <f t="shared" si="1"/>
        <v>0</v>
      </c>
      <c r="G9" t="str">
        <f t="shared" si="2"/>
        <v/>
      </c>
    </row>
    <row r="10" spans="1:21" x14ac:dyDescent="0.3">
      <c r="A10" t="s">
        <v>59</v>
      </c>
      <c r="B10">
        <v>37896</v>
      </c>
      <c r="C10" t="s">
        <v>83</v>
      </c>
      <c r="D10">
        <v>23</v>
      </c>
      <c r="E10" t="b">
        <f t="shared" si="0"/>
        <v>0</v>
      </c>
      <c r="F10" t="b">
        <f t="shared" si="1"/>
        <v>1</v>
      </c>
      <c r="G10" t="str">
        <f t="shared" si="2"/>
        <v/>
      </c>
    </row>
    <row r="11" spans="1:21" x14ac:dyDescent="0.3">
      <c r="A11" t="s">
        <v>90</v>
      </c>
      <c r="B11">
        <v>98673</v>
      </c>
      <c r="C11" t="s">
        <v>86</v>
      </c>
      <c r="D11">
        <v>27</v>
      </c>
      <c r="E11" t="b">
        <f t="shared" si="0"/>
        <v>0</v>
      </c>
      <c r="F11" t="b">
        <f t="shared" si="1"/>
        <v>0</v>
      </c>
      <c r="G11" t="str">
        <f t="shared" si="2"/>
        <v>High pay</v>
      </c>
      <c r="J11" s="8" t="s">
        <v>95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3">
      <c r="A12" t="s">
        <v>38</v>
      </c>
      <c r="B12">
        <v>78634</v>
      </c>
      <c r="C12" t="s">
        <v>85</v>
      </c>
      <c r="D12">
        <v>29</v>
      </c>
      <c r="E12" t="b">
        <f t="shared" si="0"/>
        <v>0</v>
      </c>
      <c r="F12" t="b">
        <f t="shared" si="1"/>
        <v>0</v>
      </c>
      <c r="G12" t="str">
        <f t="shared" si="2"/>
        <v>High pay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3">
      <c r="A13" t="s">
        <v>37</v>
      </c>
      <c r="B13">
        <v>65490</v>
      </c>
      <c r="C13" t="s">
        <v>83</v>
      </c>
      <c r="D13">
        <v>31</v>
      </c>
      <c r="E13" t="b">
        <f t="shared" si="0"/>
        <v>0</v>
      </c>
      <c r="F13" t="b">
        <f t="shared" si="1"/>
        <v>1</v>
      </c>
      <c r="G13" t="str">
        <f t="shared" si="2"/>
        <v>High pay</v>
      </c>
    </row>
    <row r="14" spans="1:21" x14ac:dyDescent="0.3">
      <c r="A14" t="s">
        <v>36</v>
      </c>
      <c r="B14">
        <v>65123</v>
      </c>
      <c r="C14" t="s">
        <v>83</v>
      </c>
      <c r="D14">
        <v>32</v>
      </c>
      <c r="E14" t="b">
        <f t="shared" si="0"/>
        <v>0</v>
      </c>
      <c r="F14" t="b">
        <f t="shared" si="1"/>
        <v>1</v>
      </c>
      <c r="G14" t="str">
        <f t="shared" si="2"/>
        <v/>
      </c>
    </row>
    <row r="15" spans="1:21" x14ac:dyDescent="0.3">
      <c r="A15" t="s">
        <v>44</v>
      </c>
      <c r="B15">
        <v>87095</v>
      </c>
      <c r="C15" t="s">
        <v>86</v>
      </c>
      <c r="D15">
        <v>36</v>
      </c>
      <c r="E15" t="b">
        <f t="shared" si="0"/>
        <v>0</v>
      </c>
      <c r="F15" t="b">
        <f t="shared" si="1"/>
        <v>0</v>
      </c>
      <c r="G15" t="str">
        <f t="shared" si="2"/>
        <v/>
      </c>
    </row>
    <row r="16" spans="1:21" x14ac:dyDescent="0.3">
      <c r="A16" t="s">
        <v>91</v>
      </c>
      <c r="B16">
        <v>34578</v>
      </c>
      <c r="C16" t="s">
        <v>85</v>
      </c>
      <c r="D16">
        <v>56</v>
      </c>
      <c r="E16" t="b">
        <f t="shared" si="0"/>
        <v>0</v>
      </c>
      <c r="F16" t="b">
        <f t="shared" si="1"/>
        <v>0</v>
      </c>
      <c r="G16" t="str">
        <f t="shared" si="2"/>
        <v/>
      </c>
    </row>
    <row r="17" spans="1:7" x14ac:dyDescent="0.3">
      <c r="A17" t="s">
        <v>54</v>
      </c>
      <c r="B17">
        <v>67341</v>
      </c>
      <c r="C17" t="s">
        <v>83</v>
      </c>
      <c r="D17">
        <v>43</v>
      </c>
      <c r="E17" t="b">
        <f t="shared" si="0"/>
        <v>0</v>
      </c>
      <c r="F17" t="b">
        <f t="shared" si="1"/>
        <v>1</v>
      </c>
      <c r="G17" t="str">
        <f t="shared" si="2"/>
        <v/>
      </c>
    </row>
    <row r="18" spans="1:7" x14ac:dyDescent="0.3">
      <c r="A18" t="s">
        <v>92</v>
      </c>
      <c r="B18">
        <v>76590</v>
      </c>
      <c r="C18" t="s">
        <v>86</v>
      </c>
      <c r="D18">
        <v>28</v>
      </c>
      <c r="E18" t="b">
        <f t="shared" si="0"/>
        <v>0</v>
      </c>
      <c r="F18" t="b">
        <f t="shared" si="1"/>
        <v>0</v>
      </c>
      <c r="G18" t="str">
        <f t="shared" si="2"/>
        <v>High pay</v>
      </c>
    </row>
    <row r="19" spans="1:7" x14ac:dyDescent="0.3">
      <c r="A19" t="s">
        <v>48</v>
      </c>
      <c r="B19">
        <v>56098</v>
      </c>
      <c r="C19" t="s">
        <v>85</v>
      </c>
      <c r="D19">
        <v>32</v>
      </c>
      <c r="E19" t="b">
        <f t="shared" si="0"/>
        <v>0</v>
      </c>
      <c r="F19" t="b">
        <f t="shared" si="1"/>
        <v>0</v>
      </c>
      <c r="G19" t="str">
        <f t="shared" si="2"/>
        <v/>
      </c>
    </row>
    <row r="20" spans="1:7" x14ac:dyDescent="0.3">
      <c r="A20" t="s">
        <v>57</v>
      </c>
      <c r="B20">
        <v>46000</v>
      </c>
      <c r="C20" t="s">
        <v>83</v>
      </c>
      <c r="D20">
        <v>36</v>
      </c>
      <c r="E20" t="b">
        <f t="shared" si="0"/>
        <v>0</v>
      </c>
      <c r="F20" t="b">
        <f t="shared" si="1"/>
        <v>1</v>
      </c>
      <c r="G20" t="str">
        <f t="shared" si="2"/>
        <v/>
      </c>
    </row>
  </sheetData>
  <mergeCells count="3">
    <mergeCell ref="I2:S3"/>
    <mergeCell ref="I7:Q8"/>
    <mergeCell ref="J11:U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EE9D-A2F1-48CE-B72C-F89DCCD8C7DF}">
  <dimension ref="A1:G6"/>
  <sheetViews>
    <sheetView workbookViewId="0">
      <selection activeCell="D10" sqref="D10"/>
    </sheetView>
  </sheetViews>
  <sheetFormatPr defaultRowHeight="14.4" x14ac:dyDescent="0.3"/>
  <cols>
    <col min="4" max="4" width="20.21875" customWidth="1"/>
    <col min="5" max="5" width="12.6640625" customWidth="1"/>
    <col min="6" max="6" width="35.88671875" customWidth="1"/>
  </cols>
  <sheetData>
    <row r="1" spans="1:7" x14ac:dyDescent="0.3">
      <c r="A1" s="3" t="s">
        <v>96</v>
      </c>
      <c r="B1" s="3" t="s">
        <v>97</v>
      </c>
      <c r="C1" s="3" t="s">
        <v>98</v>
      </c>
      <c r="D1" s="3" t="s">
        <v>178</v>
      </c>
      <c r="E1" s="1"/>
    </row>
    <row r="2" spans="1:7" x14ac:dyDescent="0.3">
      <c r="A2" s="4" t="s">
        <v>99</v>
      </c>
      <c r="B2" s="4" t="s">
        <v>100</v>
      </c>
      <c r="C2" s="4"/>
      <c r="D2" s="4" t="str">
        <f>_xlfn.TEXTJOIN(" ",TRUE,A2,B2,C2)</f>
        <v>Sanika  Dixit</v>
      </c>
      <c r="F2" t="s">
        <v>101</v>
      </c>
      <c r="G2" t="s">
        <v>179</v>
      </c>
    </row>
    <row r="3" spans="1:7" x14ac:dyDescent="0.3">
      <c r="A3" s="4"/>
      <c r="B3" s="4"/>
      <c r="C3" s="4"/>
      <c r="D3" s="4" t="str">
        <f t="shared" ref="D3" si="0">_xlfn.TEXTJOIN(" ",TRUE,A3,B3,C3)</f>
        <v/>
      </c>
    </row>
    <row r="4" spans="1:7" x14ac:dyDescent="0.3">
      <c r="A4" s="4" t="s">
        <v>102</v>
      </c>
      <c r="B4" s="4" t="s">
        <v>103</v>
      </c>
      <c r="C4" s="4" t="s">
        <v>104</v>
      </c>
      <c r="D4" s="4" t="str">
        <f>_xlfn.TEXTJOIN(" ,",TRUE,A4,B4,C4)</f>
        <v>Helium ,Boron ,Titanium</v>
      </c>
      <c r="F4" t="s">
        <v>105</v>
      </c>
    </row>
    <row r="5" spans="1:7" x14ac:dyDescent="0.3">
      <c r="A5" s="4"/>
      <c r="B5" s="4"/>
      <c r="C5" s="4"/>
      <c r="D5" s="4" t="str">
        <f t="shared" ref="D5:D6" si="1">_xlfn.TEXTJOIN(" ,",TRUE,A5,B5,C5)</f>
        <v/>
      </c>
    </row>
    <row r="6" spans="1:7" x14ac:dyDescent="0.3">
      <c r="A6" s="4" t="s">
        <v>106</v>
      </c>
      <c r="B6" s="4" t="s">
        <v>107</v>
      </c>
      <c r="C6" s="4" t="s">
        <v>108</v>
      </c>
      <c r="D6" s="4" t="str">
        <f t="shared" si="1"/>
        <v>Pencils ,Books ,Purses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3402-10E4-486E-8314-04A139DBC8BA}">
  <dimension ref="A1:S9"/>
  <sheetViews>
    <sheetView workbookViewId="0">
      <selection activeCell="H17" sqref="H17"/>
    </sheetView>
  </sheetViews>
  <sheetFormatPr defaultRowHeight="14.4" x14ac:dyDescent="0.3"/>
  <cols>
    <col min="1" max="1" width="27.77734375" customWidth="1"/>
    <col min="2" max="2" width="20.44140625" customWidth="1"/>
    <col min="3" max="3" width="16.6640625" customWidth="1"/>
  </cols>
  <sheetData>
    <row r="1" spans="1:19" x14ac:dyDescent="0.3">
      <c r="A1" s="1" t="s">
        <v>32</v>
      </c>
      <c r="B1" s="1" t="s">
        <v>123</v>
      </c>
      <c r="C1" s="1" t="s">
        <v>119</v>
      </c>
    </row>
    <row r="2" spans="1:19" x14ac:dyDescent="0.3">
      <c r="A2" t="s">
        <v>109</v>
      </c>
      <c r="B2" t="s">
        <v>120</v>
      </c>
      <c r="C2" t="s">
        <v>181</v>
      </c>
      <c r="F2" s="10" t="s">
        <v>124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3">
      <c r="A3" t="s">
        <v>110</v>
      </c>
      <c r="B3" t="s">
        <v>121</v>
      </c>
      <c r="C3" t="s">
        <v>182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3">
      <c r="A4" t="s">
        <v>111</v>
      </c>
      <c r="B4" t="s">
        <v>120</v>
      </c>
      <c r="C4" t="s">
        <v>181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3">
      <c r="A5" t="s">
        <v>112</v>
      </c>
      <c r="B5" t="s">
        <v>117</v>
      </c>
      <c r="C5" t="s">
        <v>183</v>
      </c>
    </row>
    <row r="6" spans="1:19" x14ac:dyDescent="0.3">
      <c r="A6" t="s">
        <v>113</v>
      </c>
      <c r="B6" t="s">
        <v>117</v>
      </c>
      <c r="C6" t="s">
        <v>183</v>
      </c>
    </row>
    <row r="7" spans="1:19" x14ac:dyDescent="0.3">
      <c r="A7" t="s">
        <v>114</v>
      </c>
      <c r="B7" t="s">
        <v>117</v>
      </c>
      <c r="C7" t="s">
        <v>183</v>
      </c>
    </row>
    <row r="8" spans="1:19" x14ac:dyDescent="0.3">
      <c r="A8" t="s">
        <v>115</v>
      </c>
      <c r="B8" t="s">
        <v>122</v>
      </c>
      <c r="C8" t="s">
        <v>184</v>
      </c>
    </row>
    <row r="9" spans="1:19" x14ac:dyDescent="0.3">
      <c r="A9" t="s">
        <v>116</v>
      </c>
      <c r="B9" t="s">
        <v>118</v>
      </c>
      <c r="C9" t="s">
        <v>185</v>
      </c>
    </row>
  </sheetData>
  <mergeCells count="1">
    <mergeCell ref="F2:S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3A6E-1E43-4928-923C-67C2CB1DC709}">
  <dimension ref="A1:G14"/>
  <sheetViews>
    <sheetView workbookViewId="0">
      <selection activeCell="E1" sqref="E1"/>
    </sheetView>
  </sheetViews>
  <sheetFormatPr defaultRowHeight="14.4" x14ac:dyDescent="0.3"/>
  <sheetData>
    <row r="1" spans="1:7" x14ac:dyDescent="0.3">
      <c r="A1" s="3" t="s">
        <v>180</v>
      </c>
      <c r="B1" s="3" t="s">
        <v>125</v>
      </c>
      <c r="C1" s="3" t="s">
        <v>126</v>
      </c>
      <c r="E1" s="1">
        <f>MATCH(10074,B2:B14,0)</f>
        <v>10</v>
      </c>
      <c r="G1" t="s">
        <v>135</v>
      </c>
    </row>
    <row r="2" spans="1:7" x14ac:dyDescent="0.3">
      <c r="A2" s="4">
        <v>1</v>
      </c>
      <c r="B2" s="4">
        <v>10009</v>
      </c>
      <c r="C2" s="4" t="s">
        <v>74</v>
      </c>
    </row>
    <row r="3" spans="1:7" x14ac:dyDescent="0.3">
      <c r="A3" s="4">
        <f>1+A2</f>
        <v>2</v>
      </c>
      <c r="B3" s="4">
        <v>10010</v>
      </c>
      <c r="C3" s="4" t="s">
        <v>23</v>
      </c>
    </row>
    <row r="4" spans="1:7" x14ac:dyDescent="0.3">
      <c r="A4" s="4">
        <f t="shared" ref="A4:A14" si="0">1+A3</f>
        <v>3</v>
      </c>
      <c r="B4" s="4">
        <v>10011</v>
      </c>
      <c r="C4" s="4" t="s">
        <v>127</v>
      </c>
    </row>
    <row r="5" spans="1:7" x14ac:dyDescent="0.3">
      <c r="A5" s="4">
        <f t="shared" si="0"/>
        <v>4</v>
      </c>
      <c r="B5" s="4">
        <v>10013</v>
      </c>
      <c r="C5" s="4" t="s">
        <v>128</v>
      </c>
    </row>
    <row r="6" spans="1:7" x14ac:dyDescent="0.3">
      <c r="A6" s="4">
        <f t="shared" si="0"/>
        <v>5</v>
      </c>
      <c r="B6" s="4">
        <v>10034</v>
      </c>
      <c r="C6" s="4" t="s">
        <v>129</v>
      </c>
    </row>
    <row r="7" spans="1:7" x14ac:dyDescent="0.3">
      <c r="A7" s="4">
        <f t="shared" si="0"/>
        <v>6</v>
      </c>
      <c r="B7" s="4">
        <v>10043</v>
      </c>
      <c r="C7" s="4" t="s">
        <v>130</v>
      </c>
    </row>
    <row r="8" spans="1:7" x14ac:dyDescent="0.3">
      <c r="A8" s="4">
        <f t="shared" si="0"/>
        <v>7</v>
      </c>
      <c r="B8" s="4">
        <v>10048</v>
      </c>
      <c r="C8" s="4" t="s">
        <v>131</v>
      </c>
    </row>
    <row r="9" spans="1:7" x14ac:dyDescent="0.3">
      <c r="A9" s="4">
        <f t="shared" si="0"/>
        <v>8</v>
      </c>
      <c r="B9" s="4">
        <v>10057</v>
      </c>
      <c r="C9" s="4" t="s">
        <v>132</v>
      </c>
    </row>
    <row r="10" spans="1:7" x14ac:dyDescent="0.3">
      <c r="A10" s="4">
        <f t="shared" si="0"/>
        <v>9</v>
      </c>
      <c r="B10" s="4">
        <v>10067</v>
      </c>
      <c r="C10" s="4" t="s">
        <v>133</v>
      </c>
    </row>
    <row r="11" spans="1:7" x14ac:dyDescent="0.3">
      <c r="A11" s="4">
        <f t="shared" si="0"/>
        <v>10</v>
      </c>
      <c r="B11" s="4">
        <v>10074</v>
      </c>
      <c r="C11" s="4" t="s">
        <v>76</v>
      </c>
    </row>
    <row r="12" spans="1:7" x14ac:dyDescent="0.3">
      <c r="A12" s="4">
        <f t="shared" si="0"/>
        <v>11</v>
      </c>
      <c r="B12" s="4">
        <v>10079</v>
      </c>
      <c r="C12" s="4" t="s">
        <v>106</v>
      </c>
    </row>
    <row r="13" spans="1:7" x14ac:dyDescent="0.3">
      <c r="A13" s="4">
        <f t="shared" si="0"/>
        <v>12</v>
      </c>
      <c r="B13" s="4">
        <v>10083</v>
      </c>
      <c r="C13" s="4" t="s">
        <v>22</v>
      </c>
    </row>
    <row r="14" spans="1:7" x14ac:dyDescent="0.3">
      <c r="A14" s="4">
        <f t="shared" si="0"/>
        <v>13</v>
      </c>
      <c r="B14" s="4">
        <v>10094</v>
      </c>
      <c r="C14" s="4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07DA-AF22-4D90-9318-826665FAFBD5}">
  <dimension ref="A1:I13"/>
  <sheetViews>
    <sheetView workbookViewId="0">
      <selection activeCell="F7" sqref="F7"/>
    </sheetView>
  </sheetViews>
  <sheetFormatPr defaultRowHeight="14.4" x14ac:dyDescent="0.3"/>
  <sheetData>
    <row r="1" spans="1:9" x14ac:dyDescent="0.3">
      <c r="A1" s="3" t="s">
        <v>66</v>
      </c>
      <c r="B1" s="3" t="s">
        <v>136</v>
      </c>
    </row>
    <row r="2" spans="1:9" x14ac:dyDescent="0.3">
      <c r="A2" s="4">
        <v>2022</v>
      </c>
      <c r="B2" s="4">
        <v>17.8</v>
      </c>
      <c r="E2" s="1" t="s">
        <v>137</v>
      </c>
      <c r="F2" s="1"/>
      <c r="G2" s="1"/>
      <c r="H2" s="1"/>
      <c r="I2" s="1"/>
    </row>
    <row r="3" spans="1:9" x14ac:dyDescent="0.3">
      <c r="A3" s="4">
        <v>2022</v>
      </c>
      <c r="B3" s="4">
        <v>13.5</v>
      </c>
      <c r="E3" s="1"/>
      <c r="F3" s="1"/>
      <c r="G3" s="1"/>
      <c r="H3" s="1"/>
      <c r="I3" s="1"/>
    </row>
    <row r="4" spans="1:9" x14ac:dyDescent="0.3">
      <c r="A4" s="4">
        <v>2023</v>
      </c>
      <c r="B4" s="4">
        <v>7</v>
      </c>
    </row>
    <row r="5" spans="1:9" x14ac:dyDescent="0.3">
      <c r="A5" s="4">
        <v>2016</v>
      </c>
      <c r="B5" s="4">
        <v>12</v>
      </c>
    </row>
    <row r="6" spans="1:9" x14ac:dyDescent="0.3">
      <c r="A6" s="4">
        <v>2017</v>
      </c>
      <c r="B6" s="4">
        <v>5.8</v>
      </c>
    </row>
    <row r="7" spans="1:9" x14ac:dyDescent="0.3">
      <c r="A7" s="4">
        <v>2014</v>
      </c>
      <c r="B7" s="4">
        <v>15</v>
      </c>
    </row>
    <row r="8" spans="1:9" x14ac:dyDescent="0.3">
      <c r="A8" s="4">
        <v>2016</v>
      </c>
      <c r="B8" s="4">
        <v>7.8</v>
      </c>
    </row>
    <row r="9" spans="1:9" x14ac:dyDescent="0.3">
      <c r="A9" s="4">
        <v>2016</v>
      </c>
      <c r="B9" s="4">
        <v>34.6</v>
      </c>
    </row>
    <row r="10" spans="1:9" x14ac:dyDescent="0.3">
      <c r="A10" s="4">
        <v>2018</v>
      </c>
      <c r="B10" s="4">
        <v>67.900000000000006</v>
      </c>
    </row>
    <row r="12" spans="1:9" x14ac:dyDescent="0.3">
      <c r="A12" s="3">
        <v>2022</v>
      </c>
      <c r="B12" s="3">
        <f ca="1">AVERAGEIF(A2:B10,2022,B2:B10)</f>
        <v>15.65</v>
      </c>
    </row>
    <row r="13" spans="1:9" x14ac:dyDescent="0.3">
      <c r="A13" s="3">
        <v>2016</v>
      </c>
      <c r="B13" s="3">
        <f ca="1">AVERAGEIF(A2:B10,2016,B2:B10)</f>
        <v>18.133333333333336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E1A75-2C5C-4511-9799-75BBC0DD99EA}">
  <dimension ref="A1:J4"/>
  <sheetViews>
    <sheetView workbookViewId="0">
      <selection activeCell="D9" sqref="D9"/>
    </sheetView>
  </sheetViews>
  <sheetFormatPr defaultRowHeight="14.4" x14ac:dyDescent="0.3"/>
  <cols>
    <col min="1" max="1" width="45.21875" customWidth="1"/>
    <col min="2" max="2" width="16.33203125" customWidth="1"/>
  </cols>
  <sheetData>
    <row r="1" spans="1:10" x14ac:dyDescent="0.3">
      <c r="A1" s="3" t="s">
        <v>138</v>
      </c>
      <c r="B1" s="3" t="s">
        <v>139</v>
      </c>
      <c r="C1" s="3" t="s">
        <v>144</v>
      </c>
    </row>
    <row r="2" spans="1:10" ht="17.399999999999999" x14ac:dyDescent="0.35">
      <c r="A2" s="6" t="s">
        <v>140</v>
      </c>
      <c r="B2" s="4" t="s">
        <v>141</v>
      </c>
      <c r="C2" s="4">
        <f>FIND(B2,A2,1)</f>
        <v>13</v>
      </c>
      <c r="F2" s="8" t="s">
        <v>145</v>
      </c>
      <c r="G2" s="8"/>
      <c r="H2" s="8"/>
      <c r="I2" s="8"/>
      <c r="J2" s="8"/>
    </row>
    <row r="3" spans="1:10" ht="17.399999999999999" x14ac:dyDescent="0.35">
      <c r="A3" s="6" t="s">
        <v>140</v>
      </c>
      <c r="B3" s="4" t="s">
        <v>142</v>
      </c>
      <c r="C3" s="4">
        <f>FIND(B3,A3,1)</f>
        <v>2</v>
      </c>
    </row>
    <row r="4" spans="1:10" ht="17.399999999999999" x14ac:dyDescent="0.35">
      <c r="A4" s="6" t="s">
        <v>140</v>
      </c>
      <c r="B4" s="4" t="s">
        <v>143</v>
      </c>
      <c r="C4" s="4">
        <f t="shared" ref="C4" si="0">FIND(B4,A4,1)</f>
        <v>8</v>
      </c>
    </row>
  </sheetData>
  <mergeCells count="1">
    <mergeCell ref="F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043F-11F0-4D58-B4C8-50F0668ACA75}">
  <dimension ref="A1:K23"/>
  <sheetViews>
    <sheetView workbookViewId="0">
      <selection activeCell="D10" sqref="D10"/>
    </sheetView>
  </sheetViews>
  <sheetFormatPr defaultRowHeight="14.4" x14ac:dyDescent="0.3"/>
  <cols>
    <col min="1" max="1" width="23.77734375" customWidth="1"/>
    <col min="3" max="3" width="22.88671875" customWidth="1"/>
    <col min="6" max="6" width="5.88671875" customWidth="1"/>
    <col min="11" max="11" width="17.77734375" customWidth="1"/>
  </cols>
  <sheetData>
    <row r="1" spans="1:11" x14ac:dyDescent="0.3">
      <c r="A1" s="3" t="s">
        <v>146</v>
      </c>
      <c r="C1" s="3" t="s">
        <v>119</v>
      </c>
      <c r="D1" s="3" t="s">
        <v>169</v>
      </c>
    </row>
    <row r="2" spans="1:11" x14ac:dyDescent="0.3">
      <c r="A2" s="4" t="s">
        <v>147</v>
      </c>
      <c r="C2" s="3" t="str">
        <f>CHOOSE(D2,$A$2,$A$3,$A$4,$A$5,$A$6,$A$7,$A$8,$A$9,$A$10,$A$11,$A$12,$A$13,$A$14,$A$15,$A$16,$A$17,$A$18,$A$19,$A$20,$A$21,$A$22,$A$23)</f>
        <v>Chole bhature</v>
      </c>
      <c r="D2" s="3">
        <v>3</v>
      </c>
      <c r="G2" s="10" t="s">
        <v>170</v>
      </c>
      <c r="H2" s="10"/>
      <c r="I2" s="10"/>
      <c r="J2" s="10"/>
      <c r="K2" s="10"/>
    </row>
    <row r="3" spans="1:11" x14ac:dyDescent="0.3">
      <c r="A3" s="4" t="s">
        <v>149</v>
      </c>
      <c r="G3" s="10"/>
      <c r="H3" s="10"/>
      <c r="I3" s="10"/>
      <c r="J3" s="10"/>
      <c r="K3" s="10"/>
    </row>
    <row r="4" spans="1:11" x14ac:dyDescent="0.3">
      <c r="A4" s="4" t="s">
        <v>148</v>
      </c>
    </row>
    <row r="5" spans="1:11" x14ac:dyDescent="0.3">
      <c r="A5" s="4" t="s">
        <v>150</v>
      </c>
    </row>
    <row r="6" spans="1:11" x14ac:dyDescent="0.3">
      <c r="A6" s="4" t="s">
        <v>160</v>
      </c>
    </row>
    <row r="7" spans="1:11" x14ac:dyDescent="0.3">
      <c r="A7" s="4" t="s">
        <v>155</v>
      </c>
    </row>
    <row r="8" spans="1:11" x14ac:dyDescent="0.3">
      <c r="A8" s="4" t="s">
        <v>152</v>
      </c>
    </row>
    <row r="9" spans="1:11" x14ac:dyDescent="0.3">
      <c r="A9" s="4" t="s">
        <v>153</v>
      </c>
    </row>
    <row r="10" spans="1:11" x14ac:dyDescent="0.3">
      <c r="A10" s="4" t="s">
        <v>154</v>
      </c>
    </row>
    <row r="11" spans="1:11" x14ac:dyDescent="0.3">
      <c r="A11" s="4" t="s">
        <v>167</v>
      </c>
    </row>
    <row r="12" spans="1:11" x14ac:dyDescent="0.3">
      <c r="A12" s="4" t="s">
        <v>156</v>
      </c>
    </row>
    <row r="13" spans="1:11" x14ac:dyDescent="0.3">
      <c r="A13" s="4" t="s">
        <v>157</v>
      </c>
    </row>
    <row r="14" spans="1:11" x14ac:dyDescent="0.3">
      <c r="A14" s="4" t="s">
        <v>158</v>
      </c>
    </row>
    <row r="15" spans="1:11" x14ac:dyDescent="0.3">
      <c r="A15" s="4" t="s">
        <v>159</v>
      </c>
    </row>
    <row r="16" spans="1:11" x14ac:dyDescent="0.3">
      <c r="A16" s="4" t="s">
        <v>151</v>
      </c>
    </row>
    <row r="17" spans="1:1" x14ac:dyDescent="0.3">
      <c r="A17" s="4" t="s">
        <v>161</v>
      </c>
    </row>
    <row r="18" spans="1:1" x14ac:dyDescent="0.3">
      <c r="A18" s="4" t="s">
        <v>162</v>
      </c>
    </row>
    <row r="19" spans="1:1" x14ac:dyDescent="0.3">
      <c r="A19" s="4" t="s">
        <v>163</v>
      </c>
    </row>
    <row r="20" spans="1:1" x14ac:dyDescent="0.3">
      <c r="A20" s="4" t="s">
        <v>164</v>
      </c>
    </row>
    <row r="21" spans="1:1" x14ac:dyDescent="0.3">
      <c r="A21" s="4" t="s">
        <v>165</v>
      </c>
    </row>
    <row r="22" spans="1:1" x14ac:dyDescent="0.3">
      <c r="A22" s="4" t="s">
        <v>166</v>
      </c>
    </row>
    <row r="23" spans="1:1" x14ac:dyDescent="0.3">
      <c r="A23" s="4" t="s">
        <v>168</v>
      </c>
    </row>
  </sheetData>
  <mergeCells count="1">
    <mergeCell ref="G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Pie chart</vt:lpstr>
      <vt:lpstr>Bar graph</vt:lpstr>
      <vt:lpstr>Clustered column chart</vt:lpstr>
      <vt:lpstr>Histogram</vt:lpstr>
      <vt:lpstr>Line chart</vt:lpstr>
      <vt:lpstr>IF</vt:lpstr>
      <vt:lpstr>AND</vt:lpstr>
      <vt:lpstr>Textjoin</vt:lpstr>
      <vt:lpstr>IFS</vt:lpstr>
      <vt:lpstr>MATCH</vt:lpstr>
      <vt:lpstr>AVERAGEIF</vt:lpstr>
      <vt:lpstr>FIND</vt:lpstr>
      <vt:lpstr>CHOOSE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Dixit</dc:creator>
  <cp:lastModifiedBy>lmohammadl786786@gmail.com</cp:lastModifiedBy>
  <dcterms:created xsi:type="dcterms:W3CDTF">2024-08-26T12:12:27Z</dcterms:created>
  <dcterms:modified xsi:type="dcterms:W3CDTF">2024-11-10T13:49:56Z</dcterms:modified>
</cp:coreProperties>
</file>