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 now\S22 Classes\CS311@@\Notes HW EX\0. HW related requirements\"/>
    </mc:Choice>
  </mc:AlternateContent>
  <xr:revisionPtr revIDLastSave="0" documentId="13_ncr:1_{B7CDB36F-7CC1-413A-81DE-2E945B61025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ERIVED_AA2_DERIVED_LINK2" localSheetId="1">Sheet2!#REF!</definedName>
    <definedName name="_xlnm.Print_Area" localSheetId="0">Sheet1!$B$1:$V$4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3" i="1"/>
  <c r="H5" i="1"/>
  <c r="C15" i="1" l="1"/>
  <c r="F5" i="1" l="1"/>
  <c r="G5" i="1"/>
  <c r="I5" i="1"/>
  <c r="J5" i="1"/>
  <c r="K5" i="1"/>
  <c r="L5" i="1"/>
  <c r="M5" i="1"/>
  <c r="N5" i="1"/>
  <c r="O5" i="1"/>
  <c r="P5" i="1"/>
  <c r="Q5" i="1"/>
  <c r="T5" i="1"/>
  <c r="E3" i="1"/>
  <c r="B3" i="1"/>
  <c r="A3" i="1"/>
  <c r="U5" i="1" l="1"/>
  <c r="R3" i="1"/>
  <c r="R5" i="1" s="1"/>
  <c r="E5" i="1" l="1"/>
  <c r="C5" i="1"/>
  <c r="W5" i="1" l="1"/>
  <c r="D5" i="1" l="1"/>
  <c r="R4" i="1" l="1"/>
  <c r="S3" i="1" s="1"/>
  <c r="V3" i="1" l="1"/>
  <c r="V5" i="1" s="1"/>
  <c r="S5" i="1"/>
  <c r="S4" i="1"/>
  <c r="V4" i="1" s="1"/>
</calcChain>
</file>

<file path=xl/sharedStrings.xml><?xml version="1.0" encoding="utf-8"?>
<sst xmlns="http://schemas.openxmlformats.org/spreadsheetml/2006/main" count="198" uniqueCount="185">
  <si>
    <t>CS311</t>
  </si>
  <si>
    <t>Name</t>
  </si>
  <si>
    <t>ID</t>
  </si>
  <si>
    <t>EC</t>
  </si>
  <si>
    <t>MAX</t>
  </si>
  <si>
    <t>HW3P1</t>
  </si>
  <si>
    <t>HW4</t>
  </si>
  <si>
    <t>HW5</t>
  </si>
  <si>
    <t>TOT</t>
  </si>
  <si>
    <t>HW6</t>
  </si>
  <si>
    <t>%HW</t>
  </si>
  <si>
    <t>%FINAL</t>
  </si>
  <si>
    <t>%TOTAL</t>
  </si>
  <si>
    <t>FINAL</t>
  </si>
  <si>
    <t>HW3P2</t>
  </si>
  <si>
    <t>HW1P2</t>
  </si>
  <si>
    <t>HW1P1</t>
  </si>
  <si>
    <t>HW2P2</t>
  </si>
  <si>
    <t>HW2P1</t>
  </si>
  <si>
    <t>Grade</t>
  </si>
  <si>
    <t>see</t>
  </si>
  <si>
    <t>syllabus</t>
  </si>
  <si>
    <t>Hash</t>
  </si>
  <si>
    <t>Questionnaire</t>
  </si>
  <si>
    <t xml:space="preserve">week1 </t>
  </si>
  <si>
    <t>week3</t>
  </si>
  <si>
    <t>week4</t>
  </si>
  <si>
    <t>week5</t>
  </si>
  <si>
    <t>week8</t>
  </si>
  <si>
    <t>week9</t>
  </si>
  <si>
    <t>Due</t>
  </si>
  <si>
    <t>Required to</t>
  </si>
  <si>
    <t>stay in class</t>
  </si>
  <si>
    <t>stack</t>
  </si>
  <si>
    <t>queue</t>
  </si>
  <si>
    <t>analysis</t>
  </si>
  <si>
    <t>sorting</t>
  </si>
  <si>
    <t>llist</t>
  </si>
  <si>
    <t>slist</t>
  </si>
  <si>
    <t>graph</t>
  </si>
  <si>
    <t>HW7</t>
  </si>
  <si>
    <t>DFS</t>
  </si>
  <si>
    <t>HW8</t>
  </si>
  <si>
    <t>pqueue</t>
  </si>
  <si>
    <t>week2</t>
  </si>
  <si>
    <t>Sat</t>
  </si>
  <si>
    <t>In Class EX</t>
  </si>
  <si>
    <t>bst</t>
  </si>
  <si>
    <t>week11</t>
  </si>
  <si>
    <t>week12</t>
  </si>
  <si>
    <t>5 pts per ex</t>
  </si>
  <si>
    <t>week10</t>
  </si>
  <si>
    <t>Blue background means must make it perfect to use for HW7</t>
  </si>
  <si>
    <t>week16</t>
  </si>
  <si>
    <t>via email</t>
  </si>
  <si>
    <t>EC1w9F</t>
  </si>
  <si>
    <t>EC2w14F</t>
  </si>
  <si>
    <t>Alvarado,Fernando Gabriel</t>
  </si>
  <si>
    <t>Alvarez Bolanos,Sarai</t>
  </si>
  <si>
    <t>Blake,Nicholas Scott</t>
  </si>
  <si>
    <t>Chandler,Cody Gerrard</t>
  </si>
  <si>
    <t>Cochran,Tyler James</t>
  </si>
  <si>
    <t>Cruz,Pedro</t>
  </si>
  <si>
    <t>Dao,Nguyen Hung</t>
  </si>
  <si>
    <t>Dator,Francis Bernard</t>
  </si>
  <si>
    <t>De Vera,Gerald</t>
  </si>
  <si>
    <t>Dietle,Dreger Jake</t>
  </si>
  <si>
    <t>Durbin,Lizbeth Alicia</t>
  </si>
  <si>
    <t>Duval,Nicolas Philippe Herve</t>
  </si>
  <si>
    <t>Espinoza,Fabian Romario</t>
  </si>
  <si>
    <t>Evert,John Paul Pio</t>
  </si>
  <si>
    <t>Fohne,Daniel Michael</t>
  </si>
  <si>
    <t>Garcia,Andrew Anthony</t>
  </si>
  <si>
    <t>Garcia,Jose Antonio</t>
  </si>
  <si>
    <t>Gonzalez,Juan Manuel</t>
  </si>
  <si>
    <t>Green,Tiffany Elizabeth</t>
  </si>
  <si>
    <t>Heim,Victor Florent Alexandre</t>
  </si>
  <si>
    <t>Hernandez,Eric Charles</t>
  </si>
  <si>
    <t>Hernandez,Joshua Ron</t>
  </si>
  <si>
    <t>Ho,Richard</t>
  </si>
  <si>
    <t>Java,Kyle Edward Galido</t>
  </si>
  <si>
    <t>Lee,Kyungbin</t>
  </si>
  <si>
    <t>Luu,Jennifer Ly</t>
  </si>
  <si>
    <t>Manlutac,Joshua Amio</t>
  </si>
  <si>
    <t>Martinez,Daniel Blaine</t>
  </si>
  <si>
    <t>Mikulics,Adam Michael</t>
  </si>
  <si>
    <t>Ombeni,Benjamin Mobole</t>
  </si>
  <si>
    <t>Perey,Nicole Ramos</t>
  </si>
  <si>
    <t>Salmeron,Alex</t>
  </si>
  <si>
    <t>Sharma,Ria</t>
  </si>
  <si>
    <t>Sorpraseuth,James Bach</t>
  </si>
  <si>
    <t>Terrazas,Eduardo</t>
  </si>
  <si>
    <t>Weidman,Jason C</t>
  </si>
  <si>
    <t>Yang,Yoo Jin</t>
  </si>
  <si>
    <t>Yono,Andro</t>
  </si>
  <si>
    <t>Yono,Austin Amer</t>
  </si>
  <si>
    <t>EX1</t>
  </si>
  <si>
    <t>AVG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</si>
  <si>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</si>
  <si>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</si>
  <si>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</si>
  <si>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</si>
  <si>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</si>
  <si>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</si>
  <si>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</si>
  <si>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</si>
  <si>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</si>
  <si>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</si>
  <si>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</si>
  <si>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EX13</t>
  </si>
  <si>
    <t>EX14</t>
  </si>
  <si>
    <t>EX15</t>
  </si>
  <si>
    <t>EX16</t>
  </si>
  <si>
    <t>NAME</t>
  </si>
  <si>
    <t>EX17</t>
  </si>
  <si>
    <t>EX18</t>
  </si>
  <si>
    <t>EX19</t>
  </si>
  <si>
    <t>EX20</t>
  </si>
  <si>
    <t>EX21</t>
  </si>
  <si>
    <t>EX22</t>
  </si>
  <si>
    <t>EX23</t>
  </si>
  <si>
    <t>EX24</t>
  </si>
  <si>
    <t>ECRot 10</t>
  </si>
  <si>
    <t>Friday</t>
  </si>
  <si>
    <t>EX25</t>
  </si>
  <si>
    <t>ECHeight 5</t>
  </si>
  <si>
    <t>Exs</t>
  </si>
  <si>
    <t>Wed</t>
  </si>
  <si>
    <t>week6&amp;7</t>
  </si>
  <si>
    <t>HW1P3</t>
  </si>
  <si>
    <t>matrix</t>
  </si>
  <si>
    <t>93-100</t>
  </si>
  <si>
    <t>A</t>
  </si>
  <si>
    <t>90-92</t>
  </si>
  <si>
    <t>A-</t>
  </si>
  <si>
    <t>88-89</t>
  </si>
  <si>
    <t>B+</t>
  </si>
  <si>
    <t>83-87</t>
  </si>
  <si>
    <t>B</t>
  </si>
  <si>
    <t>80-82</t>
  </si>
  <si>
    <t>B-</t>
  </si>
  <si>
    <t>78-79</t>
  </si>
  <si>
    <t>C+</t>
  </si>
  <si>
    <t>70-77</t>
  </si>
  <si>
    <t>C</t>
  </si>
  <si>
    <t>----------------------------</t>
  </si>
  <si>
    <t>65-69</t>
  </si>
  <si>
    <t>C-</t>
  </si>
  <si>
    <t>tot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</si>
  <si>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</si>
  <si>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</si>
  <si>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</si>
  <si>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</si>
  <si>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</si>
  <si>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</si>
  <si>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</si>
  <si>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</si>
  <si>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</si>
  <si>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</si>
  <si>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</si>
  <si>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</si>
  <si>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</si>
  <si>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</si>
  <si>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</si>
  <si>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</si>
  <si>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</si>
  <si>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</si>
  <si>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</si>
  <si>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</si>
  <si>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</si>
  <si>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13A</t>
  </si>
  <si>
    <t>13B</t>
  </si>
  <si>
    <t>14A</t>
  </si>
  <si>
    <t>Enter your scores here</t>
  </si>
  <si>
    <t>14B</t>
  </si>
  <si>
    <t xml:space="preserve">Use MAX </t>
  </si>
  <si>
    <t>of class</t>
  </si>
  <si>
    <t>\</t>
  </si>
  <si>
    <t>week14</t>
  </si>
  <si>
    <t>You must use this to keep track of your grades</t>
  </si>
  <si>
    <t>EX26</t>
  </si>
  <si>
    <t>Proj</t>
  </si>
  <si>
    <t>SPR22</t>
  </si>
  <si>
    <t>EC 3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</si>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</sst>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sz val="11"/>
      <color indexed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sz val="12"/>
      <name val="Times New Roman"/>
      <family val="1"/>
    </font>
    <font>
      <b/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5" fillId="0" borderId="1" xfId="0" applyFont="1" applyBorder="1"/>
    <xf numFmtId="0" fontId="0" fillId="0" borderId="0" xfId="0" applyBorder="1"/>
    <xf numFmtId="0" fontId="0" fillId="4" borderId="0" xfId="0" applyFill="1" applyBorder="1"/>
    <xf numFmtId="10" fontId="3" fillId="4" borderId="0" xfId="0" applyNumberFormat="1" applyFont="1" applyFill="1" applyBorder="1"/>
    <xf numFmtId="0" fontId="0" fillId="2" borderId="0" xfId="0" applyFill="1" applyBorder="1"/>
    <xf numFmtId="0" fontId="5" fillId="4" borderId="0" xfId="0" applyFont="1" applyFill="1" applyBorder="1"/>
    <xf numFmtId="0" fontId="6" fillId="0" borderId="1" xfId="0" applyFont="1" applyBorder="1"/>
    <xf numFmtId="0" fontId="0" fillId="3" borderId="1" xfId="0" applyFill="1" applyBorder="1"/>
    <xf numFmtId="0" fontId="1" fillId="0" borderId="0" xfId="0" applyFont="1"/>
    <xf numFmtId="10" fontId="1" fillId="2" borderId="1" xfId="0" applyNumberFormat="1" applyFont="1" applyFill="1" applyBorder="1"/>
    <xf numFmtId="49" fontId="1" fillId="0" borderId="1" xfId="0" applyNumberFormat="1" applyFont="1" applyBorder="1"/>
    <xf numFmtId="0" fontId="1" fillId="0" borderId="2" xfId="0" applyFont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1" fillId="5" borderId="1" xfId="0" applyFont="1" applyFill="1" applyBorder="1"/>
    <xf numFmtId="0" fontId="1" fillId="5" borderId="0" xfId="0" applyFont="1" applyFill="1" applyBorder="1"/>
    <xf numFmtId="0" fontId="6" fillId="0" borderId="0" xfId="0" applyFont="1" applyBorder="1"/>
    <xf numFmtId="0" fontId="0" fillId="0" borderId="4" xfId="0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1" xfId="0" applyFont="1" applyFill="1" applyBorder="1"/>
    <xf numFmtId="0" fontId="9" fillId="0" borderId="2" xfId="0" applyFont="1" applyBorder="1"/>
    <xf numFmtId="0" fontId="6" fillId="2" borderId="1" xfId="0" applyFont="1" applyFill="1" applyBorder="1"/>
    <xf numFmtId="0" fontId="1" fillId="7" borderId="3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164" fontId="1" fillId="3" borderId="3" xfId="0" applyNumberFormat="1" applyFont="1" applyFill="1" applyBorder="1"/>
    <xf numFmtId="164" fontId="1" fillId="0" borderId="2" xfId="0" applyNumberFormat="1" applyFont="1" applyBorder="1"/>
    <xf numFmtId="164" fontId="1" fillId="2" borderId="1" xfId="0" applyNumberFormat="1" applyFont="1" applyFill="1" applyBorder="1"/>
    <xf numFmtId="164" fontId="1" fillId="3" borderId="2" xfId="0" applyNumberFormat="1" applyFont="1" applyFill="1" applyBorder="1"/>
    <xf numFmtId="164" fontId="1" fillId="2" borderId="0" xfId="0" applyNumberFormat="1" applyFont="1" applyFill="1" applyBorder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0" fillId="4" borderId="0" xfId="0" applyNumberFormat="1" applyFill="1" applyBorder="1"/>
    <xf numFmtId="0" fontId="1" fillId="0" borderId="1" xfId="0" applyNumberFormat="1" applyFont="1" applyBorder="1"/>
    <xf numFmtId="0" fontId="1" fillId="4" borderId="1" xfId="0" applyNumberFormat="1" applyFont="1" applyFill="1" applyBorder="1"/>
    <xf numFmtId="0" fontId="1" fillId="0" borderId="1" xfId="0" applyNumberFormat="1" applyFont="1" applyFill="1" applyBorder="1"/>
    <xf numFmtId="165" fontId="1" fillId="2" borderId="1" xfId="0" applyNumberFormat="1" applyFont="1" applyFill="1" applyBorder="1"/>
    <xf numFmtId="9" fontId="0" fillId="3" borderId="1" xfId="0" applyNumberFormat="1" applyFill="1" applyBorder="1"/>
    <xf numFmtId="9" fontId="1" fillId="3" borderId="3" xfId="0" applyNumberFormat="1" applyFont="1" applyFill="1" applyBorder="1"/>
    <xf numFmtId="9" fontId="1" fillId="2" borderId="1" xfId="0" applyNumberFormat="1" applyFont="1" applyFill="1" applyBorder="1"/>
    <xf numFmtId="9" fontId="5" fillId="4" borderId="1" xfId="0" applyNumberFormat="1" applyFont="1" applyFill="1" applyBorder="1"/>
    <xf numFmtId="9" fontId="0" fillId="4" borderId="1" xfId="0" applyNumberFormat="1" applyFill="1" applyBorder="1"/>
    <xf numFmtId="9" fontId="0" fillId="4" borderId="0" xfId="0" applyNumberFormat="1" applyFill="1" applyBorder="1"/>
    <xf numFmtId="9" fontId="1" fillId="4" borderId="1" xfId="0" applyNumberFormat="1" applyFont="1" applyFill="1" applyBorder="1"/>
    <xf numFmtId="0" fontId="0" fillId="0" borderId="0" xfId="0" applyFill="1" applyBorder="1"/>
    <xf numFmtId="0" fontId="1" fillId="3" borderId="5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1" fillId="0" borderId="5" xfId="0" applyNumberFormat="1" applyFont="1" applyBorder="1"/>
    <xf numFmtId="9" fontId="1" fillId="4" borderId="5" xfId="0" applyNumberFormat="1" applyFont="1" applyFill="1" applyBorder="1"/>
    <xf numFmtId="0" fontId="1" fillId="4" borderId="5" xfId="0" applyNumberFormat="1" applyFont="1" applyFill="1" applyBorder="1"/>
    <xf numFmtId="0" fontId="1" fillId="0" borderId="5" xfId="0" applyNumberFormat="1" applyFont="1" applyFill="1" applyBorder="1"/>
    <xf numFmtId="0" fontId="10" fillId="0" borderId="1" xfId="0" applyFont="1" applyBorder="1" applyAlignment="1">
      <alignment vertical="center" wrapText="1"/>
    </xf>
    <xf numFmtId="164" fontId="8" fillId="0" borderId="1" xfId="0" applyNumberFormat="1" applyFont="1" applyBorder="1"/>
    <xf numFmtId="164" fontId="6" fillId="0" borderId="1" xfId="0" applyNumberFormat="1" applyFont="1" applyBorder="1"/>
    <xf numFmtId="164" fontId="8" fillId="0" borderId="0" xfId="0" applyNumberFormat="1" applyFont="1" applyBorder="1"/>
    <xf numFmtId="164" fontId="6" fillId="0" borderId="0" xfId="0" applyNumberFormat="1" applyFont="1" applyBorder="1"/>
    <xf numFmtId="0" fontId="7" fillId="0" borderId="1" xfId="1" applyNumberFormat="1" applyBorder="1" applyAlignment="1">
      <alignment vertical="center" wrapText="1"/>
    </xf>
    <xf numFmtId="1" fontId="1" fillId="3" borderId="2" xfId="0" applyNumberFormat="1" applyFont="1" applyFill="1" applyBorder="1"/>
    <xf numFmtId="0" fontId="1" fillId="3" borderId="0" xfId="0" applyFont="1" applyFill="1" applyBorder="1"/>
    <xf numFmtId="0" fontId="6" fillId="0" borderId="0" xfId="0" applyFont="1" applyFill="1" applyBorder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0" fontId="1" fillId="4" borderId="1" xfId="0" applyFont="1" applyFill="1" applyBorder="1"/>
    <xf numFmtId="0" fontId="0" fillId="3" borderId="0" xfId="0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6" fillId="0" borderId="0" xfId="0" applyFont="1"/>
    <xf numFmtId="0" fontId="1" fillId="7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9"/>
  <sheetViews>
    <sheetView tabSelected="1" workbookViewId="0">
      <selection activeCell="P11" sqref="P11"/>
    </sheetView>
  </sheetViews>
  <sheetFormatPr defaultColWidth="9.1796875" defaultRowHeight="14" x14ac:dyDescent="0.3"/>
  <cols>
    <col min="1" max="1" width="10.7265625" style="8" customWidth="1"/>
    <col min="2" max="2" width="8.7265625" style="8" customWidth="1"/>
    <col min="3" max="5" width="10.36328125" style="8" customWidth="1"/>
    <col min="6" max="10" width="7.81640625" style="8" customWidth="1"/>
    <col min="11" max="11" width="8.453125" style="8" customWidth="1"/>
    <col min="12" max="12" width="7.81640625" style="8" customWidth="1"/>
    <col min="13" max="13" width="8.54296875" style="8" customWidth="1"/>
    <col min="14" max="14" width="7.1796875" style="8" customWidth="1"/>
    <col min="15" max="17" width="7.36328125" style="8" customWidth="1"/>
    <col min="18" max="18" width="6.36328125" style="8" customWidth="1"/>
    <col min="19" max="19" width="7.81640625" style="8" customWidth="1"/>
    <col min="20" max="20" width="7.1796875" style="49" customWidth="1"/>
    <col min="21" max="21" width="9.1796875" style="50" customWidth="1"/>
    <col min="22" max="22" width="9.81640625" style="61" customWidth="1"/>
    <col min="23" max="23" width="7.54296875" style="51" customWidth="1"/>
    <col min="24" max="28" width="8.81640625" style="8" customWidth="1"/>
    <col min="29" max="50" width="8.81640625" customWidth="1"/>
    <col min="79" max="16384" width="9.1796875" style="8"/>
  </cols>
  <sheetData>
    <row r="1" spans="1:78" x14ac:dyDescent="0.3">
      <c r="A1" s="6" t="s">
        <v>182</v>
      </c>
      <c r="B1" s="6" t="s">
        <v>0</v>
      </c>
      <c r="C1" s="6" t="s">
        <v>173</v>
      </c>
      <c r="D1" s="88"/>
      <c r="E1" s="8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6"/>
      <c r="S1" s="14"/>
      <c r="T1" s="38"/>
      <c r="U1" s="39"/>
      <c r="V1" s="56"/>
      <c r="W1" s="38"/>
    </row>
    <row r="2" spans="1:78" ht="14.5" thickBot="1" x14ac:dyDescent="0.35">
      <c r="A2" s="20" t="s">
        <v>1</v>
      </c>
      <c r="B2" s="20" t="s">
        <v>2</v>
      </c>
      <c r="C2" s="37" t="s">
        <v>23</v>
      </c>
      <c r="D2" s="37" t="s">
        <v>3</v>
      </c>
      <c r="E2" s="37" t="s">
        <v>46</v>
      </c>
      <c r="F2" s="21" t="s">
        <v>16</v>
      </c>
      <c r="G2" s="21" t="s">
        <v>15</v>
      </c>
      <c r="H2" s="21" t="s">
        <v>129</v>
      </c>
      <c r="I2" s="21" t="s">
        <v>18</v>
      </c>
      <c r="J2" s="21" t="s">
        <v>17</v>
      </c>
      <c r="K2" s="21" t="s">
        <v>5</v>
      </c>
      <c r="L2" s="21" t="s">
        <v>14</v>
      </c>
      <c r="M2" s="21" t="s">
        <v>6</v>
      </c>
      <c r="N2" s="21" t="s">
        <v>7</v>
      </c>
      <c r="O2" s="21" t="s">
        <v>9</v>
      </c>
      <c r="P2" s="21" t="s">
        <v>40</v>
      </c>
      <c r="Q2" s="21" t="s">
        <v>42</v>
      </c>
      <c r="R2" s="21" t="s">
        <v>8</v>
      </c>
      <c r="S2" s="21" t="s">
        <v>10</v>
      </c>
      <c r="T2" s="40" t="s">
        <v>13</v>
      </c>
      <c r="U2" s="40" t="s">
        <v>11</v>
      </c>
      <c r="V2" s="57" t="s">
        <v>12</v>
      </c>
      <c r="W2" s="40" t="s">
        <v>19</v>
      </c>
      <c r="Y2"/>
    </row>
    <row r="3" spans="1:78" ht="14.5" x14ac:dyDescent="0.3">
      <c r="A3" s="19">
        <f>B15</f>
        <v>0</v>
      </c>
      <c r="B3" s="77">
        <f>MOD(A15, 1000)</f>
        <v>0</v>
      </c>
      <c r="C3" s="33"/>
      <c r="D3" s="18"/>
      <c r="E3" s="92">
        <f>C15</f>
        <v>0</v>
      </c>
      <c r="F3" s="18"/>
      <c r="G3" s="35"/>
      <c r="H3" s="35"/>
      <c r="I3" s="18"/>
      <c r="J3" s="18"/>
      <c r="K3" s="18"/>
      <c r="L3" s="35"/>
      <c r="M3" s="18"/>
      <c r="N3" s="18"/>
      <c r="O3" s="18"/>
      <c r="P3" s="18"/>
      <c r="Q3" s="18"/>
      <c r="R3" s="3">
        <f>SUM(D3:Q3)</f>
        <v>0</v>
      </c>
      <c r="S3" s="16">
        <f>R3/$R$4*0.7</f>
        <v>0</v>
      </c>
      <c r="T3" s="41"/>
      <c r="U3" s="55">
        <f>T3/3/100</f>
        <v>0</v>
      </c>
      <c r="V3" s="58">
        <f>S3+U3</f>
        <v>0</v>
      </c>
      <c r="W3" s="43"/>
      <c r="X3" s="63"/>
      <c r="Y3" s="80" t="s">
        <v>131</v>
      </c>
      <c r="Z3" s="80" t="s">
        <v>132</v>
      </c>
    </row>
    <row r="4" spans="1:78" s="11" customFormat="1" ht="14.5" x14ac:dyDescent="0.3">
      <c r="A4" s="4"/>
      <c r="B4" s="3" t="s">
        <v>4</v>
      </c>
      <c r="C4" s="36">
        <v>0</v>
      </c>
      <c r="D4" s="36">
        <v>0</v>
      </c>
      <c r="E4" s="3"/>
      <c r="F4" s="3">
        <v>22</v>
      </c>
      <c r="G4" s="3">
        <v>14</v>
      </c>
      <c r="H4" s="3">
        <v>7</v>
      </c>
      <c r="I4" s="3">
        <v>22</v>
      </c>
      <c r="J4" s="3">
        <v>40</v>
      </c>
      <c r="K4" s="3">
        <v>20</v>
      </c>
      <c r="L4" s="5">
        <v>20</v>
      </c>
      <c r="M4" s="5">
        <v>16</v>
      </c>
      <c r="N4" s="3">
        <v>35</v>
      </c>
      <c r="O4" s="3">
        <v>24</v>
      </c>
      <c r="P4" s="3">
        <v>34</v>
      </c>
      <c r="Q4" s="3">
        <v>24</v>
      </c>
      <c r="R4" s="3">
        <f>SUM(D4:Q4)</f>
        <v>278</v>
      </c>
      <c r="S4" s="16">
        <f>R4/$R$4*0.7</f>
        <v>0.7</v>
      </c>
      <c r="T4" s="42">
        <v>90</v>
      </c>
      <c r="U4" s="55">
        <f>T4/3/100</f>
        <v>0.3</v>
      </c>
      <c r="V4" s="58">
        <f>S4+U4</f>
        <v>1</v>
      </c>
      <c r="W4" s="42" t="s">
        <v>20</v>
      </c>
      <c r="X4" s="10"/>
      <c r="Y4" s="80" t="s">
        <v>133</v>
      </c>
      <c r="Z4" s="80" t="s">
        <v>134</v>
      </c>
      <c r="AA4" s="9"/>
      <c r="AB4" s="9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s="32" customFormat="1" ht="14.5" x14ac:dyDescent="0.3">
      <c r="B5" s="32" t="s">
        <v>97</v>
      </c>
      <c r="C5" s="32" t="e">
        <f>AVERAGE(C3:C3)</f>
        <v>#DIV/0!</v>
      </c>
      <c r="D5" s="32" t="e">
        <f>AVERAGE(#REF!,D3)</f>
        <v>#REF!</v>
      </c>
      <c r="E5" s="32">
        <f t="shared" ref="E5:V5" si="0">AVERAGE(E3:E3)</f>
        <v>0</v>
      </c>
      <c r="F5" s="32" t="e">
        <f t="shared" si="0"/>
        <v>#DIV/0!</v>
      </c>
      <c r="G5" s="32" t="e">
        <f t="shared" si="0"/>
        <v>#DIV/0!</v>
      </c>
      <c r="H5" s="32" t="e">
        <f t="shared" si="0"/>
        <v>#DIV/0!</v>
      </c>
      <c r="I5" s="32" t="e">
        <f t="shared" si="0"/>
        <v>#DIV/0!</v>
      </c>
      <c r="J5" s="32" t="e">
        <f t="shared" si="0"/>
        <v>#DIV/0!</v>
      </c>
      <c r="K5" s="32" t="e">
        <f t="shared" si="0"/>
        <v>#DIV/0!</v>
      </c>
      <c r="L5" s="32" t="e">
        <f t="shared" si="0"/>
        <v>#DIV/0!</v>
      </c>
      <c r="M5" s="32" t="e">
        <f t="shared" si="0"/>
        <v>#DIV/0!</v>
      </c>
      <c r="N5" s="32" t="e">
        <f t="shared" si="0"/>
        <v>#DIV/0!</v>
      </c>
      <c r="O5" s="32" t="e">
        <f t="shared" si="0"/>
        <v>#DIV/0!</v>
      </c>
      <c r="P5" s="32" t="e">
        <f t="shared" si="0"/>
        <v>#DIV/0!</v>
      </c>
      <c r="Q5" s="32" t="e">
        <f t="shared" si="0"/>
        <v>#DIV/0!</v>
      </c>
      <c r="R5" s="32">
        <f t="shared" si="0"/>
        <v>0</v>
      </c>
      <c r="S5" s="32">
        <f t="shared" si="0"/>
        <v>0</v>
      </c>
      <c r="T5" s="32" t="e">
        <f t="shared" si="0"/>
        <v>#DIV/0!</v>
      </c>
      <c r="U5" s="32">
        <f t="shared" si="0"/>
        <v>0</v>
      </c>
      <c r="V5" s="32">
        <f t="shared" si="0"/>
        <v>0</v>
      </c>
      <c r="W5" s="44" t="e">
        <f t="shared" ref="W5" si="1">AVERAGE(W3:W3)</f>
        <v>#DIV/0!</v>
      </c>
      <c r="X5"/>
      <c r="Y5" s="80" t="s">
        <v>135</v>
      </c>
      <c r="Z5" s="80" t="s">
        <v>136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s="12" customFormat="1" ht="14.5" x14ac:dyDescent="0.3">
      <c r="A6" s="7"/>
      <c r="B6" s="1"/>
      <c r="C6" s="1" t="s">
        <v>31</v>
      </c>
      <c r="E6" s="1" t="s">
        <v>50</v>
      </c>
      <c r="F6" s="23" t="s">
        <v>33</v>
      </c>
      <c r="G6" s="1" t="s">
        <v>34</v>
      </c>
      <c r="H6" s="1" t="s">
        <v>130</v>
      </c>
      <c r="I6" s="1" t="s">
        <v>35</v>
      </c>
      <c r="J6" s="1" t="s">
        <v>36</v>
      </c>
      <c r="K6" s="23" t="s">
        <v>37</v>
      </c>
      <c r="L6" s="23" t="s">
        <v>38</v>
      </c>
      <c r="M6" s="1" t="s">
        <v>47</v>
      </c>
      <c r="N6" s="1" t="s">
        <v>43</v>
      </c>
      <c r="O6" s="23" t="s">
        <v>39</v>
      </c>
      <c r="P6" s="1" t="s">
        <v>41</v>
      </c>
      <c r="Q6" s="17" t="s">
        <v>22</v>
      </c>
      <c r="R6" s="7"/>
      <c r="S6" s="7"/>
      <c r="T6" s="45" t="s">
        <v>177</v>
      </c>
      <c r="U6" s="46"/>
      <c r="V6" s="59"/>
      <c r="W6" s="42" t="s">
        <v>21</v>
      </c>
      <c r="Y6" s="80" t="s">
        <v>137</v>
      </c>
      <c r="Z6" s="80" t="s">
        <v>138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ht="14.5" x14ac:dyDescent="0.3">
      <c r="A7" s="2"/>
      <c r="B7" s="2"/>
      <c r="C7" s="1" t="s">
        <v>32</v>
      </c>
      <c r="E7" s="90" t="s">
        <v>175</v>
      </c>
      <c r="F7" s="1"/>
      <c r="G7" s="1"/>
      <c r="H7" s="89"/>
      <c r="I7" s="13"/>
      <c r="J7" s="1"/>
      <c r="K7" s="1"/>
      <c r="L7" s="1"/>
      <c r="M7" s="13"/>
      <c r="N7" s="1"/>
      <c r="O7" s="1"/>
      <c r="P7" s="1"/>
      <c r="Q7" s="1" t="s">
        <v>181</v>
      </c>
      <c r="R7" s="2"/>
      <c r="S7" s="2"/>
      <c r="T7" s="47"/>
      <c r="U7" s="47"/>
      <c r="V7" s="60"/>
      <c r="W7" s="48"/>
      <c r="Y7" s="80" t="s">
        <v>139</v>
      </c>
      <c r="Z7" s="80" t="s">
        <v>140</v>
      </c>
    </row>
    <row r="8" spans="1:78" ht="14.5" x14ac:dyDescent="0.3">
      <c r="A8" s="2"/>
      <c r="B8" s="2"/>
      <c r="C8" s="15" t="s">
        <v>24</v>
      </c>
      <c r="D8" s="13" t="s">
        <v>55</v>
      </c>
      <c r="E8" s="1" t="s">
        <v>176</v>
      </c>
      <c r="F8" s="1" t="s">
        <v>44</v>
      </c>
      <c r="G8" s="1" t="s">
        <v>25</v>
      </c>
      <c r="H8" s="1" t="s">
        <v>26</v>
      </c>
      <c r="I8" s="1" t="s">
        <v>27</v>
      </c>
      <c r="J8" s="1" t="s">
        <v>27</v>
      </c>
      <c r="K8" s="1" t="s">
        <v>128</v>
      </c>
      <c r="L8" s="1" t="s">
        <v>28</v>
      </c>
      <c r="M8" s="1" t="s">
        <v>29</v>
      </c>
      <c r="N8" s="1" t="s">
        <v>51</v>
      </c>
      <c r="O8" s="1" t="s">
        <v>48</v>
      </c>
      <c r="P8" s="1" t="s">
        <v>49</v>
      </c>
      <c r="Q8" s="1" t="s">
        <v>178</v>
      </c>
      <c r="R8" s="1"/>
      <c r="S8" s="2"/>
      <c r="T8" s="45" t="s">
        <v>53</v>
      </c>
      <c r="U8" s="45"/>
      <c r="V8" s="60"/>
      <c r="W8" s="48"/>
      <c r="Y8" s="80" t="s">
        <v>141</v>
      </c>
      <c r="Z8" s="80" t="s">
        <v>142</v>
      </c>
    </row>
    <row r="9" spans="1:78" ht="14.5" x14ac:dyDescent="0.3">
      <c r="A9" s="2"/>
      <c r="B9" s="1" t="s">
        <v>30</v>
      </c>
      <c r="C9" s="1" t="s">
        <v>45</v>
      </c>
      <c r="D9" s="13" t="s">
        <v>56</v>
      </c>
      <c r="E9" s="1"/>
      <c r="F9" s="1" t="s">
        <v>45</v>
      </c>
      <c r="G9" s="1" t="s">
        <v>45</v>
      </c>
      <c r="H9" s="13" t="s">
        <v>127</v>
      </c>
      <c r="I9" s="13" t="s">
        <v>184</v>
      </c>
      <c r="J9" s="1" t="s">
        <v>45</v>
      </c>
      <c r="K9" s="1" t="s">
        <v>45</v>
      </c>
      <c r="L9" s="1" t="s">
        <v>45</v>
      </c>
      <c r="M9" s="1" t="s">
        <v>45</v>
      </c>
      <c r="N9" s="1" t="s">
        <v>45</v>
      </c>
      <c r="O9" s="1" t="s">
        <v>45</v>
      </c>
      <c r="P9" s="1" t="s">
        <v>45</v>
      </c>
      <c r="Q9" s="13" t="s">
        <v>127</v>
      </c>
      <c r="R9" s="2"/>
      <c r="S9" s="2"/>
      <c r="T9" s="73" t="s">
        <v>123</v>
      </c>
      <c r="U9" s="45"/>
      <c r="V9" s="60"/>
      <c r="W9" s="48"/>
      <c r="Y9" s="80" t="s">
        <v>143</v>
      </c>
      <c r="Z9" s="80" t="s">
        <v>144</v>
      </c>
    </row>
    <row r="10" spans="1:78" ht="14.5" x14ac:dyDescent="0.3">
      <c r="A10" s="2"/>
      <c r="B10" s="2"/>
      <c r="C10" s="2"/>
      <c r="D10" s="13" t="s">
        <v>54</v>
      </c>
      <c r="E10" s="1"/>
      <c r="F10" s="2"/>
      <c r="G10" s="13"/>
      <c r="H10" s="13"/>
      <c r="I10" s="13"/>
      <c r="J10" s="2"/>
      <c r="K10" s="2"/>
      <c r="L10" s="2"/>
      <c r="M10" s="13" t="s">
        <v>125</v>
      </c>
      <c r="N10" s="2"/>
      <c r="O10" s="2"/>
      <c r="P10" s="2"/>
      <c r="Q10" s="13" t="s">
        <v>183</v>
      </c>
      <c r="R10" s="2"/>
      <c r="S10" s="2"/>
      <c r="T10" s="45"/>
      <c r="U10" s="72"/>
      <c r="V10" s="60"/>
      <c r="W10" s="48"/>
      <c r="Y10" s="80" t="s">
        <v>145</v>
      </c>
      <c r="Z10"/>
    </row>
    <row r="11" spans="1:78" ht="14.5" x14ac:dyDescent="0.3">
      <c r="D11" s="25"/>
      <c r="E11" s="22"/>
      <c r="G11" s="79"/>
      <c r="H11" s="79"/>
      <c r="I11" s="25"/>
      <c r="M11" s="25" t="s">
        <v>122</v>
      </c>
      <c r="T11" s="75"/>
      <c r="U11" s="74"/>
      <c r="Y11" s="81" t="s">
        <v>146</v>
      </c>
      <c r="Z11" s="81" t="s">
        <v>147</v>
      </c>
    </row>
    <row r="12" spans="1:78" x14ac:dyDescent="0.3">
      <c r="D12" s="25"/>
      <c r="E12" s="22"/>
      <c r="G12" s="24" t="s">
        <v>52</v>
      </c>
      <c r="H12" s="24"/>
      <c r="I12" s="24"/>
      <c r="J12" s="24"/>
      <c r="K12" s="24"/>
      <c r="L12" s="24"/>
      <c r="M12" s="24"/>
      <c r="N12" s="24"/>
    </row>
    <row r="13" spans="1:78" x14ac:dyDescent="0.3">
      <c r="A13" s="78" t="s">
        <v>126</v>
      </c>
    </row>
    <row r="14" spans="1:78" ht="15" customHeight="1" x14ac:dyDescent="0.3">
      <c r="A14" s="64" t="s">
        <v>2</v>
      </c>
      <c r="B14" s="64" t="s">
        <v>113</v>
      </c>
      <c r="C14" s="64" t="s">
        <v>8</v>
      </c>
      <c r="D14" s="65" t="s">
        <v>96</v>
      </c>
      <c r="E14" s="66" t="s">
        <v>98</v>
      </c>
      <c r="F14" s="65" t="s">
        <v>99</v>
      </c>
      <c r="G14" s="65" t="s">
        <v>100</v>
      </c>
      <c r="H14" s="65" t="s">
        <v>101</v>
      </c>
      <c r="I14" s="65" t="s">
        <v>102</v>
      </c>
      <c r="J14" s="65" t="s">
        <v>103</v>
      </c>
      <c r="K14" s="66" t="s">
        <v>104</v>
      </c>
      <c r="L14" s="66" t="s">
        <v>105</v>
      </c>
      <c r="M14" s="66" t="s">
        <v>106</v>
      </c>
      <c r="N14" s="66" t="s">
        <v>107</v>
      </c>
      <c r="O14" s="66" t="s">
        <v>108</v>
      </c>
      <c r="P14" s="66" t="s">
        <v>109</v>
      </c>
      <c r="Q14" s="65" t="s">
        <v>110</v>
      </c>
      <c r="R14" s="66" t="s">
        <v>111</v>
      </c>
      <c r="S14" s="67" t="s">
        <v>112</v>
      </c>
      <c r="T14" s="67" t="s">
        <v>114</v>
      </c>
      <c r="U14" s="68" t="s">
        <v>115</v>
      </c>
      <c r="V14" s="69" t="s">
        <v>116</v>
      </c>
      <c r="W14" s="70" t="s">
        <v>117</v>
      </c>
      <c r="X14" s="70" t="s">
        <v>118</v>
      </c>
      <c r="Y14" s="70" t="s">
        <v>119</v>
      </c>
      <c r="Z14" s="70" t="s">
        <v>120</v>
      </c>
      <c r="AA14" s="66" t="s">
        <v>121</v>
      </c>
      <c r="AB14" s="34" t="s">
        <v>124</v>
      </c>
      <c r="AC14" s="34" t="s">
        <v>180</v>
      </c>
    </row>
    <row r="15" spans="1:78" s="2" customFormat="1" ht="15.5" x14ac:dyDescent="0.3">
      <c r="A15" s="71"/>
      <c r="B15" s="76"/>
      <c r="C15" s="1">
        <f>SUM(D15:AC15)</f>
        <v>0</v>
      </c>
      <c r="E15" s="1"/>
      <c r="F15" s="34"/>
      <c r="G15" s="34"/>
      <c r="H15" s="34"/>
      <c r="I15" s="34"/>
      <c r="J15" s="34"/>
      <c r="K15" s="1"/>
      <c r="L15" s="1"/>
      <c r="M15" s="1"/>
      <c r="N15" s="1"/>
      <c r="O15" s="1"/>
      <c r="P15" s="1"/>
      <c r="Q15" s="34"/>
      <c r="R15" s="1"/>
      <c r="S15" s="52"/>
      <c r="T15" s="52"/>
      <c r="U15" s="62"/>
      <c r="V15" s="53"/>
      <c r="W15" s="54"/>
      <c r="X15" s="54"/>
      <c r="Y15" s="54"/>
      <c r="Z15" s="54"/>
      <c r="AA15" s="1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customFormat="1" x14ac:dyDescent="0.3">
      <c r="A16" s="82"/>
      <c r="B16" s="82"/>
      <c r="C16" s="83" t="s">
        <v>148</v>
      </c>
      <c r="D16" s="84" t="s">
        <v>149</v>
      </c>
      <c r="E16" s="84" t="s">
        <v>150</v>
      </c>
      <c r="F16" s="84" t="s">
        <v>151</v>
      </c>
      <c r="G16" s="84" t="s">
        <v>152</v>
      </c>
      <c r="H16" s="84" t="s">
        <v>153</v>
      </c>
      <c r="I16" s="84" t="s">
        <v>154</v>
      </c>
      <c r="J16" s="84" t="s">
        <v>155</v>
      </c>
      <c r="K16" s="84" t="s">
        <v>156</v>
      </c>
      <c r="L16" s="84" t="s">
        <v>157</v>
      </c>
      <c r="M16" s="84" t="s">
        <v>158</v>
      </c>
      <c r="N16" s="84" t="s">
        <v>159</v>
      </c>
      <c r="O16" s="84" t="s">
        <v>160</v>
      </c>
      <c r="P16" s="84" t="s">
        <v>161</v>
      </c>
      <c r="Q16" s="84" t="s">
        <v>162</v>
      </c>
      <c r="R16" s="84" t="s">
        <v>163</v>
      </c>
      <c r="S16" s="85" t="s">
        <v>164</v>
      </c>
      <c r="T16" s="86" t="s">
        <v>165</v>
      </c>
      <c r="U16" s="83" t="s">
        <v>166</v>
      </c>
      <c r="V16" s="86" t="s">
        <v>167</v>
      </c>
      <c r="W16" s="84" t="s">
        <v>168</v>
      </c>
      <c r="X16" s="84" t="s">
        <v>169</v>
      </c>
      <c r="Y16" s="84">
        <v>12</v>
      </c>
      <c r="Z16" s="84" t="s">
        <v>170</v>
      </c>
      <c r="AA16" s="84" t="s">
        <v>171</v>
      </c>
      <c r="AB16" s="84" t="s">
        <v>172</v>
      </c>
      <c r="AC16" s="84" t="s">
        <v>174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</row>
    <row r="17" spans="1:4" customFormat="1" x14ac:dyDescent="0.3"/>
    <row r="18" spans="1:4" customFormat="1" x14ac:dyDescent="0.3">
      <c r="A18" s="91" t="s">
        <v>179</v>
      </c>
      <c r="B18" s="91"/>
      <c r="C18" s="91"/>
      <c r="D18" s="91"/>
    </row>
    <row r="19" spans="1:4" customFormat="1" x14ac:dyDescent="0.3"/>
    <row r="20" spans="1:4" customFormat="1" x14ac:dyDescent="0.3"/>
    <row r="21" spans="1:4" customFormat="1" x14ac:dyDescent="0.3"/>
    <row r="22" spans="1:4" customFormat="1" x14ac:dyDescent="0.3"/>
    <row r="23" spans="1:4" customFormat="1" x14ac:dyDescent="0.3"/>
    <row r="24" spans="1:4" customFormat="1" x14ac:dyDescent="0.3"/>
    <row r="25" spans="1:4" x14ac:dyDescent="0.3">
      <c r="A25"/>
      <c r="B25"/>
    </row>
    <row r="26" spans="1:4" x14ac:dyDescent="0.3">
      <c r="A26"/>
      <c r="B26"/>
    </row>
    <row r="27" spans="1:4" x14ac:dyDescent="0.3">
      <c r="A27"/>
      <c r="B27"/>
    </row>
    <row r="28" spans="1:4" x14ac:dyDescent="0.3">
      <c r="A28"/>
      <c r="B28"/>
    </row>
    <row r="29" spans="1:4" x14ac:dyDescent="0.3">
      <c r="A29"/>
      <c r="B29"/>
    </row>
    <row r="30" spans="1:4" x14ac:dyDescent="0.3">
      <c r="A30"/>
      <c r="B30"/>
    </row>
    <row r="31" spans="1:4" x14ac:dyDescent="0.3">
      <c r="A31"/>
      <c r="B31"/>
    </row>
    <row r="32" spans="1: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</sheetData>
  <phoneticPr fontId="2" type="noConversion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31" workbookViewId="0">
      <selection activeCell="B39" sqref="A1:B39"/>
    </sheetView>
  </sheetViews>
  <sheetFormatPr defaultRowHeight="14" x14ac:dyDescent="0.3"/>
  <cols>
    <col min="1" max="1" width="9.81640625" bestFit="1" customWidth="1"/>
    <col min="2" max="2" width="26.26953125" bestFit="1" customWidth="1"/>
  </cols>
  <sheetData>
    <row r="1" spans="1:2" x14ac:dyDescent="0.3">
      <c r="A1" s="26">
        <v>4997458</v>
      </c>
      <c r="B1" s="26" t="s">
        <v>57</v>
      </c>
    </row>
    <row r="2" spans="1:2" x14ac:dyDescent="0.3">
      <c r="A2" s="26">
        <v>4879990</v>
      </c>
      <c r="B2" s="30" t="s">
        <v>58</v>
      </c>
    </row>
    <row r="3" spans="1:2" x14ac:dyDescent="0.3">
      <c r="A3" s="26">
        <v>4535776</v>
      </c>
      <c r="B3" s="26" t="s">
        <v>59</v>
      </c>
    </row>
    <row r="4" spans="1:2" x14ac:dyDescent="0.3">
      <c r="A4" s="26">
        <v>200263068</v>
      </c>
      <c r="B4" s="26" t="s">
        <v>60</v>
      </c>
    </row>
    <row r="5" spans="1:2" x14ac:dyDescent="0.3">
      <c r="A5" s="26">
        <v>4726720</v>
      </c>
      <c r="B5" s="26" t="s">
        <v>61</v>
      </c>
    </row>
    <row r="6" spans="1:2" x14ac:dyDescent="0.3">
      <c r="A6" s="26">
        <v>4293677</v>
      </c>
      <c r="B6" s="26" t="s">
        <v>62</v>
      </c>
    </row>
    <row r="7" spans="1:2" x14ac:dyDescent="0.3">
      <c r="A7" s="26">
        <v>200365755</v>
      </c>
      <c r="B7" s="26" t="s">
        <v>63</v>
      </c>
    </row>
    <row r="8" spans="1:2" x14ac:dyDescent="0.3">
      <c r="A8" s="26">
        <v>4894056</v>
      </c>
      <c r="B8" s="26" t="s">
        <v>64</v>
      </c>
    </row>
    <row r="9" spans="1:2" x14ac:dyDescent="0.3">
      <c r="A9" s="26">
        <v>5044180</v>
      </c>
      <c r="B9" s="26" t="s">
        <v>65</v>
      </c>
    </row>
    <row r="10" spans="1:2" x14ac:dyDescent="0.3">
      <c r="A10" s="26">
        <v>4789718</v>
      </c>
      <c r="B10" s="26" t="s">
        <v>66</v>
      </c>
    </row>
    <row r="11" spans="1:2" x14ac:dyDescent="0.3">
      <c r="A11" s="26">
        <v>4539273</v>
      </c>
      <c r="B11" s="26" t="s">
        <v>67</v>
      </c>
    </row>
    <row r="12" spans="1:2" x14ac:dyDescent="0.3">
      <c r="A12" s="26">
        <v>200389870</v>
      </c>
      <c r="B12" s="26" t="s">
        <v>68</v>
      </c>
    </row>
    <row r="13" spans="1:2" x14ac:dyDescent="0.3">
      <c r="A13" s="26">
        <v>4936852</v>
      </c>
      <c r="B13" s="26" t="s">
        <v>69</v>
      </c>
    </row>
    <row r="14" spans="1:2" x14ac:dyDescent="0.3">
      <c r="A14" s="26">
        <v>4936891</v>
      </c>
      <c r="B14" s="26" t="s">
        <v>70</v>
      </c>
    </row>
    <row r="15" spans="1:2" x14ac:dyDescent="0.3">
      <c r="A15" s="26">
        <v>4788288</v>
      </c>
      <c r="B15" s="26" t="s">
        <v>71</v>
      </c>
    </row>
    <row r="16" spans="1:2" x14ac:dyDescent="0.3">
      <c r="A16" s="26">
        <v>4609330</v>
      </c>
      <c r="B16" s="26" t="s">
        <v>72</v>
      </c>
    </row>
    <row r="17" spans="1:2" x14ac:dyDescent="0.3">
      <c r="A17" s="26">
        <v>200104546</v>
      </c>
      <c r="B17" s="26" t="s">
        <v>73</v>
      </c>
    </row>
    <row r="18" spans="1:2" x14ac:dyDescent="0.3">
      <c r="A18" s="26">
        <v>4921395</v>
      </c>
      <c r="B18" s="26" t="s">
        <v>74</v>
      </c>
    </row>
    <row r="19" spans="1:2" x14ac:dyDescent="0.3">
      <c r="A19" s="26">
        <v>5097909</v>
      </c>
      <c r="B19" s="26" t="s">
        <v>75</v>
      </c>
    </row>
    <row r="20" spans="1:2" x14ac:dyDescent="0.3">
      <c r="A20" s="26">
        <v>200389883</v>
      </c>
      <c r="B20" s="26" t="s">
        <v>76</v>
      </c>
    </row>
    <row r="21" spans="1:2" x14ac:dyDescent="0.3">
      <c r="A21" s="26">
        <v>200311961</v>
      </c>
      <c r="B21" s="26" t="s">
        <v>77</v>
      </c>
    </row>
    <row r="22" spans="1:2" x14ac:dyDescent="0.3">
      <c r="A22" s="26">
        <v>4804044</v>
      </c>
      <c r="B22" s="26" t="s">
        <v>78</v>
      </c>
    </row>
    <row r="23" spans="1:2" x14ac:dyDescent="0.3">
      <c r="A23" s="26">
        <v>4899568</v>
      </c>
      <c r="B23" s="26" t="s">
        <v>79</v>
      </c>
    </row>
    <row r="24" spans="1:2" x14ac:dyDescent="0.3">
      <c r="A24" s="26">
        <v>4970392</v>
      </c>
      <c r="B24" s="26" t="s">
        <v>80</v>
      </c>
    </row>
    <row r="25" spans="1:2" x14ac:dyDescent="0.3">
      <c r="A25" s="26">
        <v>5208539</v>
      </c>
      <c r="B25" s="26" t="s">
        <v>81</v>
      </c>
    </row>
    <row r="26" spans="1:2" x14ac:dyDescent="0.3">
      <c r="A26" s="26">
        <v>4923020</v>
      </c>
      <c r="B26" s="26" t="s">
        <v>82</v>
      </c>
    </row>
    <row r="27" spans="1:2" x14ac:dyDescent="0.3">
      <c r="A27" s="26">
        <v>4162637</v>
      </c>
      <c r="B27" s="26" t="s">
        <v>83</v>
      </c>
    </row>
    <row r="28" spans="1:2" x14ac:dyDescent="0.3">
      <c r="A28" s="26">
        <v>4944548</v>
      </c>
      <c r="B28" s="26" t="s">
        <v>84</v>
      </c>
    </row>
    <row r="29" spans="1:2" x14ac:dyDescent="0.3">
      <c r="A29" s="26">
        <v>200079092</v>
      </c>
      <c r="B29" s="26" t="s">
        <v>85</v>
      </c>
    </row>
    <row r="30" spans="1:2" x14ac:dyDescent="0.3">
      <c r="A30" s="26">
        <v>5114237</v>
      </c>
      <c r="B30" s="26" t="s">
        <v>86</v>
      </c>
    </row>
    <row r="31" spans="1:2" x14ac:dyDescent="0.3">
      <c r="A31" s="26">
        <v>5189325</v>
      </c>
      <c r="B31" s="26" t="s">
        <v>87</v>
      </c>
    </row>
    <row r="32" spans="1:2" x14ac:dyDescent="0.3">
      <c r="A32" s="26">
        <v>5178431</v>
      </c>
      <c r="B32" s="26" t="s">
        <v>88</v>
      </c>
    </row>
    <row r="33" spans="1:5" x14ac:dyDescent="0.3">
      <c r="A33" s="26">
        <v>200001963</v>
      </c>
      <c r="B33" s="26" t="s">
        <v>89</v>
      </c>
    </row>
    <row r="34" spans="1:5" x14ac:dyDescent="0.3">
      <c r="A34" s="26">
        <v>4541834</v>
      </c>
      <c r="B34" s="26" t="s">
        <v>90</v>
      </c>
    </row>
    <row r="35" spans="1:5" x14ac:dyDescent="0.3">
      <c r="A35" s="26">
        <v>3706389</v>
      </c>
      <c r="B35" s="26" t="s">
        <v>91</v>
      </c>
    </row>
    <row r="36" spans="1:5" x14ac:dyDescent="0.3">
      <c r="A36" s="26">
        <v>5129980</v>
      </c>
      <c r="B36" s="26" t="s">
        <v>92</v>
      </c>
    </row>
    <row r="37" spans="1:5" x14ac:dyDescent="0.3">
      <c r="A37" s="26">
        <v>200451815</v>
      </c>
      <c r="B37" s="26" t="s">
        <v>93</v>
      </c>
    </row>
    <row r="38" spans="1:5" x14ac:dyDescent="0.3">
      <c r="A38" s="26">
        <v>5181681</v>
      </c>
      <c r="B38" s="26" t="s">
        <v>94</v>
      </c>
    </row>
    <row r="39" spans="1:5" x14ac:dyDescent="0.3">
      <c r="A39" s="27">
        <v>200249522</v>
      </c>
      <c r="B39" s="31" t="s">
        <v>95</v>
      </c>
    </row>
    <row r="40" spans="1:5" x14ac:dyDescent="0.3">
      <c r="A40" s="28"/>
      <c r="B40" s="28"/>
      <c r="C40" s="28"/>
      <c r="D40" s="28"/>
      <c r="E40" s="28"/>
    </row>
    <row r="41" spans="1:5" x14ac:dyDescent="0.3">
      <c r="A41" s="28"/>
      <c r="B41" s="28"/>
      <c r="C41" s="29"/>
      <c r="D41" s="29"/>
      <c r="E41" s="29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3"/>
  <sheetData/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Cal State San Marcos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ryoshii</dc:creator>
  <cp:lastModifiedBy>ryosh</cp:lastModifiedBy>
  <cp:lastPrinted>2020-03-11T23:02:20Z</cp:lastPrinted>
  <dcterms:created xsi:type="dcterms:W3CDTF">2007-02-14T23:15:05Z</dcterms:created>
  <dcterms:modified xsi:type="dcterms:W3CDTF">2022-01-16T00:17:50Z</dcterms:modified>
</cp:coreProperties>
</file>