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15360" windowHeight="7755" activeTab="1"/>
  </bookViews>
  <sheets>
    <sheet name="CardDeck" sheetId="1" r:id="rId1"/>
    <sheet name="CardS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4" i="1"/>
  <c r="G3" i="2"/>
  <c r="C31" i="2" s="1"/>
  <c r="G5" i="2"/>
  <c r="G2" i="2"/>
  <c r="G1" i="2"/>
  <c r="G5" i="1"/>
  <c r="G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2" i="1"/>
  <c r="G3" i="1"/>
  <c r="C3" i="1" s="1"/>
  <c r="G1" i="1"/>
  <c r="C53" i="1" l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2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G6" i="2"/>
  <c r="G7" i="2" s="1"/>
  <c r="G8" i="2" s="1"/>
  <c r="G6" i="1"/>
  <c r="G7" i="1" s="1"/>
  <c r="G8" i="1" s="1"/>
</calcChain>
</file>

<file path=xl/sharedStrings.xml><?xml version="1.0" encoding="utf-8"?>
<sst xmlns="http://schemas.openxmlformats.org/spreadsheetml/2006/main" count="108" uniqueCount="95">
  <si>
    <t>Mean</t>
  </si>
  <si>
    <t>SS</t>
  </si>
  <si>
    <t>Variance</t>
  </si>
  <si>
    <t>Count</t>
  </si>
  <si>
    <t>SD</t>
  </si>
  <si>
    <t>Cards</t>
  </si>
  <si>
    <t>Sums</t>
  </si>
  <si>
    <t>Nine_Hearts + Three_Spades + Eight_Clubs</t>
  </si>
  <si>
    <t>Three_Hearts + Two_Clubs + Eight_Spades</t>
  </si>
  <si>
    <t>Five_Clubs + Four_Clubs + Seven_Hearts</t>
  </si>
  <si>
    <t>Ten_Hearts + Five_Hearts + Seven_Spades</t>
  </si>
  <si>
    <t>Two_Diamonds + Four_Hearts + Seven_Clubs</t>
  </si>
  <si>
    <t>Eight_Spades + Queen_Spades + Ace_Hearts</t>
  </si>
  <si>
    <t>Ten_Hearts + Ten_Diamonds + Seven_Clubs</t>
  </si>
  <si>
    <t>Ten_Hearts + Jack_Clubs + Nine_Spades</t>
  </si>
  <si>
    <t>Three_Clubs + Two_Spades + Two_Clubs</t>
  </si>
  <si>
    <t>Seven_Hearts + Four_Clubs + Nine_Clubs</t>
  </si>
  <si>
    <t>Ten_Hearts + Five_Spades + Jack_Spades</t>
  </si>
  <si>
    <t>King_Diamonds + Three_Hearts + Six_Diamonds</t>
  </si>
  <si>
    <t>Five_Clubs + Ace_Clubs + King_Spades</t>
  </si>
  <si>
    <t>Six_Clubs + Seven_Hearts + Ten_Hearts</t>
  </si>
  <si>
    <t>Jack_Spades + Three_Clubs + Ace_Clubs</t>
  </si>
  <si>
    <t>Two_Hearts + Four_Spades + Three_Diamonds</t>
  </si>
  <si>
    <t>King_Clubs + Eight_Diamonds + Five_Clubs</t>
  </si>
  <si>
    <t>Seven_Hearts + Nine_Spades + Four_Hearts</t>
  </si>
  <si>
    <t>Ten_Spades + Ace_Diamonds + Nine_Diamonds</t>
  </si>
  <si>
    <t>Three_Hearts + Seven_Diamonds + Eight_Spades</t>
  </si>
  <si>
    <t>Ten_Hearts + Jack_Clubs + Eight_Hearts</t>
  </si>
  <si>
    <t>Seven_Hearts + Nine_Diamonds + Ace_Hearts</t>
  </si>
  <si>
    <t>Four_Spades + Ten_Spades + Five_Spades</t>
  </si>
  <si>
    <t>Four_Diamonds + Ten_Hearts + Jack_Clubs</t>
  </si>
  <si>
    <t>King_Clubs + Jack_Diamonds + Nine_Hearts</t>
  </si>
  <si>
    <t>Nine_Diamonds + Three_Spades + Eight_Hearts</t>
  </si>
  <si>
    <t>Jack_Diamonds + Seven_Hearts + Six_Spades</t>
  </si>
  <si>
    <t>Ten_Diamonds + Two_Hearts + Queen_Hearts</t>
  </si>
  <si>
    <t>Four_Hearts + Queen_Spades + Two_Spades</t>
  </si>
  <si>
    <t>Four_Diamonds + Seven_Spades + Seven_Diamonds</t>
  </si>
  <si>
    <t>Values</t>
  </si>
  <si>
    <t>Ace_Spades</t>
  </si>
  <si>
    <t>King_Spades</t>
  </si>
  <si>
    <t>Queen_Spades</t>
  </si>
  <si>
    <t>Jack_Spades</t>
  </si>
  <si>
    <t>Ten_Spades</t>
  </si>
  <si>
    <t>Nine_Spades</t>
  </si>
  <si>
    <t>Eight_Spades</t>
  </si>
  <si>
    <t>Seven_Spades</t>
  </si>
  <si>
    <t>Six_Spades</t>
  </si>
  <si>
    <t>Five_Spades</t>
  </si>
  <si>
    <t>Four_Spades</t>
  </si>
  <si>
    <t>Three_Spades</t>
  </si>
  <si>
    <t>Two_Spades</t>
  </si>
  <si>
    <t>Ace_Diamonds</t>
  </si>
  <si>
    <t>King_Diamonds</t>
  </si>
  <si>
    <t>Queen_Diamonds</t>
  </si>
  <si>
    <t>Jack_Diamonds</t>
  </si>
  <si>
    <t>Ten_Diamonds</t>
  </si>
  <si>
    <t>Nine_Diamonds</t>
  </si>
  <si>
    <t>Eight_Diamonds</t>
  </si>
  <si>
    <t>Seven_Diamonds</t>
  </si>
  <si>
    <t>Six_Diamonds</t>
  </si>
  <si>
    <t>Five_Diamonds</t>
  </si>
  <si>
    <t>Four_Diamonds</t>
  </si>
  <si>
    <t>Three_Diamonds</t>
  </si>
  <si>
    <t>Two_Diamonds</t>
  </si>
  <si>
    <t>Ace_Hearts</t>
  </si>
  <si>
    <t>King_Hearts</t>
  </si>
  <si>
    <t>Queen_Hearts</t>
  </si>
  <si>
    <t>Jack_Hearts</t>
  </si>
  <si>
    <t>Ten_Hearts</t>
  </si>
  <si>
    <t>Nine_Hearts</t>
  </si>
  <si>
    <t>Eight_Hearts</t>
  </si>
  <si>
    <t>Seven_Hearts</t>
  </si>
  <si>
    <t>Six_Hearts</t>
  </si>
  <si>
    <t>Five_Hearts</t>
  </si>
  <si>
    <t>Four_Hearts</t>
  </si>
  <si>
    <t>Three_Hearts</t>
  </si>
  <si>
    <t>Two_Hearts</t>
  </si>
  <si>
    <t>Ace_Clubs</t>
  </si>
  <si>
    <t>King_Clubs</t>
  </si>
  <si>
    <t>Queen_Clubs</t>
  </si>
  <si>
    <t>Jack_Clubs</t>
  </si>
  <si>
    <t>Ten_Clubs</t>
  </si>
  <si>
    <t>Nine_Clubs</t>
  </si>
  <si>
    <t>Eight_Clubs</t>
  </si>
  <si>
    <t>Seven_Clubs</t>
  </si>
  <si>
    <t>Six_Clubs</t>
  </si>
  <si>
    <t>Five_Clubs</t>
  </si>
  <si>
    <t>Four_Clubs</t>
  </si>
  <si>
    <t>Three_Clubs</t>
  </si>
  <si>
    <t>Two_Clubs</t>
  </si>
  <si>
    <t>Min</t>
  </si>
  <si>
    <t>Max</t>
  </si>
  <si>
    <t>Median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</si>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</sst>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Card Population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CardDeck!$I$2:$I$6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CardDeck!$J$2:$J$6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521216"/>
        <c:axId val="334521608"/>
      </c:barChart>
      <c:catAx>
        <c:axId val="3345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521608"/>
        <c:crosses val="autoZero"/>
        <c:auto val="1"/>
        <c:lblAlgn val="ctr"/>
        <c:lblOffset val="100"/>
        <c:noMultiLvlLbl val="0"/>
      </c:catAx>
      <c:valAx>
        <c:axId val="334521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452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Sampled</a:t>
            </a:r>
            <a:r>
              <a:rPr lang="en-US" baseline="0"/>
              <a:t> Sums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CardSample!$I$2:$I$7</c:f>
              <c:numCache>
                <c:formatCode>General</c:formatCode>
                <c:ptCount val="6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</c:numCache>
            </c:numRef>
          </c:cat>
          <c:val>
            <c:numRef>
              <c:f>CardSample!$J$2:$J$7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25232"/>
        <c:axId val="194925624"/>
      </c:barChart>
      <c:catAx>
        <c:axId val="1949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25624"/>
        <c:crosses val="autoZero"/>
        <c:auto val="1"/>
        <c:lblAlgn val="ctr"/>
        <c:lblOffset val="100"/>
        <c:noMultiLvlLbl val="0"/>
      </c:catAx>
      <c:valAx>
        <c:axId val="19492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92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9</xdr:row>
      <xdr:rowOff>0</xdr:rowOff>
    </xdr:from>
    <xdr:to>
      <xdr:col>13</xdr:col>
      <xdr:colOff>66674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9</xdr:row>
      <xdr:rowOff>123825</xdr:rowOff>
    </xdr:from>
    <xdr:to>
      <xdr:col>10</xdr:col>
      <xdr:colOff>200025</xdr:colOff>
      <xdr:row>21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L7" sqref="L7"/>
    </sheetView>
  </sheetViews>
  <sheetFormatPr defaultRowHeight="15" x14ac:dyDescent="0.25"/>
  <cols>
    <col min="1" max="1" width="17" bestFit="1" customWidth="1"/>
    <col min="2" max="2" width="7" bestFit="1" customWidth="1"/>
    <col min="3" max="3" width="12" bestFit="1" customWidth="1"/>
    <col min="6" max="6" width="10.140625" bestFit="1" customWidth="1"/>
    <col min="7" max="7" width="12" bestFit="1" customWidth="1"/>
  </cols>
  <sheetData>
    <row r="1" spans="1:10" x14ac:dyDescent="0.25">
      <c r="A1" s="2" t="s">
        <v>5</v>
      </c>
      <c r="B1" s="2" t="s">
        <v>37</v>
      </c>
      <c r="C1" s="2" t="s">
        <v>1</v>
      </c>
      <c r="D1" s="2"/>
      <c r="F1" s="1" t="s">
        <v>3</v>
      </c>
      <c r="G1">
        <f>COUNT(B2:B53)</f>
        <v>52</v>
      </c>
      <c r="I1" s="6" t="s">
        <v>94</v>
      </c>
      <c r="J1" s="6" t="s">
        <v>93</v>
      </c>
    </row>
    <row r="2" spans="1:10" x14ac:dyDescent="0.25">
      <c r="A2" t="s">
        <v>38</v>
      </c>
      <c r="B2">
        <v>1</v>
      </c>
      <c r="C2">
        <f>(B2-$G$3)^2</f>
        <v>30.674556213017748</v>
      </c>
      <c r="F2" s="1" t="s">
        <v>90</v>
      </c>
      <c r="G2">
        <f>MIN(B2:B53)</f>
        <v>1</v>
      </c>
      <c r="I2" s="4">
        <v>2</v>
      </c>
      <c r="J2" s="5">
        <v>8</v>
      </c>
    </row>
    <row r="3" spans="1:10" x14ac:dyDescent="0.25">
      <c r="A3" t="s">
        <v>39</v>
      </c>
      <c r="B3">
        <v>10</v>
      </c>
      <c r="C3">
        <f>(B3-$G$3)^2</f>
        <v>11.98224852071006</v>
      </c>
      <c r="F3" s="1" t="s">
        <v>0</v>
      </c>
      <c r="G3">
        <f>AVERAGE(B2:B53)</f>
        <v>6.5384615384615383</v>
      </c>
      <c r="I3" s="4">
        <v>4</v>
      </c>
      <c r="J3" s="5">
        <v>8</v>
      </c>
    </row>
    <row r="4" spans="1:10" x14ac:dyDescent="0.25">
      <c r="A4" t="s">
        <v>40</v>
      </c>
      <c r="B4">
        <v>10</v>
      </c>
      <c r="C4">
        <f>(B4-$G$3)^2</f>
        <v>11.98224852071006</v>
      </c>
      <c r="F4" s="1" t="s">
        <v>92</v>
      </c>
      <c r="G4">
        <f>MEDIAN(B2:B53)</f>
        <v>7</v>
      </c>
      <c r="I4" s="4">
        <v>6</v>
      </c>
      <c r="J4" s="5">
        <v>8</v>
      </c>
    </row>
    <row r="5" spans="1:10" x14ac:dyDescent="0.25">
      <c r="A5" t="s">
        <v>41</v>
      </c>
      <c r="B5">
        <v>10</v>
      </c>
      <c r="C5">
        <f>(B5-$G$3)^2</f>
        <v>11.98224852071006</v>
      </c>
      <c r="F5" s="1" t="s">
        <v>91</v>
      </c>
      <c r="G5">
        <f>MAX(B2:B53)</f>
        <v>10</v>
      </c>
      <c r="I5" s="4">
        <v>8</v>
      </c>
      <c r="J5" s="5">
        <v>8</v>
      </c>
    </row>
    <row r="6" spans="1:10" x14ac:dyDescent="0.25">
      <c r="A6" t="s">
        <v>42</v>
      </c>
      <c r="B6">
        <v>10</v>
      </c>
      <c r="C6">
        <f>(B6-$G$3)^2</f>
        <v>11.98224852071006</v>
      </c>
      <c r="F6" s="1" t="s">
        <v>1</v>
      </c>
      <c r="G6">
        <f>SUM(C2:C53)</f>
        <v>516.92307692307713</v>
      </c>
      <c r="I6" s="4">
        <v>10</v>
      </c>
      <c r="J6" s="5">
        <v>20</v>
      </c>
    </row>
    <row r="7" spans="1:10" x14ac:dyDescent="0.25">
      <c r="A7" t="s">
        <v>43</v>
      </c>
      <c r="B7">
        <v>9</v>
      </c>
      <c r="C7">
        <f>(B7-$G$3)^2</f>
        <v>6.0591715976331368</v>
      </c>
      <c r="F7" s="1" t="s">
        <v>2</v>
      </c>
      <c r="G7">
        <f>G6/G1</f>
        <v>9.9408284023668685</v>
      </c>
    </row>
    <row r="8" spans="1:10" x14ac:dyDescent="0.25">
      <c r="A8" t="s">
        <v>44</v>
      </c>
      <c r="B8">
        <v>8</v>
      </c>
      <c r="C8">
        <f>(B8-$G$3)^2</f>
        <v>2.1360946745562135</v>
      </c>
      <c r="F8" s="1" t="s">
        <v>4</v>
      </c>
      <c r="G8">
        <f>SQRT(G7)</f>
        <v>3.1529079279875694</v>
      </c>
    </row>
    <row r="9" spans="1:10" x14ac:dyDescent="0.25">
      <c r="A9" t="s">
        <v>45</v>
      </c>
      <c r="B9">
        <v>7</v>
      </c>
      <c r="C9">
        <f>(B9-$G$3)^2</f>
        <v>0.21301775147929006</v>
      </c>
    </row>
    <row r="10" spans="1:10" x14ac:dyDescent="0.25">
      <c r="A10" t="s">
        <v>46</v>
      </c>
      <c r="B10">
        <v>6</v>
      </c>
      <c r="C10">
        <f>(B10-$G$3)^2</f>
        <v>0.28994082840236673</v>
      </c>
    </row>
    <row r="11" spans="1:10" x14ac:dyDescent="0.25">
      <c r="A11" t="s">
        <v>47</v>
      </c>
      <c r="B11">
        <v>5</v>
      </c>
      <c r="C11">
        <f>(B11-$G$3)^2</f>
        <v>2.3668639053254434</v>
      </c>
    </row>
    <row r="12" spans="1:10" x14ac:dyDescent="0.25">
      <c r="A12" t="s">
        <v>48</v>
      </c>
      <c r="B12">
        <v>4</v>
      </c>
      <c r="C12">
        <f>(B12-$G$3)^2</f>
        <v>6.4437869822485201</v>
      </c>
    </row>
    <row r="13" spans="1:10" x14ac:dyDescent="0.25">
      <c r="A13" t="s">
        <v>49</v>
      </c>
      <c r="B13">
        <v>3</v>
      </c>
      <c r="C13">
        <f>(B13-$G$3)^2</f>
        <v>12.520710059171597</v>
      </c>
    </row>
    <row r="14" spans="1:10" x14ac:dyDescent="0.25">
      <c r="A14" t="s">
        <v>50</v>
      </c>
      <c r="B14">
        <v>2</v>
      </c>
      <c r="C14">
        <f>(B14-$G$3)^2</f>
        <v>20.597633136094672</v>
      </c>
    </row>
    <row r="15" spans="1:10" x14ac:dyDescent="0.25">
      <c r="A15" t="s">
        <v>51</v>
      </c>
      <c r="B15">
        <v>1</v>
      </c>
      <c r="C15">
        <f>(B15-$G$3)^2</f>
        <v>30.674556213017748</v>
      </c>
    </row>
    <row r="16" spans="1:10" x14ac:dyDescent="0.25">
      <c r="A16" t="s">
        <v>52</v>
      </c>
      <c r="B16">
        <v>10</v>
      </c>
      <c r="C16">
        <f>(B16-$G$3)^2</f>
        <v>11.98224852071006</v>
      </c>
    </row>
    <row r="17" spans="1:3" x14ac:dyDescent="0.25">
      <c r="A17" t="s">
        <v>53</v>
      </c>
      <c r="B17">
        <v>10</v>
      </c>
      <c r="C17">
        <f>(B17-$G$3)^2</f>
        <v>11.98224852071006</v>
      </c>
    </row>
    <row r="18" spans="1:3" x14ac:dyDescent="0.25">
      <c r="A18" t="s">
        <v>54</v>
      </c>
      <c r="B18">
        <v>10</v>
      </c>
      <c r="C18">
        <f>(B18-$G$3)^2</f>
        <v>11.98224852071006</v>
      </c>
    </row>
    <row r="19" spans="1:3" x14ac:dyDescent="0.25">
      <c r="A19" t="s">
        <v>55</v>
      </c>
      <c r="B19">
        <v>10</v>
      </c>
      <c r="C19">
        <f>(B19-$G$3)^2</f>
        <v>11.98224852071006</v>
      </c>
    </row>
    <row r="20" spans="1:3" x14ac:dyDescent="0.25">
      <c r="A20" t="s">
        <v>56</v>
      </c>
      <c r="B20">
        <v>9</v>
      </c>
      <c r="C20">
        <f>(B20-$G$3)^2</f>
        <v>6.0591715976331368</v>
      </c>
    </row>
    <row r="21" spans="1:3" x14ac:dyDescent="0.25">
      <c r="A21" t="s">
        <v>57</v>
      </c>
      <c r="B21">
        <v>8</v>
      </c>
      <c r="C21">
        <f>(B21-$G$3)^2</f>
        <v>2.1360946745562135</v>
      </c>
    </row>
    <row r="22" spans="1:3" x14ac:dyDescent="0.25">
      <c r="A22" t="s">
        <v>58</v>
      </c>
      <c r="B22">
        <v>7</v>
      </c>
      <c r="C22">
        <f>(B22-$G$3)^2</f>
        <v>0.21301775147929006</v>
      </c>
    </row>
    <row r="23" spans="1:3" x14ac:dyDescent="0.25">
      <c r="A23" t="s">
        <v>59</v>
      </c>
      <c r="B23">
        <v>6</v>
      </c>
      <c r="C23">
        <f>(B23-$G$3)^2</f>
        <v>0.28994082840236673</v>
      </c>
    </row>
    <row r="24" spans="1:3" x14ac:dyDescent="0.25">
      <c r="A24" t="s">
        <v>60</v>
      </c>
      <c r="B24">
        <v>5</v>
      </c>
      <c r="C24">
        <f>(B24-$G$3)^2</f>
        <v>2.3668639053254434</v>
      </c>
    </row>
    <row r="25" spans="1:3" x14ac:dyDescent="0.25">
      <c r="A25" t="s">
        <v>61</v>
      </c>
      <c r="B25">
        <v>4</v>
      </c>
      <c r="C25">
        <f>(B25-$G$3)^2</f>
        <v>6.4437869822485201</v>
      </c>
    </row>
    <row r="26" spans="1:3" x14ac:dyDescent="0.25">
      <c r="A26" t="s">
        <v>62</v>
      </c>
      <c r="B26">
        <v>3</v>
      </c>
      <c r="C26">
        <f>(B26-$G$3)^2</f>
        <v>12.520710059171597</v>
      </c>
    </row>
    <row r="27" spans="1:3" x14ac:dyDescent="0.25">
      <c r="A27" t="s">
        <v>63</v>
      </c>
      <c r="B27">
        <v>2</v>
      </c>
      <c r="C27">
        <f>(B27-$G$3)^2</f>
        <v>20.597633136094672</v>
      </c>
    </row>
    <row r="28" spans="1:3" x14ac:dyDescent="0.25">
      <c r="A28" t="s">
        <v>64</v>
      </c>
      <c r="B28">
        <v>1</v>
      </c>
      <c r="C28">
        <f>(B28-$G$3)^2</f>
        <v>30.674556213017748</v>
      </c>
    </row>
    <row r="29" spans="1:3" x14ac:dyDescent="0.25">
      <c r="A29" t="s">
        <v>65</v>
      </c>
      <c r="B29">
        <v>10</v>
      </c>
      <c r="C29">
        <f>(B29-$G$3)^2</f>
        <v>11.98224852071006</v>
      </c>
    </row>
    <row r="30" spans="1:3" x14ac:dyDescent="0.25">
      <c r="A30" t="s">
        <v>66</v>
      </c>
      <c r="B30">
        <v>10</v>
      </c>
      <c r="C30">
        <f>(B30-$G$3)^2</f>
        <v>11.98224852071006</v>
      </c>
    </row>
    <row r="31" spans="1:3" x14ac:dyDescent="0.25">
      <c r="A31" t="s">
        <v>67</v>
      </c>
      <c r="B31">
        <v>10</v>
      </c>
      <c r="C31">
        <f>(B31-$G$3)^2</f>
        <v>11.98224852071006</v>
      </c>
    </row>
    <row r="32" spans="1:3" x14ac:dyDescent="0.25">
      <c r="A32" t="s">
        <v>68</v>
      </c>
      <c r="B32">
        <v>10</v>
      </c>
      <c r="C32">
        <f>(B32-$G$3)^2</f>
        <v>11.98224852071006</v>
      </c>
    </row>
    <row r="33" spans="1:3" x14ac:dyDescent="0.25">
      <c r="A33" t="s">
        <v>69</v>
      </c>
      <c r="B33">
        <v>9</v>
      </c>
      <c r="C33">
        <f>(B33-$G$3)^2</f>
        <v>6.0591715976331368</v>
      </c>
    </row>
    <row r="34" spans="1:3" x14ac:dyDescent="0.25">
      <c r="A34" t="s">
        <v>70</v>
      </c>
      <c r="B34">
        <v>8</v>
      </c>
      <c r="C34">
        <f>(B34-$G$3)^2</f>
        <v>2.1360946745562135</v>
      </c>
    </row>
    <row r="35" spans="1:3" x14ac:dyDescent="0.25">
      <c r="A35" t="s">
        <v>71</v>
      </c>
      <c r="B35">
        <v>7</v>
      </c>
      <c r="C35">
        <f>(B35-$G$3)^2</f>
        <v>0.21301775147929006</v>
      </c>
    </row>
    <row r="36" spans="1:3" x14ac:dyDescent="0.25">
      <c r="A36" t="s">
        <v>72</v>
      </c>
      <c r="B36">
        <v>6</v>
      </c>
      <c r="C36">
        <f>(B36-$G$3)^2</f>
        <v>0.28994082840236673</v>
      </c>
    </row>
    <row r="37" spans="1:3" x14ac:dyDescent="0.25">
      <c r="A37" t="s">
        <v>73</v>
      </c>
      <c r="B37">
        <v>5</v>
      </c>
      <c r="C37">
        <f>(B37-$G$3)^2</f>
        <v>2.3668639053254434</v>
      </c>
    </row>
    <row r="38" spans="1:3" x14ac:dyDescent="0.25">
      <c r="A38" t="s">
        <v>74</v>
      </c>
      <c r="B38">
        <v>4</v>
      </c>
      <c r="C38">
        <f>(B38-$G$3)^2</f>
        <v>6.4437869822485201</v>
      </c>
    </row>
    <row r="39" spans="1:3" x14ac:dyDescent="0.25">
      <c r="A39" t="s">
        <v>75</v>
      </c>
      <c r="B39">
        <v>3</v>
      </c>
      <c r="C39">
        <f>(B39-$G$3)^2</f>
        <v>12.520710059171597</v>
      </c>
    </row>
    <row r="40" spans="1:3" x14ac:dyDescent="0.25">
      <c r="A40" t="s">
        <v>76</v>
      </c>
      <c r="B40">
        <v>2</v>
      </c>
      <c r="C40">
        <f>(B40-$G$3)^2</f>
        <v>20.597633136094672</v>
      </c>
    </row>
    <row r="41" spans="1:3" x14ac:dyDescent="0.25">
      <c r="A41" t="s">
        <v>77</v>
      </c>
      <c r="B41">
        <v>1</v>
      </c>
      <c r="C41">
        <f>(B41-$G$3)^2</f>
        <v>30.674556213017748</v>
      </c>
    </row>
    <row r="42" spans="1:3" x14ac:dyDescent="0.25">
      <c r="A42" t="s">
        <v>78</v>
      </c>
      <c r="B42">
        <v>10</v>
      </c>
      <c r="C42">
        <f>(B42-$G$3)^2</f>
        <v>11.98224852071006</v>
      </c>
    </row>
    <row r="43" spans="1:3" x14ac:dyDescent="0.25">
      <c r="A43" t="s">
        <v>79</v>
      </c>
      <c r="B43">
        <v>10</v>
      </c>
      <c r="C43">
        <f>(B43-$G$3)^2</f>
        <v>11.98224852071006</v>
      </c>
    </row>
    <row r="44" spans="1:3" x14ac:dyDescent="0.25">
      <c r="A44" t="s">
        <v>80</v>
      </c>
      <c r="B44">
        <v>10</v>
      </c>
      <c r="C44">
        <f>(B44-$G$3)^2</f>
        <v>11.98224852071006</v>
      </c>
    </row>
    <row r="45" spans="1:3" x14ac:dyDescent="0.25">
      <c r="A45" t="s">
        <v>81</v>
      </c>
      <c r="B45">
        <v>10</v>
      </c>
      <c r="C45">
        <f>(B45-$G$3)^2</f>
        <v>11.98224852071006</v>
      </c>
    </row>
    <row r="46" spans="1:3" x14ac:dyDescent="0.25">
      <c r="A46" t="s">
        <v>82</v>
      </c>
      <c r="B46">
        <v>9</v>
      </c>
      <c r="C46">
        <f>(B46-$G$3)^2</f>
        <v>6.0591715976331368</v>
      </c>
    </row>
    <row r="47" spans="1:3" x14ac:dyDescent="0.25">
      <c r="A47" t="s">
        <v>83</v>
      </c>
      <c r="B47">
        <v>8</v>
      </c>
      <c r="C47">
        <f>(B47-$G$3)^2</f>
        <v>2.1360946745562135</v>
      </c>
    </row>
    <row r="48" spans="1:3" x14ac:dyDescent="0.25">
      <c r="A48" t="s">
        <v>84</v>
      </c>
      <c r="B48">
        <v>7</v>
      </c>
      <c r="C48">
        <f>(B48-$G$3)^2</f>
        <v>0.21301775147929006</v>
      </c>
    </row>
    <row r="49" spans="1:3" x14ac:dyDescent="0.25">
      <c r="A49" t="s">
        <v>85</v>
      </c>
      <c r="B49">
        <v>6</v>
      </c>
      <c r="C49">
        <f>(B49-$G$3)^2</f>
        <v>0.28994082840236673</v>
      </c>
    </row>
    <row r="50" spans="1:3" x14ac:dyDescent="0.25">
      <c r="A50" t="s">
        <v>86</v>
      </c>
      <c r="B50">
        <v>5</v>
      </c>
      <c r="C50">
        <f>(B50-$G$3)^2</f>
        <v>2.3668639053254434</v>
      </c>
    </row>
    <row r="51" spans="1:3" x14ac:dyDescent="0.25">
      <c r="A51" t="s">
        <v>87</v>
      </c>
      <c r="B51">
        <v>4</v>
      </c>
      <c r="C51">
        <f>(B51-$G$3)^2</f>
        <v>6.4437869822485201</v>
      </c>
    </row>
    <row r="52" spans="1:3" x14ac:dyDescent="0.25">
      <c r="A52" t="s">
        <v>88</v>
      </c>
      <c r="B52">
        <v>3</v>
      </c>
      <c r="C52">
        <f>(B52-$G$3)^2</f>
        <v>12.520710059171597</v>
      </c>
    </row>
    <row r="53" spans="1:3" x14ac:dyDescent="0.25">
      <c r="A53" t="s">
        <v>89</v>
      </c>
      <c r="B53">
        <v>2</v>
      </c>
      <c r="C53">
        <f>(B53-$G$3)^2</f>
        <v>20.597633136094672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7" sqref="D7"/>
    </sheetView>
  </sheetViews>
  <sheetFormatPr defaultRowHeight="15" x14ac:dyDescent="0.25"/>
  <cols>
    <col min="1" max="1" width="47.85546875" bestFit="1" customWidth="1"/>
    <col min="2" max="2" width="5.7109375" bestFit="1" customWidth="1"/>
    <col min="3" max="3" width="12" bestFit="1" customWidth="1"/>
    <col min="6" max="6" width="10.140625" bestFit="1" customWidth="1"/>
    <col min="7" max="7" width="12" bestFit="1" customWidth="1"/>
  </cols>
  <sheetData>
    <row r="1" spans="1:10" x14ac:dyDescent="0.25">
      <c r="A1" s="2" t="s">
        <v>5</v>
      </c>
      <c r="B1" s="2" t="s">
        <v>6</v>
      </c>
      <c r="C1" s="2" t="s">
        <v>1</v>
      </c>
      <c r="D1" s="2"/>
      <c r="F1" s="1" t="s">
        <v>3</v>
      </c>
      <c r="G1">
        <f>COUNT(B2:B53)</f>
        <v>30</v>
      </c>
      <c r="I1" s="6" t="s">
        <v>94</v>
      </c>
      <c r="J1" s="6" t="s">
        <v>93</v>
      </c>
    </row>
    <row r="2" spans="1:10" x14ac:dyDescent="0.25">
      <c r="A2" t="s">
        <v>7</v>
      </c>
      <c r="B2">
        <v>20</v>
      </c>
      <c r="C2">
        <f>(B2-$G$3)^2</f>
        <v>0.13444444444444478</v>
      </c>
      <c r="D2" s="3"/>
      <c r="F2" s="1" t="s">
        <v>90</v>
      </c>
      <c r="G2">
        <f>MIN(B2:B53)</f>
        <v>7</v>
      </c>
      <c r="I2" s="4">
        <v>10</v>
      </c>
      <c r="J2" s="5">
        <v>2</v>
      </c>
    </row>
    <row r="3" spans="1:10" x14ac:dyDescent="0.25">
      <c r="A3" t="s">
        <v>8</v>
      </c>
      <c r="B3">
        <v>13</v>
      </c>
      <c r="C3">
        <f>(B3-$G$3)^2</f>
        <v>44.001111111111108</v>
      </c>
      <c r="F3" s="1" t="s">
        <v>0</v>
      </c>
      <c r="G3">
        <f>AVERAGE(B2:B31)</f>
        <v>19.633333333333333</v>
      </c>
      <c r="I3" s="4">
        <v>14</v>
      </c>
      <c r="J3" s="5">
        <v>3</v>
      </c>
    </row>
    <row r="4" spans="1:10" x14ac:dyDescent="0.25">
      <c r="A4" t="s">
        <v>9</v>
      </c>
      <c r="B4">
        <v>16</v>
      </c>
      <c r="C4">
        <f>(B4-$G$3)^2</f>
        <v>13.201111111111107</v>
      </c>
      <c r="F4" s="1" t="s">
        <v>92</v>
      </c>
      <c r="G4">
        <f>MEDIAN(B2:B31)</f>
        <v>20</v>
      </c>
      <c r="I4" s="4">
        <v>18</v>
      </c>
      <c r="J4" s="5">
        <v>6</v>
      </c>
    </row>
    <row r="5" spans="1:10" x14ac:dyDescent="0.25">
      <c r="A5" t="s">
        <v>10</v>
      </c>
      <c r="B5">
        <v>22</v>
      </c>
      <c r="C5">
        <f>(B5-$G$3)^2</f>
        <v>5.6011111111111136</v>
      </c>
      <c r="F5" s="1" t="s">
        <v>91</v>
      </c>
      <c r="G5">
        <f>MAX(B2:B53)</f>
        <v>29</v>
      </c>
      <c r="I5" s="4">
        <v>22</v>
      </c>
      <c r="J5" s="5">
        <v>10</v>
      </c>
    </row>
    <row r="6" spans="1:10" x14ac:dyDescent="0.25">
      <c r="A6" t="s">
        <v>11</v>
      </c>
      <c r="B6">
        <v>13</v>
      </c>
      <c r="C6">
        <f>(B6-$G$3)^2</f>
        <v>44.001111111111108</v>
      </c>
      <c r="F6" s="1" t="s">
        <v>1</v>
      </c>
      <c r="G6">
        <f>SUM(C2:C31)</f>
        <v>838.96666666666658</v>
      </c>
      <c r="I6" s="4">
        <v>26</v>
      </c>
      <c r="J6" s="5">
        <v>5</v>
      </c>
    </row>
    <row r="7" spans="1:10" x14ac:dyDescent="0.25">
      <c r="A7" t="s">
        <v>12</v>
      </c>
      <c r="B7">
        <v>19</v>
      </c>
      <c r="C7">
        <f>(B7-$G$3)^2</f>
        <v>0.40111111111111053</v>
      </c>
      <c r="F7" s="1" t="s">
        <v>2</v>
      </c>
      <c r="G7">
        <f>G6/G1</f>
        <v>27.965555555555554</v>
      </c>
      <c r="I7" s="4">
        <v>30</v>
      </c>
      <c r="J7" s="5">
        <v>4</v>
      </c>
    </row>
    <row r="8" spans="1:10" x14ac:dyDescent="0.25">
      <c r="A8" t="s">
        <v>13</v>
      </c>
      <c r="B8">
        <v>27</v>
      </c>
      <c r="C8">
        <f>(B8-$G$3)^2</f>
        <v>54.267777777777788</v>
      </c>
      <c r="F8" s="1" t="s">
        <v>4</v>
      </c>
      <c r="G8">
        <f>SQRT(G7)</f>
        <v>5.2882469264923282</v>
      </c>
    </row>
    <row r="9" spans="1:10" x14ac:dyDescent="0.25">
      <c r="A9" t="s">
        <v>14</v>
      </c>
      <c r="B9">
        <v>29</v>
      </c>
      <c r="C9">
        <f>(B9-$G$3)^2</f>
        <v>87.734444444444449</v>
      </c>
    </row>
    <row r="10" spans="1:10" x14ac:dyDescent="0.25">
      <c r="A10" t="s">
        <v>15</v>
      </c>
      <c r="B10">
        <v>7</v>
      </c>
      <c r="C10">
        <f>(B10-$G$3)^2</f>
        <v>159.60111111111109</v>
      </c>
    </row>
    <row r="11" spans="1:10" x14ac:dyDescent="0.25">
      <c r="A11" t="s">
        <v>16</v>
      </c>
      <c r="B11">
        <v>20</v>
      </c>
      <c r="C11">
        <f>(B11-$G$3)^2</f>
        <v>0.13444444444444478</v>
      </c>
    </row>
    <row r="12" spans="1:10" x14ac:dyDescent="0.25">
      <c r="A12" t="s">
        <v>17</v>
      </c>
      <c r="B12">
        <v>25</v>
      </c>
      <c r="C12">
        <f>(B12-$G$3)^2</f>
        <v>28.801111111111116</v>
      </c>
    </row>
    <row r="13" spans="1:10" x14ac:dyDescent="0.25">
      <c r="A13" t="s">
        <v>18</v>
      </c>
      <c r="B13">
        <v>19</v>
      </c>
      <c r="C13">
        <f>(B13-$G$3)^2</f>
        <v>0.40111111111111053</v>
      </c>
    </row>
    <row r="14" spans="1:10" x14ac:dyDescent="0.25">
      <c r="A14" t="s">
        <v>19</v>
      </c>
      <c r="B14">
        <v>16</v>
      </c>
      <c r="C14">
        <f>(B14-$G$3)^2</f>
        <v>13.201111111111107</v>
      </c>
    </row>
    <row r="15" spans="1:10" x14ac:dyDescent="0.25">
      <c r="A15" t="s">
        <v>20</v>
      </c>
      <c r="B15">
        <v>23</v>
      </c>
      <c r="C15">
        <f>(B15-$G$3)^2</f>
        <v>11.334444444444447</v>
      </c>
    </row>
    <row r="16" spans="1:10" x14ac:dyDescent="0.25">
      <c r="A16" t="s">
        <v>21</v>
      </c>
      <c r="B16">
        <v>14</v>
      </c>
      <c r="C16">
        <f>(B16-$G$3)^2</f>
        <v>31.734444444444438</v>
      </c>
    </row>
    <row r="17" spans="1:3" x14ac:dyDescent="0.25">
      <c r="A17" t="s">
        <v>22</v>
      </c>
      <c r="B17">
        <v>9</v>
      </c>
      <c r="C17">
        <f>(B17-$G$3)^2</f>
        <v>113.06777777777776</v>
      </c>
    </row>
    <row r="18" spans="1:3" x14ac:dyDescent="0.25">
      <c r="A18" t="s">
        <v>23</v>
      </c>
      <c r="B18">
        <v>23</v>
      </c>
      <c r="C18">
        <f>(B18-$G$3)^2</f>
        <v>11.334444444444447</v>
      </c>
    </row>
    <row r="19" spans="1:3" x14ac:dyDescent="0.25">
      <c r="A19" t="s">
        <v>24</v>
      </c>
      <c r="B19">
        <v>20</v>
      </c>
      <c r="C19">
        <f>(B19-$G$3)^2</f>
        <v>0.13444444444444478</v>
      </c>
    </row>
    <row r="20" spans="1:3" x14ac:dyDescent="0.25">
      <c r="A20" t="s">
        <v>25</v>
      </c>
      <c r="B20">
        <v>20</v>
      </c>
      <c r="C20">
        <f>(B20-$G$3)^2</f>
        <v>0.13444444444444478</v>
      </c>
    </row>
    <row r="21" spans="1:3" x14ac:dyDescent="0.25">
      <c r="A21" t="s">
        <v>26</v>
      </c>
      <c r="B21">
        <v>18</v>
      </c>
      <c r="C21">
        <f>(B21-$G$3)^2</f>
        <v>2.667777777777776</v>
      </c>
    </row>
    <row r="22" spans="1:3" x14ac:dyDescent="0.25">
      <c r="A22" t="s">
        <v>27</v>
      </c>
      <c r="B22">
        <v>28</v>
      </c>
      <c r="C22">
        <f>(B22-$G$3)^2</f>
        <v>70.001111111111115</v>
      </c>
    </row>
    <row r="23" spans="1:3" x14ac:dyDescent="0.25">
      <c r="A23" t="s">
        <v>28</v>
      </c>
      <c r="B23">
        <v>17</v>
      </c>
      <c r="C23">
        <f>(B23-$G$3)^2</f>
        <v>6.9344444444444422</v>
      </c>
    </row>
    <row r="24" spans="1:3" x14ac:dyDescent="0.25">
      <c r="A24" t="s">
        <v>29</v>
      </c>
      <c r="B24">
        <v>19</v>
      </c>
      <c r="C24">
        <f>(B24-$G$3)^2</f>
        <v>0.40111111111111053</v>
      </c>
    </row>
    <row r="25" spans="1:3" x14ac:dyDescent="0.25">
      <c r="A25" t="s">
        <v>30</v>
      </c>
      <c r="B25">
        <v>24</v>
      </c>
      <c r="C25">
        <f>(B25-$G$3)^2</f>
        <v>19.067777777777781</v>
      </c>
    </row>
    <row r="26" spans="1:3" x14ac:dyDescent="0.25">
      <c r="A26" t="s">
        <v>31</v>
      </c>
      <c r="B26">
        <v>29</v>
      </c>
      <c r="C26">
        <f>(B26-$G$3)^2</f>
        <v>87.734444444444449</v>
      </c>
    </row>
    <row r="27" spans="1:3" x14ac:dyDescent="0.25">
      <c r="A27" t="s">
        <v>32</v>
      </c>
      <c r="B27">
        <v>20</v>
      </c>
      <c r="C27">
        <f>(B27-$G$3)^2</f>
        <v>0.13444444444444478</v>
      </c>
    </row>
    <row r="28" spans="1:3" x14ac:dyDescent="0.25">
      <c r="A28" t="s">
        <v>33</v>
      </c>
      <c r="B28">
        <v>23</v>
      </c>
      <c r="C28">
        <f>(B28-$G$3)^2</f>
        <v>11.334444444444447</v>
      </c>
    </row>
    <row r="29" spans="1:3" x14ac:dyDescent="0.25">
      <c r="A29" t="s">
        <v>34</v>
      </c>
      <c r="B29">
        <v>22</v>
      </c>
      <c r="C29">
        <f>(B29-$G$3)^2</f>
        <v>5.6011111111111136</v>
      </c>
    </row>
    <row r="30" spans="1:3" x14ac:dyDescent="0.25">
      <c r="A30" t="s">
        <v>35</v>
      </c>
      <c r="B30">
        <v>16</v>
      </c>
      <c r="C30">
        <f>(B30-$G$3)^2</f>
        <v>13.201111111111107</v>
      </c>
    </row>
    <row r="31" spans="1:3" x14ac:dyDescent="0.25">
      <c r="A31" t="s">
        <v>36</v>
      </c>
      <c r="B31">
        <v>18</v>
      </c>
      <c r="C31">
        <f>(B31-$G$3)^2</f>
        <v>2.667777777777776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CardDeck</vt:lpstr>
      <vt:lpstr>CardSample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Quaiyum</dc:creator>
  <cp:lastModifiedBy>Quaiyum</cp:lastModifiedBy>
  <dcterms:created xsi:type="dcterms:W3CDTF">2016-08-10T07:09:23Z</dcterms:created>
  <dcterms:modified xsi:type="dcterms:W3CDTF">2016-08-10T18:02:55Z</dcterms:modified>
</cp:coreProperties>
</file>