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2d12b754aa4345/Desktop/"/>
    </mc:Choice>
  </mc:AlternateContent>
  <xr:revisionPtr revIDLastSave="0" documentId="8_{C76E6DFC-8BE2-4ECF-A2D7-7DA5FF6794FE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 Data" sheetId="1" r:id="rId1"/>
    <sheet name="Successful U.S. Kickstarters" sheetId="6" r:id="rId2"/>
    <sheet name="Failed U.S. Kickstarters" sheetId="7" r:id="rId3"/>
    <sheet name="Descriptive Statistics" sheetId="8" r:id="rId4"/>
    <sheet name="Category Statistics" sheetId="2" r:id="rId5"/>
    <sheet name="Subcategory Statistics" sheetId="3" r:id="rId6"/>
    <sheet name="Outcomes Based on Launch Date." sheetId="4" r:id="rId7"/>
    <sheet name="Chart1" sheetId="9" r:id="rId8"/>
    <sheet name="Edinburgh Research" sheetId="5" r:id="rId9"/>
  </sheets>
  <definedNames>
    <definedName name="_xlnm._FilterDatabase" localSheetId="0" hidden="1">'Kickstarter Data'!$A$1:$S$4115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</definedNames>
  <calcPr calcId="19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8" l="1"/>
  <c r="D13" i="8"/>
  <c r="D12" i="8"/>
  <c r="C14" i="8"/>
  <c r="C13" i="8"/>
  <c r="C15" i="8" s="1"/>
  <c r="C12" i="8"/>
  <c r="D15" i="8"/>
  <c r="D7" i="8"/>
  <c r="D6" i="8"/>
  <c r="C7" i="8"/>
  <c r="C6" i="8"/>
  <c r="D5" i="8"/>
  <c r="C5" i="8"/>
  <c r="D11" i="8"/>
  <c r="D10" i="8"/>
  <c r="C10" i="8"/>
  <c r="C3" i="8"/>
  <c r="C11" i="8"/>
  <c r="D4" i="8"/>
  <c r="C4" i="8"/>
  <c r="D3" i="8"/>
  <c r="S251" i="7"/>
  <c r="R251" i="7"/>
  <c r="Q251" i="7"/>
  <c r="P251" i="7"/>
  <c r="S250" i="7"/>
  <c r="R250" i="7"/>
  <c r="Q250" i="7"/>
  <c r="P250" i="7"/>
  <c r="S249" i="7"/>
  <c r="R249" i="7"/>
  <c r="Q249" i="7"/>
  <c r="P249" i="7"/>
  <c r="S248" i="7"/>
  <c r="R248" i="7"/>
  <c r="Q248" i="7"/>
  <c r="P248" i="7"/>
  <c r="S247" i="7"/>
  <c r="R247" i="7"/>
  <c r="Q247" i="7"/>
  <c r="P247" i="7"/>
  <c r="S246" i="7"/>
  <c r="R246" i="7"/>
  <c r="Q246" i="7"/>
  <c r="P246" i="7"/>
  <c r="S245" i="7"/>
  <c r="R245" i="7"/>
  <c r="Q245" i="7"/>
  <c r="P245" i="7"/>
  <c r="S244" i="7"/>
  <c r="R244" i="7"/>
  <c r="Q244" i="7"/>
  <c r="P244" i="7"/>
  <c r="S243" i="7"/>
  <c r="R243" i="7"/>
  <c r="Q243" i="7"/>
  <c r="P243" i="7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S413" i="6"/>
  <c r="R413" i="6"/>
  <c r="Q413" i="6"/>
  <c r="P413" i="6"/>
  <c r="S412" i="6"/>
  <c r="R412" i="6"/>
  <c r="Q412" i="6"/>
  <c r="P412" i="6"/>
  <c r="S411" i="6"/>
  <c r="R411" i="6"/>
  <c r="Q411" i="6"/>
  <c r="P411" i="6"/>
  <c r="S410" i="6"/>
  <c r="R410" i="6"/>
  <c r="Q410" i="6"/>
  <c r="P410" i="6"/>
  <c r="S409" i="6"/>
  <c r="R409" i="6"/>
  <c r="Q409" i="6"/>
  <c r="P409" i="6"/>
  <c r="S408" i="6"/>
  <c r="R408" i="6"/>
  <c r="Q408" i="6"/>
  <c r="P408" i="6"/>
  <c r="S407" i="6"/>
  <c r="R407" i="6"/>
  <c r="Q407" i="6"/>
  <c r="P407" i="6"/>
  <c r="S406" i="6"/>
  <c r="R406" i="6"/>
  <c r="Q406" i="6"/>
  <c r="P406" i="6"/>
  <c r="S405" i="6"/>
  <c r="R405" i="6"/>
  <c r="Q405" i="6"/>
  <c r="P405" i="6"/>
  <c r="S404" i="6"/>
  <c r="R404" i="6"/>
  <c r="Q404" i="6"/>
  <c r="P404" i="6"/>
  <c r="S403" i="6"/>
  <c r="R403" i="6"/>
  <c r="Q403" i="6"/>
  <c r="P403" i="6"/>
  <c r="S402" i="6"/>
  <c r="R402" i="6"/>
  <c r="Q402" i="6"/>
  <c r="P402" i="6"/>
  <c r="S401" i="6"/>
  <c r="R401" i="6"/>
  <c r="Q401" i="6"/>
  <c r="P401" i="6"/>
  <c r="S400" i="6"/>
  <c r="R400" i="6"/>
  <c r="Q400" i="6"/>
  <c r="P400" i="6"/>
  <c r="S399" i="6"/>
  <c r="R399" i="6"/>
  <c r="Q399" i="6"/>
  <c r="P399" i="6"/>
  <c r="S398" i="6"/>
  <c r="R398" i="6"/>
  <c r="Q398" i="6"/>
  <c r="P398" i="6"/>
  <c r="S397" i="6"/>
  <c r="R397" i="6"/>
  <c r="Q397" i="6"/>
  <c r="P397" i="6"/>
  <c r="S396" i="6"/>
  <c r="R396" i="6"/>
  <c r="Q396" i="6"/>
  <c r="P396" i="6"/>
  <c r="S395" i="6"/>
  <c r="R395" i="6"/>
  <c r="Q395" i="6"/>
  <c r="P395" i="6"/>
  <c r="S394" i="6"/>
  <c r="R394" i="6"/>
  <c r="Q394" i="6"/>
  <c r="P394" i="6"/>
  <c r="S393" i="6"/>
  <c r="R393" i="6"/>
  <c r="Q393" i="6"/>
  <c r="P393" i="6"/>
  <c r="S392" i="6"/>
  <c r="R392" i="6"/>
  <c r="Q392" i="6"/>
  <c r="P392" i="6"/>
  <c r="S391" i="6"/>
  <c r="R391" i="6"/>
  <c r="Q391" i="6"/>
  <c r="P391" i="6"/>
  <c r="S390" i="6"/>
  <c r="R390" i="6"/>
  <c r="Q390" i="6"/>
  <c r="P390" i="6"/>
  <c r="S389" i="6"/>
  <c r="R389" i="6"/>
  <c r="Q389" i="6"/>
  <c r="P389" i="6"/>
  <c r="S388" i="6"/>
  <c r="R388" i="6"/>
  <c r="Q388" i="6"/>
  <c r="P388" i="6"/>
  <c r="S387" i="6"/>
  <c r="R387" i="6"/>
  <c r="Q387" i="6"/>
  <c r="P387" i="6"/>
  <c r="S386" i="6"/>
  <c r="R386" i="6"/>
  <c r="Q386" i="6"/>
  <c r="P386" i="6"/>
  <c r="S385" i="6"/>
  <c r="R385" i="6"/>
  <c r="Q385" i="6"/>
  <c r="P385" i="6"/>
  <c r="S384" i="6"/>
  <c r="R384" i="6"/>
  <c r="Q384" i="6"/>
  <c r="P384" i="6"/>
  <c r="S383" i="6"/>
  <c r="R383" i="6"/>
  <c r="Q383" i="6"/>
  <c r="P383" i="6"/>
  <c r="S382" i="6"/>
  <c r="R382" i="6"/>
  <c r="Q382" i="6"/>
  <c r="P382" i="6"/>
  <c r="S381" i="6"/>
  <c r="R381" i="6"/>
  <c r="Q381" i="6"/>
  <c r="P381" i="6"/>
  <c r="S380" i="6"/>
  <c r="R380" i="6"/>
  <c r="Q380" i="6"/>
  <c r="P380" i="6"/>
  <c r="S379" i="6"/>
  <c r="R379" i="6"/>
  <c r="Q379" i="6"/>
  <c r="P379" i="6"/>
  <c r="S378" i="6"/>
  <c r="R378" i="6"/>
  <c r="Q378" i="6"/>
  <c r="P378" i="6"/>
  <c r="S377" i="6"/>
  <c r="R377" i="6"/>
  <c r="Q377" i="6"/>
  <c r="P377" i="6"/>
  <c r="S376" i="6"/>
  <c r="R376" i="6"/>
  <c r="Q376" i="6"/>
  <c r="P376" i="6"/>
  <c r="S375" i="6"/>
  <c r="R375" i="6"/>
  <c r="Q375" i="6"/>
  <c r="P375" i="6"/>
  <c r="S374" i="6"/>
  <c r="R374" i="6"/>
  <c r="Q374" i="6"/>
  <c r="P374" i="6"/>
  <c r="S373" i="6"/>
  <c r="R373" i="6"/>
  <c r="Q373" i="6"/>
  <c r="P373" i="6"/>
  <c r="S372" i="6"/>
  <c r="R372" i="6"/>
  <c r="Q372" i="6"/>
  <c r="P372" i="6"/>
  <c r="S371" i="6"/>
  <c r="R371" i="6"/>
  <c r="Q371" i="6"/>
  <c r="P371" i="6"/>
  <c r="S370" i="6"/>
  <c r="R370" i="6"/>
  <c r="Q370" i="6"/>
  <c r="P370" i="6"/>
  <c r="S369" i="6"/>
  <c r="R369" i="6"/>
  <c r="Q369" i="6"/>
  <c r="P369" i="6"/>
  <c r="S368" i="6"/>
  <c r="R368" i="6"/>
  <c r="Q368" i="6"/>
  <c r="P368" i="6"/>
  <c r="S367" i="6"/>
  <c r="R367" i="6"/>
  <c r="Q367" i="6"/>
  <c r="P367" i="6"/>
  <c r="S366" i="6"/>
  <c r="R366" i="6"/>
  <c r="Q366" i="6"/>
  <c r="P366" i="6"/>
  <c r="S365" i="6"/>
  <c r="R365" i="6"/>
  <c r="Q365" i="6"/>
  <c r="P365" i="6"/>
  <c r="S364" i="6"/>
  <c r="R364" i="6"/>
  <c r="Q364" i="6"/>
  <c r="P364" i="6"/>
  <c r="S363" i="6"/>
  <c r="R363" i="6"/>
  <c r="Q363" i="6"/>
  <c r="P363" i="6"/>
  <c r="S362" i="6"/>
  <c r="R362" i="6"/>
  <c r="Q362" i="6"/>
  <c r="P362" i="6"/>
  <c r="S361" i="6"/>
  <c r="R361" i="6"/>
  <c r="Q361" i="6"/>
  <c r="P361" i="6"/>
  <c r="S360" i="6"/>
  <c r="R360" i="6"/>
  <c r="Q360" i="6"/>
  <c r="P360" i="6"/>
  <c r="S359" i="6"/>
  <c r="R359" i="6"/>
  <c r="Q359" i="6"/>
  <c r="P359" i="6"/>
  <c r="S358" i="6"/>
  <c r="R358" i="6"/>
  <c r="Q358" i="6"/>
  <c r="P358" i="6"/>
  <c r="S357" i="6"/>
  <c r="R357" i="6"/>
  <c r="Q357" i="6"/>
  <c r="P357" i="6"/>
  <c r="S356" i="6"/>
  <c r="R356" i="6"/>
  <c r="Q356" i="6"/>
  <c r="P356" i="6"/>
  <c r="S355" i="6"/>
  <c r="R355" i="6"/>
  <c r="Q355" i="6"/>
  <c r="P355" i="6"/>
  <c r="S354" i="6"/>
  <c r="R354" i="6"/>
  <c r="Q354" i="6"/>
  <c r="P354" i="6"/>
  <c r="S353" i="6"/>
  <c r="R353" i="6"/>
  <c r="Q353" i="6"/>
  <c r="P353" i="6"/>
  <c r="S352" i="6"/>
  <c r="R352" i="6"/>
  <c r="Q352" i="6"/>
  <c r="P352" i="6"/>
  <c r="S351" i="6"/>
  <c r="R351" i="6"/>
  <c r="Q351" i="6"/>
  <c r="P351" i="6"/>
  <c r="S350" i="6"/>
  <c r="R350" i="6"/>
  <c r="Q350" i="6"/>
  <c r="P350" i="6"/>
  <c r="S349" i="6"/>
  <c r="R349" i="6"/>
  <c r="Q349" i="6"/>
  <c r="P349" i="6"/>
  <c r="S348" i="6"/>
  <c r="R348" i="6"/>
  <c r="Q348" i="6"/>
  <c r="P348" i="6"/>
  <c r="S347" i="6"/>
  <c r="R347" i="6"/>
  <c r="Q347" i="6"/>
  <c r="P347" i="6"/>
  <c r="S346" i="6"/>
  <c r="R346" i="6"/>
  <c r="Q346" i="6"/>
  <c r="P346" i="6"/>
  <c r="S345" i="6"/>
  <c r="R345" i="6"/>
  <c r="Q345" i="6"/>
  <c r="P345" i="6"/>
  <c r="S344" i="6"/>
  <c r="R344" i="6"/>
  <c r="Q344" i="6"/>
  <c r="P344" i="6"/>
  <c r="S343" i="6"/>
  <c r="R343" i="6"/>
  <c r="Q343" i="6"/>
  <c r="P343" i="6"/>
  <c r="S342" i="6"/>
  <c r="R342" i="6"/>
  <c r="Q342" i="6"/>
  <c r="P342" i="6"/>
  <c r="S341" i="6"/>
  <c r="R341" i="6"/>
  <c r="Q341" i="6"/>
  <c r="P341" i="6"/>
  <c r="S340" i="6"/>
  <c r="R340" i="6"/>
  <c r="Q340" i="6"/>
  <c r="P340" i="6"/>
  <c r="S339" i="6"/>
  <c r="R339" i="6"/>
  <c r="Q339" i="6"/>
  <c r="P339" i="6"/>
  <c r="S338" i="6"/>
  <c r="R338" i="6"/>
  <c r="Q338" i="6"/>
  <c r="P338" i="6"/>
  <c r="S337" i="6"/>
  <c r="R337" i="6"/>
  <c r="Q337" i="6"/>
  <c r="P337" i="6"/>
  <c r="S336" i="6"/>
  <c r="R336" i="6"/>
  <c r="Q336" i="6"/>
  <c r="P336" i="6"/>
  <c r="S335" i="6"/>
  <c r="R335" i="6"/>
  <c r="Q335" i="6"/>
  <c r="P335" i="6"/>
  <c r="S334" i="6"/>
  <c r="R334" i="6"/>
  <c r="Q334" i="6"/>
  <c r="P334" i="6"/>
  <c r="S333" i="6"/>
  <c r="R333" i="6"/>
  <c r="Q333" i="6"/>
  <c r="P333" i="6"/>
  <c r="S332" i="6"/>
  <c r="R332" i="6"/>
  <c r="Q332" i="6"/>
  <c r="P332" i="6"/>
  <c r="S331" i="6"/>
  <c r="R331" i="6"/>
  <c r="Q331" i="6"/>
  <c r="P331" i="6"/>
  <c r="S330" i="6"/>
  <c r="R330" i="6"/>
  <c r="Q330" i="6"/>
  <c r="P330" i="6"/>
  <c r="S329" i="6"/>
  <c r="R329" i="6"/>
  <c r="Q329" i="6"/>
  <c r="P329" i="6"/>
  <c r="S328" i="6"/>
  <c r="R328" i="6"/>
  <c r="Q328" i="6"/>
  <c r="P328" i="6"/>
  <c r="S327" i="6"/>
  <c r="R327" i="6"/>
  <c r="Q327" i="6"/>
  <c r="P327" i="6"/>
  <c r="S326" i="6"/>
  <c r="R326" i="6"/>
  <c r="Q326" i="6"/>
  <c r="P326" i="6"/>
  <c r="S325" i="6"/>
  <c r="R325" i="6"/>
  <c r="Q325" i="6"/>
  <c r="P325" i="6"/>
  <c r="S324" i="6"/>
  <c r="R324" i="6"/>
  <c r="Q324" i="6"/>
  <c r="P324" i="6"/>
  <c r="S323" i="6"/>
  <c r="R323" i="6"/>
  <c r="Q323" i="6"/>
  <c r="P323" i="6"/>
  <c r="S322" i="6"/>
  <c r="R322" i="6"/>
  <c r="Q322" i="6"/>
  <c r="P322" i="6"/>
  <c r="S321" i="6"/>
  <c r="R321" i="6"/>
  <c r="Q321" i="6"/>
  <c r="P321" i="6"/>
  <c r="S320" i="6"/>
  <c r="R320" i="6"/>
  <c r="Q320" i="6"/>
  <c r="P320" i="6"/>
  <c r="S319" i="6"/>
  <c r="R319" i="6"/>
  <c r="Q319" i="6"/>
  <c r="P319" i="6"/>
  <c r="S318" i="6"/>
  <c r="R318" i="6"/>
  <c r="Q318" i="6"/>
  <c r="P318" i="6"/>
  <c r="S317" i="6"/>
  <c r="R317" i="6"/>
  <c r="Q317" i="6"/>
  <c r="P317" i="6"/>
  <c r="S316" i="6"/>
  <c r="R316" i="6"/>
  <c r="Q316" i="6"/>
  <c r="P316" i="6"/>
  <c r="S315" i="6"/>
  <c r="R315" i="6"/>
  <c r="Q315" i="6"/>
  <c r="P315" i="6"/>
  <c r="S314" i="6"/>
  <c r="R314" i="6"/>
  <c r="Q314" i="6"/>
  <c r="P314" i="6"/>
  <c r="S313" i="6"/>
  <c r="R313" i="6"/>
  <c r="Q313" i="6"/>
  <c r="P313" i="6"/>
  <c r="S312" i="6"/>
  <c r="R312" i="6"/>
  <c r="Q312" i="6"/>
  <c r="P312" i="6"/>
  <c r="S311" i="6"/>
  <c r="R311" i="6"/>
  <c r="Q311" i="6"/>
  <c r="P311" i="6"/>
  <c r="S310" i="6"/>
  <c r="R310" i="6"/>
  <c r="Q310" i="6"/>
  <c r="P310" i="6"/>
  <c r="S309" i="6"/>
  <c r="R309" i="6"/>
  <c r="Q309" i="6"/>
  <c r="P309" i="6"/>
  <c r="S308" i="6"/>
  <c r="R308" i="6"/>
  <c r="Q308" i="6"/>
  <c r="P308" i="6"/>
  <c r="S307" i="6"/>
  <c r="R307" i="6"/>
  <c r="Q307" i="6"/>
  <c r="P307" i="6"/>
  <c r="S306" i="6"/>
  <c r="R306" i="6"/>
  <c r="Q306" i="6"/>
  <c r="P306" i="6"/>
  <c r="S305" i="6"/>
  <c r="R305" i="6"/>
  <c r="Q305" i="6"/>
  <c r="P305" i="6"/>
  <c r="S304" i="6"/>
  <c r="R304" i="6"/>
  <c r="Q304" i="6"/>
  <c r="P304" i="6"/>
  <c r="S303" i="6"/>
  <c r="R303" i="6"/>
  <c r="Q303" i="6"/>
  <c r="P303" i="6"/>
  <c r="S302" i="6"/>
  <c r="R302" i="6"/>
  <c r="Q302" i="6"/>
  <c r="P302" i="6"/>
  <c r="S301" i="6"/>
  <c r="R301" i="6"/>
  <c r="Q301" i="6"/>
  <c r="P301" i="6"/>
  <c r="S300" i="6"/>
  <c r="R300" i="6"/>
  <c r="Q300" i="6"/>
  <c r="P300" i="6"/>
  <c r="S299" i="6"/>
  <c r="R299" i="6"/>
  <c r="Q299" i="6"/>
  <c r="P299" i="6"/>
  <c r="S298" i="6"/>
  <c r="R298" i="6"/>
  <c r="Q298" i="6"/>
  <c r="P298" i="6"/>
  <c r="S297" i="6"/>
  <c r="R297" i="6"/>
  <c r="Q297" i="6"/>
  <c r="P297" i="6"/>
  <c r="S296" i="6"/>
  <c r="R296" i="6"/>
  <c r="Q296" i="6"/>
  <c r="P296" i="6"/>
  <c r="S295" i="6"/>
  <c r="R295" i="6"/>
  <c r="Q295" i="6"/>
  <c r="P295" i="6"/>
  <c r="S294" i="6"/>
  <c r="R294" i="6"/>
  <c r="Q294" i="6"/>
  <c r="P294" i="6"/>
  <c r="S293" i="6"/>
  <c r="R293" i="6"/>
  <c r="Q293" i="6"/>
  <c r="P293" i="6"/>
  <c r="S292" i="6"/>
  <c r="R292" i="6"/>
  <c r="Q292" i="6"/>
  <c r="P292" i="6"/>
  <c r="S291" i="6"/>
  <c r="R291" i="6"/>
  <c r="Q291" i="6"/>
  <c r="P291" i="6"/>
  <c r="S290" i="6"/>
  <c r="R290" i="6"/>
  <c r="Q290" i="6"/>
  <c r="P290" i="6"/>
  <c r="S289" i="6"/>
  <c r="R289" i="6"/>
  <c r="Q289" i="6"/>
  <c r="P289" i="6"/>
  <c r="S288" i="6"/>
  <c r="R288" i="6"/>
  <c r="Q288" i="6"/>
  <c r="P288" i="6"/>
  <c r="S287" i="6"/>
  <c r="R287" i="6"/>
  <c r="Q287" i="6"/>
  <c r="P287" i="6"/>
  <c r="S286" i="6"/>
  <c r="R286" i="6"/>
  <c r="Q286" i="6"/>
  <c r="P286" i="6"/>
  <c r="S285" i="6"/>
  <c r="R285" i="6"/>
  <c r="Q285" i="6"/>
  <c r="P285" i="6"/>
  <c r="S284" i="6"/>
  <c r="R284" i="6"/>
  <c r="Q284" i="6"/>
  <c r="P284" i="6"/>
  <c r="S283" i="6"/>
  <c r="R283" i="6"/>
  <c r="Q283" i="6"/>
  <c r="P283" i="6"/>
  <c r="S282" i="6"/>
  <c r="R282" i="6"/>
  <c r="Q282" i="6"/>
  <c r="P282" i="6"/>
  <c r="S281" i="6"/>
  <c r="R281" i="6"/>
  <c r="Q281" i="6"/>
  <c r="P281" i="6"/>
  <c r="S280" i="6"/>
  <c r="R280" i="6"/>
  <c r="Q280" i="6"/>
  <c r="P280" i="6"/>
  <c r="S279" i="6"/>
  <c r="R279" i="6"/>
  <c r="Q279" i="6"/>
  <c r="P279" i="6"/>
  <c r="S278" i="6"/>
  <c r="R278" i="6"/>
  <c r="Q278" i="6"/>
  <c r="P278" i="6"/>
  <c r="S277" i="6"/>
  <c r="R277" i="6"/>
  <c r="Q277" i="6"/>
  <c r="P277" i="6"/>
  <c r="S276" i="6"/>
  <c r="R276" i="6"/>
  <c r="Q276" i="6"/>
  <c r="P276" i="6"/>
  <c r="S275" i="6"/>
  <c r="R275" i="6"/>
  <c r="Q275" i="6"/>
  <c r="P275" i="6"/>
  <c r="S274" i="6"/>
  <c r="R274" i="6"/>
  <c r="Q274" i="6"/>
  <c r="P274" i="6"/>
  <c r="S273" i="6"/>
  <c r="R273" i="6"/>
  <c r="Q273" i="6"/>
  <c r="P273" i="6"/>
  <c r="S272" i="6"/>
  <c r="R272" i="6"/>
  <c r="Q272" i="6"/>
  <c r="P272" i="6"/>
  <c r="S271" i="6"/>
  <c r="R271" i="6"/>
  <c r="Q271" i="6"/>
  <c r="P271" i="6"/>
  <c r="S270" i="6"/>
  <c r="R270" i="6"/>
  <c r="Q270" i="6"/>
  <c r="P270" i="6"/>
  <c r="S269" i="6"/>
  <c r="R269" i="6"/>
  <c r="Q269" i="6"/>
  <c r="P269" i="6"/>
  <c r="S268" i="6"/>
  <c r="R268" i="6"/>
  <c r="Q268" i="6"/>
  <c r="P268" i="6"/>
  <c r="S267" i="6"/>
  <c r="R267" i="6"/>
  <c r="Q267" i="6"/>
  <c r="P267" i="6"/>
  <c r="S266" i="6"/>
  <c r="R266" i="6"/>
  <c r="Q266" i="6"/>
  <c r="P266" i="6"/>
  <c r="S265" i="6"/>
  <c r="R265" i="6"/>
  <c r="Q265" i="6"/>
  <c r="P265" i="6"/>
  <c r="S264" i="6"/>
  <c r="R264" i="6"/>
  <c r="Q264" i="6"/>
  <c r="P264" i="6"/>
  <c r="S263" i="6"/>
  <c r="R263" i="6"/>
  <c r="Q263" i="6"/>
  <c r="P263" i="6"/>
  <c r="S262" i="6"/>
  <c r="R262" i="6"/>
  <c r="Q262" i="6"/>
  <c r="P262" i="6"/>
  <c r="S261" i="6"/>
  <c r="R261" i="6"/>
  <c r="Q261" i="6"/>
  <c r="P261" i="6"/>
  <c r="S260" i="6"/>
  <c r="R260" i="6"/>
  <c r="Q260" i="6"/>
  <c r="P260" i="6"/>
  <c r="S259" i="6"/>
  <c r="R259" i="6"/>
  <c r="Q259" i="6"/>
  <c r="P259" i="6"/>
  <c r="S258" i="6"/>
  <c r="R258" i="6"/>
  <c r="Q258" i="6"/>
  <c r="P258" i="6"/>
  <c r="S257" i="6"/>
  <c r="R257" i="6"/>
  <c r="Q257" i="6"/>
  <c r="P257" i="6"/>
  <c r="S256" i="6"/>
  <c r="R256" i="6"/>
  <c r="Q256" i="6"/>
  <c r="P256" i="6"/>
  <c r="S255" i="6"/>
  <c r="R255" i="6"/>
  <c r="Q255" i="6"/>
  <c r="P255" i="6"/>
  <c r="S254" i="6"/>
  <c r="R254" i="6"/>
  <c r="Q254" i="6"/>
  <c r="P254" i="6"/>
  <c r="S253" i="6"/>
  <c r="R253" i="6"/>
  <c r="Q253" i="6"/>
  <c r="P253" i="6"/>
  <c r="S252" i="6"/>
  <c r="R252" i="6"/>
  <c r="Q252" i="6"/>
  <c r="P252" i="6"/>
  <c r="S251" i="6"/>
  <c r="R251" i="6"/>
  <c r="Q251" i="6"/>
  <c r="P251" i="6"/>
  <c r="S250" i="6"/>
  <c r="R250" i="6"/>
  <c r="Q250" i="6"/>
  <c r="P250" i="6"/>
  <c r="S249" i="6"/>
  <c r="R249" i="6"/>
  <c r="Q249" i="6"/>
  <c r="P249" i="6"/>
  <c r="S248" i="6"/>
  <c r="R248" i="6"/>
  <c r="Q248" i="6"/>
  <c r="P248" i="6"/>
  <c r="S247" i="6"/>
  <c r="R247" i="6"/>
  <c r="Q247" i="6"/>
  <c r="P247" i="6"/>
  <c r="S246" i="6"/>
  <c r="R246" i="6"/>
  <c r="Q246" i="6"/>
  <c r="P246" i="6"/>
  <c r="S245" i="6"/>
  <c r="R245" i="6"/>
  <c r="Q245" i="6"/>
  <c r="P245" i="6"/>
  <c r="S244" i="6"/>
  <c r="R244" i="6"/>
  <c r="Q244" i="6"/>
  <c r="P244" i="6"/>
  <c r="S243" i="6"/>
  <c r="R243" i="6"/>
  <c r="Q243" i="6"/>
  <c r="P243" i="6"/>
  <c r="S242" i="6"/>
  <c r="R242" i="6"/>
  <c r="Q242" i="6"/>
  <c r="P242" i="6"/>
  <c r="S241" i="6"/>
  <c r="R241" i="6"/>
  <c r="Q241" i="6"/>
  <c r="P241" i="6"/>
  <c r="S240" i="6"/>
  <c r="R240" i="6"/>
  <c r="Q240" i="6"/>
  <c r="P240" i="6"/>
  <c r="S239" i="6"/>
  <c r="R239" i="6"/>
  <c r="Q239" i="6"/>
  <c r="P239" i="6"/>
  <c r="S238" i="6"/>
  <c r="R238" i="6"/>
  <c r="Q238" i="6"/>
  <c r="P238" i="6"/>
  <c r="S237" i="6"/>
  <c r="R237" i="6"/>
  <c r="Q237" i="6"/>
  <c r="P237" i="6"/>
  <c r="S236" i="6"/>
  <c r="R236" i="6"/>
  <c r="Q236" i="6"/>
  <c r="P236" i="6"/>
  <c r="S235" i="6"/>
  <c r="R235" i="6"/>
  <c r="Q235" i="6"/>
  <c r="P235" i="6"/>
  <c r="S234" i="6"/>
  <c r="R234" i="6"/>
  <c r="Q234" i="6"/>
  <c r="P234" i="6"/>
  <c r="S233" i="6"/>
  <c r="R233" i="6"/>
  <c r="Q233" i="6"/>
  <c r="P233" i="6"/>
  <c r="S232" i="6"/>
  <c r="R232" i="6"/>
  <c r="Q232" i="6"/>
  <c r="P232" i="6"/>
  <c r="S231" i="6"/>
  <c r="R231" i="6"/>
  <c r="Q231" i="6"/>
  <c r="P231" i="6"/>
  <c r="S230" i="6"/>
  <c r="R230" i="6"/>
  <c r="Q230" i="6"/>
  <c r="P230" i="6"/>
  <c r="S229" i="6"/>
  <c r="R229" i="6"/>
  <c r="Q229" i="6"/>
  <c r="P229" i="6"/>
  <c r="S228" i="6"/>
  <c r="R228" i="6"/>
  <c r="Q228" i="6"/>
  <c r="P228" i="6"/>
  <c r="S227" i="6"/>
  <c r="R227" i="6"/>
  <c r="Q227" i="6"/>
  <c r="P227" i="6"/>
  <c r="S226" i="6"/>
  <c r="R226" i="6"/>
  <c r="Q226" i="6"/>
  <c r="P226" i="6"/>
  <c r="S225" i="6"/>
  <c r="R225" i="6"/>
  <c r="Q225" i="6"/>
  <c r="P225" i="6"/>
  <c r="S224" i="6"/>
  <c r="R224" i="6"/>
  <c r="Q224" i="6"/>
  <c r="P224" i="6"/>
  <c r="S223" i="6"/>
  <c r="R223" i="6"/>
  <c r="Q223" i="6"/>
  <c r="P223" i="6"/>
  <c r="S222" i="6"/>
  <c r="R222" i="6"/>
  <c r="Q222" i="6"/>
  <c r="P222" i="6"/>
  <c r="S221" i="6"/>
  <c r="R221" i="6"/>
  <c r="Q221" i="6"/>
  <c r="P221" i="6"/>
  <c r="S220" i="6"/>
  <c r="R220" i="6"/>
  <c r="Q220" i="6"/>
  <c r="P220" i="6"/>
  <c r="S219" i="6"/>
  <c r="R219" i="6"/>
  <c r="Q219" i="6"/>
  <c r="P219" i="6"/>
  <c r="S218" i="6"/>
  <c r="R218" i="6"/>
  <c r="Q218" i="6"/>
  <c r="P218" i="6"/>
  <c r="S217" i="6"/>
  <c r="R217" i="6"/>
  <c r="Q217" i="6"/>
  <c r="P217" i="6"/>
  <c r="S216" i="6"/>
  <c r="R216" i="6"/>
  <c r="Q216" i="6"/>
  <c r="P216" i="6"/>
  <c r="S215" i="6"/>
  <c r="R215" i="6"/>
  <c r="Q215" i="6"/>
  <c r="P215" i="6"/>
  <c r="S214" i="6"/>
  <c r="R214" i="6"/>
  <c r="Q214" i="6"/>
  <c r="P214" i="6"/>
  <c r="S213" i="6"/>
  <c r="R213" i="6"/>
  <c r="Q213" i="6"/>
  <c r="P213" i="6"/>
  <c r="S212" i="6"/>
  <c r="R212" i="6"/>
  <c r="Q212" i="6"/>
  <c r="P212" i="6"/>
  <c r="S211" i="6"/>
  <c r="R211" i="6"/>
  <c r="Q211" i="6"/>
  <c r="P211" i="6"/>
  <c r="S210" i="6"/>
  <c r="R210" i="6"/>
  <c r="Q210" i="6"/>
  <c r="P210" i="6"/>
  <c r="S209" i="6"/>
  <c r="R209" i="6"/>
  <c r="Q209" i="6"/>
  <c r="P209" i="6"/>
  <c r="S208" i="6"/>
  <c r="R208" i="6"/>
  <c r="Q208" i="6"/>
  <c r="P208" i="6"/>
  <c r="S207" i="6"/>
  <c r="R207" i="6"/>
  <c r="Q207" i="6"/>
  <c r="P207" i="6"/>
  <c r="S206" i="6"/>
  <c r="R206" i="6"/>
  <c r="Q206" i="6"/>
  <c r="P206" i="6"/>
  <c r="S205" i="6"/>
  <c r="R205" i="6"/>
  <c r="Q205" i="6"/>
  <c r="P205" i="6"/>
  <c r="S204" i="6"/>
  <c r="R204" i="6"/>
  <c r="Q204" i="6"/>
  <c r="P204" i="6"/>
  <c r="S203" i="6"/>
  <c r="R203" i="6"/>
  <c r="Q203" i="6"/>
  <c r="P203" i="6"/>
  <c r="S202" i="6"/>
  <c r="R202" i="6"/>
  <c r="Q202" i="6"/>
  <c r="P202" i="6"/>
  <c r="S201" i="6"/>
  <c r="R201" i="6"/>
  <c r="Q201" i="6"/>
  <c r="P201" i="6"/>
  <c r="S200" i="6"/>
  <c r="R200" i="6"/>
  <c r="Q200" i="6"/>
  <c r="P200" i="6"/>
  <c r="S199" i="6"/>
  <c r="R199" i="6"/>
  <c r="Q199" i="6"/>
  <c r="P199" i="6"/>
  <c r="S198" i="6"/>
  <c r="R198" i="6"/>
  <c r="Q198" i="6"/>
  <c r="P198" i="6"/>
  <c r="S197" i="6"/>
  <c r="R197" i="6"/>
  <c r="Q197" i="6"/>
  <c r="P197" i="6"/>
  <c r="S196" i="6"/>
  <c r="R196" i="6"/>
  <c r="Q196" i="6"/>
  <c r="P196" i="6"/>
  <c r="S195" i="6"/>
  <c r="R195" i="6"/>
  <c r="Q195" i="6"/>
  <c r="P195" i="6"/>
  <c r="S194" i="6"/>
  <c r="R194" i="6"/>
  <c r="Q194" i="6"/>
  <c r="P194" i="6"/>
  <c r="S193" i="6"/>
  <c r="R193" i="6"/>
  <c r="Q193" i="6"/>
  <c r="P193" i="6"/>
  <c r="S192" i="6"/>
  <c r="R192" i="6"/>
  <c r="Q192" i="6"/>
  <c r="P192" i="6"/>
  <c r="S191" i="6"/>
  <c r="R191" i="6"/>
  <c r="Q191" i="6"/>
  <c r="P191" i="6"/>
  <c r="S190" i="6"/>
  <c r="R190" i="6"/>
  <c r="Q190" i="6"/>
  <c r="P190" i="6"/>
  <c r="S189" i="6"/>
  <c r="R189" i="6"/>
  <c r="Q189" i="6"/>
  <c r="P189" i="6"/>
  <c r="S188" i="6"/>
  <c r="R188" i="6"/>
  <c r="Q188" i="6"/>
  <c r="P188" i="6"/>
  <c r="S187" i="6"/>
  <c r="R187" i="6"/>
  <c r="Q187" i="6"/>
  <c r="P187" i="6"/>
  <c r="S186" i="6"/>
  <c r="R186" i="6"/>
  <c r="Q186" i="6"/>
  <c r="P186" i="6"/>
  <c r="S185" i="6"/>
  <c r="R185" i="6"/>
  <c r="Q185" i="6"/>
  <c r="P185" i="6"/>
  <c r="S184" i="6"/>
  <c r="R184" i="6"/>
  <c r="Q184" i="6"/>
  <c r="P184" i="6"/>
  <c r="S183" i="6"/>
  <c r="R183" i="6"/>
  <c r="Q183" i="6"/>
  <c r="P183" i="6"/>
  <c r="S182" i="6"/>
  <c r="R182" i="6"/>
  <c r="Q182" i="6"/>
  <c r="P182" i="6"/>
  <c r="S181" i="6"/>
  <c r="R181" i="6"/>
  <c r="Q181" i="6"/>
  <c r="P181" i="6"/>
  <c r="S180" i="6"/>
  <c r="R180" i="6"/>
  <c r="Q180" i="6"/>
  <c r="P180" i="6"/>
  <c r="S179" i="6"/>
  <c r="R179" i="6"/>
  <c r="Q179" i="6"/>
  <c r="P179" i="6"/>
  <c r="S178" i="6"/>
  <c r="R178" i="6"/>
  <c r="Q178" i="6"/>
  <c r="P178" i="6"/>
  <c r="S177" i="6"/>
  <c r="R177" i="6"/>
  <c r="Q177" i="6"/>
  <c r="P177" i="6"/>
  <c r="S176" i="6"/>
  <c r="R176" i="6"/>
  <c r="Q176" i="6"/>
  <c r="P176" i="6"/>
  <c r="S175" i="6"/>
  <c r="R175" i="6"/>
  <c r="Q175" i="6"/>
  <c r="P175" i="6"/>
  <c r="S174" i="6"/>
  <c r="R174" i="6"/>
  <c r="Q174" i="6"/>
  <c r="P174" i="6"/>
  <c r="S173" i="6"/>
  <c r="R173" i="6"/>
  <c r="Q173" i="6"/>
  <c r="P173" i="6"/>
  <c r="S172" i="6"/>
  <c r="R172" i="6"/>
  <c r="Q172" i="6"/>
  <c r="P172" i="6"/>
  <c r="S171" i="6"/>
  <c r="R171" i="6"/>
  <c r="Q171" i="6"/>
  <c r="P171" i="6"/>
  <c r="S170" i="6"/>
  <c r="R170" i="6"/>
  <c r="Q170" i="6"/>
  <c r="P170" i="6"/>
  <c r="S169" i="6"/>
  <c r="R169" i="6"/>
  <c r="Q169" i="6"/>
  <c r="P169" i="6"/>
  <c r="S168" i="6"/>
  <c r="R168" i="6"/>
  <c r="Q168" i="6"/>
  <c r="P168" i="6"/>
  <c r="S167" i="6"/>
  <c r="R167" i="6"/>
  <c r="Q167" i="6"/>
  <c r="P167" i="6"/>
  <c r="S166" i="6"/>
  <c r="R166" i="6"/>
  <c r="Q166" i="6"/>
  <c r="P166" i="6"/>
  <c r="S165" i="6"/>
  <c r="R165" i="6"/>
  <c r="Q165" i="6"/>
  <c r="P165" i="6"/>
  <c r="S164" i="6"/>
  <c r="R164" i="6"/>
  <c r="Q164" i="6"/>
  <c r="P164" i="6"/>
  <c r="S163" i="6"/>
  <c r="R163" i="6"/>
  <c r="Q163" i="6"/>
  <c r="P163" i="6"/>
  <c r="S162" i="6"/>
  <c r="R162" i="6"/>
  <c r="Q162" i="6"/>
  <c r="P162" i="6"/>
  <c r="S161" i="6"/>
  <c r="R161" i="6"/>
  <c r="Q161" i="6"/>
  <c r="P161" i="6"/>
  <c r="S160" i="6"/>
  <c r="R160" i="6"/>
  <c r="Q160" i="6"/>
  <c r="P160" i="6"/>
  <c r="S159" i="6"/>
  <c r="R159" i="6"/>
  <c r="Q159" i="6"/>
  <c r="P159" i="6"/>
  <c r="S158" i="6"/>
  <c r="R158" i="6"/>
  <c r="Q158" i="6"/>
  <c r="P158" i="6"/>
  <c r="S157" i="6"/>
  <c r="R157" i="6"/>
  <c r="Q157" i="6"/>
  <c r="P157" i="6"/>
  <c r="S156" i="6"/>
  <c r="R156" i="6"/>
  <c r="Q156" i="6"/>
  <c r="P156" i="6"/>
  <c r="S155" i="6"/>
  <c r="R155" i="6"/>
  <c r="Q155" i="6"/>
  <c r="P155" i="6"/>
  <c r="S154" i="6"/>
  <c r="R154" i="6"/>
  <c r="Q154" i="6"/>
  <c r="P154" i="6"/>
  <c r="S153" i="6"/>
  <c r="R153" i="6"/>
  <c r="Q153" i="6"/>
  <c r="P153" i="6"/>
  <c r="S152" i="6"/>
  <c r="R152" i="6"/>
  <c r="Q152" i="6"/>
  <c r="P152" i="6"/>
  <c r="S151" i="6"/>
  <c r="R151" i="6"/>
  <c r="Q151" i="6"/>
  <c r="P151" i="6"/>
  <c r="S150" i="6"/>
  <c r="R150" i="6"/>
  <c r="Q150" i="6"/>
  <c r="P150" i="6"/>
  <c r="S149" i="6"/>
  <c r="R149" i="6"/>
  <c r="Q149" i="6"/>
  <c r="P149" i="6"/>
  <c r="S148" i="6"/>
  <c r="R148" i="6"/>
  <c r="Q148" i="6"/>
  <c r="P148" i="6"/>
  <c r="S147" i="6"/>
  <c r="R147" i="6"/>
  <c r="Q147" i="6"/>
  <c r="P147" i="6"/>
  <c r="S146" i="6"/>
  <c r="R146" i="6"/>
  <c r="Q146" i="6"/>
  <c r="P146" i="6"/>
  <c r="S145" i="6"/>
  <c r="R145" i="6"/>
  <c r="Q145" i="6"/>
  <c r="P145" i="6"/>
  <c r="S144" i="6"/>
  <c r="R144" i="6"/>
  <c r="Q144" i="6"/>
  <c r="P144" i="6"/>
  <c r="S143" i="6"/>
  <c r="R143" i="6"/>
  <c r="Q143" i="6"/>
  <c r="P143" i="6"/>
  <c r="S142" i="6"/>
  <c r="R142" i="6"/>
  <c r="Q142" i="6"/>
  <c r="P142" i="6"/>
  <c r="S141" i="6"/>
  <c r="R141" i="6"/>
  <c r="Q141" i="6"/>
  <c r="P141" i="6"/>
  <c r="S140" i="6"/>
  <c r="R140" i="6"/>
  <c r="Q140" i="6"/>
  <c r="P140" i="6"/>
  <c r="S139" i="6"/>
  <c r="R139" i="6"/>
  <c r="Q139" i="6"/>
  <c r="P139" i="6"/>
  <c r="S138" i="6"/>
  <c r="R138" i="6"/>
  <c r="Q138" i="6"/>
  <c r="P138" i="6"/>
  <c r="S137" i="6"/>
  <c r="R137" i="6"/>
  <c r="Q137" i="6"/>
  <c r="P137" i="6"/>
  <c r="S136" i="6"/>
  <c r="R136" i="6"/>
  <c r="Q136" i="6"/>
  <c r="P136" i="6"/>
  <c r="S135" i="6"/>
  <c r="R135" i="6"/>
  <c r="Q135" i="6"/>
  <c r="P135" i="6"/>
  <c r="S134" i="6"/>
  <c r="R134" i="6"/>
  <c r="Q134" i="6"/>
  <c r="P134" i="6"/>
  <c r="S133" i="6"/>
  <c r="R133" i="6"/>
  <c r="Q133" i="6"/>
  <c r="P133" i="6"/>
  <c r="S132" i="6"/>
  <c r="R132" i="6"/>
  <c r="Q132" i="6"/>
  <c r="P132" i="6"/>
  <c r="S131" i="6"/>
  <c r="R131" i="6"/>
  <c r="Q131" i="6"/>
  <c r="P131" i="6"/>
  <c r="S130" i="6"/>
  <c r="R130" i="6"/>
  <c r="Q130" i="6"/>
  <c r="P130" i="6"/>
  <c r="S129" i="6"/>
  <c r="R129" i="6"/>
  <c r="Q129" i="6"/>
  <c r="P129" i="6"/>
  <c r="S128" i="6"/>
  <c r="R128" i="6"/>
  <c r="Q128" i="6"/>
  <c r="P128" i="6"/>
  <c r="S127" i="6"/>
  <c r="R127" i="6"/>
  <c r="Q127" i="6"/>
  <c r="P127" i="6"/>
  <c r="S126" i="6"/>
  <c r="R126" i="6"/>
  <c r="Q126" i="6"/>
  <c r="P126" i="6"/>
  <c r="S125" i="6"/>
  <c r="R125" i="6"/>
  <c r="Q125" i="6"/>
  <c r="P125" i="6"/>
  <c r="S124" i="6"/>
  <c r="R124" i="6"/>
  <c r="Q124" i="6"/>
  <c r="P124" i="6"/>
  <c r="S123" i="6"/>
  <c r="R123" i="6"/>
  <c r="Q123" i="6"/>
  <c r="P123" i="6"/>
  <c r="S122" i="6"/>
  <c r="R122" i="6"/>
  <c r="Q122" i="6"/>
  <c r="P122" i="6"/>
  <c r="S121" i="6"/>
  <c r="R121" i="6"/>
  <c r="Q121" i="6"/>
  <c r="P121" i="6"/>
  <c r="S120" i="6"/>
  <c r="R120" i="6"/>
  <c r="Q120" i="6"/>
  <c r="P120" i="6"/>
  <c r="S119" i="6"/>
  <c r="R119" i="6"/>
  <c r="Q119" i="6"/>
  <c r="P119" i="6"/>
  <c r="S118" i="6"/>
  <c r="R118" i="6"/>
  <c r="Q118" i="6"/>
  <c r="P118" i="6"/>
  <c r="S117" i="6"/>
  <c r="R117" i="6"/>
  <c r="Q117" i="6"/>
  <c r="P117" i="6"/>
  <c r="S116" i="6"/>
  <c r="R116" i="6"/>
  <c r="Q116" i="6"/>
  <c r="P116" i="6"/>
  <c r="S115" i="6"/>
  <c r="R115" i="6"/>
  <c r="Q115" i="6"/>
  <c r="P115" i="6"/>
  <c r="S114" i="6"/>
  <c r="R114" i="6"/>
  <c r="Q114" i="6"/>
  <c r="P114" i="6"/>
  <c r="S113" i="6"/>
  <c r="R113" i="6"/>
  <c r="Q113" i="6"/>
  <c r="P113" i="6"/>
  <c r="S112" i="6"/>
  <c r="R112" i="6"/>
  <c r="Q112" i="6"/>
  <c r="P112" i="6"/>
  <c r="S111" i="6"/>
  <c r="R111" i="6"/>
  <c r="Q111" i="6"/>
  <c r="P111" i="6"/>
  <c r="S110" i="6"/>
  <c r="R110" i="6"/>
  <c r="Q110" i="6"/>
  <c r="P110" i="6"/>
  <c r="S109" i="6"/>
  <c r="R109" i="6"/>
  <c r="Q109" i="6"/>
  <c r="P109" i="6"/>
  <c r="S108" i="6"/>
  <c r="R108" i="6"/>
  <c r="Q108" i="6"/>
  <c r="P108" i="6"/>
  <c r="S107" i="6"/>
  <c r="R107" i="6"/>
  <c r="Q107" i="6"/>
  <c r="P107" i="6"/>
  <c r="S106" i="6"/>
  <c r="R106" i="6"/>
  <c r="Q106" i="6"/>
  <c r="P106" i="6"/>
  <c r="S105" i="6"/>
  <c r="R105" i="6"/>
  <c r="Q105" i="6"/>
  <c r="P105" i="6"/>
  <c r="S104" i="6"/>
  <c r="R104" i="6"/>
  <c r="Q104" i="6"/>
  <c r="P104" i="6"/>
  <c r="S103" i="6"/>
  <c r="R103" i="6"/>
  <c r="Q103" i="6"/>
  <c r="P103" i="6"/>
  <c r="S102" i="6"/>
  <c r="R102" i="6"/>
  <c r="Q102" i="6"/>
  <c r="P102" i="6"/>
  <c r="S101" i="6"/>
  <c r="R101" i="6"/>
  <c r="Q101" i="6"/>
  <c r="P101" i="6"/>
  <c r="S100" i="6"/>
  <c r="R100" i="6"/>
  <c r="Q100" i="6"/>
  <c r="P100" i="6"/>
  <c r="S99" i="6"/>
  <c r="R99" i="6"/>
  <c r="Q99" i="6"/>
  <c r="P99" i="6"/>
  <c r="S98" i="6"/>
  <c r="R98" i="6"/>
  <c r="Q98" i="6"/>
  <c r="P98" i="6"/>
  <c r="S97" i="6"/>
  <c r="R97" i="6"/>
  <c r="Q97" i="6"/>
  <c r="P97" i="6"/>
  <c r="S96" i="6"/>
  <c r="R96" i="6"/>
  <c r="Q96" i="6"/>
  <c r="P96" i="6"/>
  <c r="S95" i="6"/>
  <c r="R95" i="6"/>
  <c r="Q95" i="6"/>
  <c r="P95" i="6"/>
  <c r="S94" i="6"/>
  <c r="R94" i="6"/>
  <c r="Q94" i="6"/>
  <c r="P94" i="6"/>
  <c r="S93" i="6"/>
  <c r="R93" i="6"/>
  <c r="Q93" i="6"/>
  <c r="P93" i="6"/>
  <c r="S92" i="6"/>
  <c r="R92" i="6"/>
  <c r="Q92" i="6"/>
  <c r="P92" i="6"/>
  <c r="S91" i="6"/>
  <c r="R91" i="6"/>
  <c r="Q91" i="6"/>
  <c r="P91" i="6"/>
  <c r="S90" i="6"/>
  <c r="R90" i="6"/>
  <c r="Q90" i="6"/>
  <c r="P90" i="6"/>
  <c r="S89" i="6"/>
  <c r="R89" i="6"/>
  <c r="Q89" i="6"/>
  <c r="P89" i="6"/>
  <c r="S88" i="6"/>
  <c r="R88" i="6"/>
  <c r="Q88" i="6"/>
  <c r="P88" i="6"/>
  <c r="S87" i="6"/>
  <c r="R87" i="6"/>
  <c r="Q87" i="6"/>
  <c r="P87" i="6"/>
  <c r="S86" i="6"/>
  <c r="R86" i="6"/>
  <c r="Q86" i="6"/>
  <c r="P86" i="6"/>
  <c r="S85" i="6"/>
  <c r="R85" i="6"/>
  <c r="Q85" i="6"/>
  <c r="P85" i="6"/>
  <c r="S84" i="6"/>
  <c r="R84" i="6"/>
  <c r="Q84" i="6"/>
  <c r="P84" i="6"/>
  <c r="S83" i="6"/>
  <c r="R83" i="6"/>
  <c r="Q83" i="6"/>
  <c r="P83" i="6"/>
  <c r="S82" i="6"/>
  <c r="R82" i="6"/>
  <c r="Q82" i="6"/>
  <c r="P82" i="6"/>
  <c r="S81" i="6"/>
  <c r="R81" i="6"/>
  <c r="Q81" i="6"/>
  <c r="P81" i="6"/>
  <c r="S80" i="6"/>
  <c r="R80" i="6"/>
  <c r="Q80" i="6"/>
  <c r="P80" i="6"/>
  <c r="S79" i="6"/>
  <c r="R79" i="6"/>
  <c r="Q79" i="6"/>
  <c r="P79" i="6"/>
  <c r="S78" i="6"/>
  <c r="R78" i="6"/>
  <c r="Q78" i="6"/>
  <c r="P78" i="6"/>
  <c r="S77" i="6"/>
  <c r="R77" i="6"/>
  <c r="Q77" i="6"/>
  <c r="P77" i="6"/>
  <c r="S76" i="6"/>
  <c r="R76" i="6"/>
  <c r="Q76" i="6"/>
  <c r="P76" i="6"/>
  <c r="S75" i="6"/>
  <c r="R75" i="6"/>
  <c r="Q75" i="6"/>
  <c r="P75" i="6"/>
  <c r="S74" i="6"/>
  <c r="R74" i="6"/>
  <c r="Q74" i="6"/>
  <c r="P74" i="6"/>
  <c r="S73" i="6"/>
  <c r="R73" i="6"/>
  <c r="Q73" i="6"/>
  <c r="P73" i="6"/>
  <c r="S72" i="6"/>
  <c r="R72" i="6"/>
  <c r="Q72" i="6"/>
  <c r="P72" i="6"/>
  <c r="S71" i="6"/>
  <c r="R71" i="6"/>
  <c r="Q71" i="6"/>
  <c r="P71" i="6"/>
  <c r="S70" i="6"/>
  <c r="R70" i="6"/>
  <c r="Q70" i="6"/>
  <c r="P70" i="6"/>
  <c r="S69" i="6"/>
  <c r="R69" i="6"/>
  <c r="Q69" i="6"/>
  <c r="P69" i="6"/>
  <c r="S68" i="6"/>
  <c r="R68" i="6"/>
  <c r="Q68" i="6"/>
  <c r="P68" i="6"/>
  <c r="S67" i="6"/>
  <c r="R67" i="6"/>
  <c r="Q67" i="6"/>
  <c r="P67" i="6"/>
  <c r="S66" i="6"/>
  <c r="R66" i="6"/>
  <c r="Q66" i="6"/>
  <c r="P66" i="6"/>
  <c r="S65" i="6"/>
  <c r="R65" i="6"/>
  <c r="Q65" i="6"/>
  <c r="P65" i="6"/>
  <c r="S64" i="6"/>
  <c r="R64" i="6"/>
  <c r="Q64" i="6"/>
  <c r="P64" i="6"/>
  <c r="S63" i="6"/>
  <c r="R63" i="6"/>
  <c r="Q63" i="6"/>
  <c r="P63" i="6"/>
  <c r="S62" i="6"/>
  <c r="R62" i="6"/>
  <c r="Q62" i="6"/>
  <c r="P62" i="6"/>
  <c r="S61" i="6"/>
  <c r="R61" i="6"/>
  <c r="Q61" i="6"/>
  <c r="P61" i="6"/>
  <c r="S60" i="6"/>
  <c r="R60" i="6"/>
  <c r="Q60" i="6"/>
  <c r="P60" i="6"/>
  <c r="S59" i="6"/>
  <c r="R59" i="6"/>
  <c r="Q59" i="6"/>
  <c r="P59" i="6"/>
  <c r="S58" i="6"/>
  <c r="R58" i="6"/>
  <c r="Q58" i="6"/>
  <c r="P58" i="6"/>
  <c r="S57" i="6"/>
  <c r="R57" i="6"/>
  <c r="Q57" i="6"/>
  <c r="P57" i="6"/>
  <c r="S56" i="6"/>
  <c r="R56" i="6"/>
  <c r="Q56" i="6"/>
  <c r="P56" i="6"/>
  <c r="S55" i="6"/>
  <c r="R55" i="6"/>
  <c r="Q55" i="6"/>
  <c r="P55" i="6"/>
  <c r="S54" i="6"/>
  <c r="R54" i="6"/>
  <c r="Q54" i="6"/>
  <c r="P54" i="6"/>
  <c r="S53" i="6"/>
  <c r="R53" i="6"/>
  <c r="Q53" i="6"/>
  <c r="P53" i="6"/>
  <c r="S52" i="6"/>
  <c r="R52" i="6"/>
  <c r="Q52" i="6"/>
  <c r="P52" i="6"/>
  <c r="S51" i="6"/>
  <c r="R51" i="6"/>
  <c r="Q51" i="6"/>
  <c r="P51" i="6"/>
  <c r="S50" i="6"/>
  <c r="R50" i="6"/>
  <c r="Q50" i="6"/>
  <c r="P50" i="6"/>
  <c r="S49" i="6"/>
  <c r="R49" i="6"/>
  <c r="Q49" i="6"/>
  <c r="P49" i="6"/>
  <c r="S48" i="6"/>
  <c r="R48" i="6"/>
  <c r="Q48" i="6"/>
  <c r="P48" i="6"/>
  <c r="S47" i="6"/>
  <c r="R47" i="6"/>
  <c r="Q47" i="6"/>
  <c r="P47" i="6"/>
  <c r="S46" i="6"/>
  <c r="R46" i="6"/>
  <c r="Q46" i="6"/>
  <c r="P46" i="6"/>
  <c r="S45" i="6"/>
  <c r="R45" i="6"/>
  <c r="Q45" i="6"/>
  <c r="P45" i="6"/>
  <c r="S44" i="6"/>
  <c r="R44" i="6"/>
  <c r="Q44" i="6"/>
  <c r="P44" i="6"/>
  <c r="S43" i="6"/>
  <c r="R43" i="6"/>
  <c r="Q43" i="6"/>
  <c r="P43" i="6"/>
  <c r="S42" i="6"/>
  <c r="R42" i="6"/>
  <c r="Q42" i="6"/>
  <c r="P42" i="6"/>
  <c r="S41" i="6"/>
  <c r="R41" i="6"/>
  <c r="Q41" i="6"/>
  <c r="P41" i="6"/>
  <c r="S40" i="6"/>
  <c r="R40" i="6"/>
  <c r="Q40" i="6"/>
  <c r="P40" i="6"/>
  <c r="S39" i="6"/>
  <c r="R39" i="6"/>
  <c r="Q39" i="6"/>
  <c r="P39" i="6"/>
  <c r="S38" i="6"/>
  <c r="R38" i="6"/>
  <c r="Q38" i="6"/>
  <c r="P38" i="6"/>
  <c r="S37" i="6"/>
  <c r="R37" i="6"/>
  <c r="Q37" i="6"/>
  <c r="P37" i="6"/>
  <c r="S36" i="6"/>
  <c r="R36" i="6"/>
  <c r="Q36" i="6"/>
  <c r="P36" i="6"/>
  <c r="S35" i="6"/>
  <c r="R35" i="6"/>
  <c r="Q35" i="6"/>
  <c r="P35" i="6"/>
  <c r="S34" i="6"/>
  <c r="R34" i="6"/>
  <c r="Q34" i="6"/>
  <c r="P34" i="6"/>
  <c r="S33" i="6"/>
  <c r="R33" i="6"/>
  <c r="Q33" i="6"/>
  <c r="P33" i="6"/>
  <c r="S32" i="6"/>
  <c r="R32" i="6"/>
  <c r="Q32" i="6"/>
  <c r="P32" i="6"/>
  <c r="S31" i="6"/>
  <c r="R31" i="6"/>
  <c r="Q31" i="6"/>
  <c r="P31" i="6"/>
  <c r="S30" i="6"/>
  <c r="R30" i="6"/>
  <c r="Q30" i="6"/>
  <c r="P30" i="6"/>
  <c r="S29" i="6"/>
  <c r="R29" i="6"/>
  <c r="Q29" i="6"/>
  <c r="P29" i="6"/>
  <c r="S28" i="6"/>
  <c r="R28" i="6"/>
  <c r="Q28" i="6"/>
  <c r="P28" i="6"/>
  <c r="S27" i="6"/>
  <c r="R27" i="6"/>
  <c r="Q27" i="6"/>
  <c r="P27" i="6"/>
  <c r="S26" i="6"/>
  <c r="R26" i="6"/>
  <c r="Q26" i="6"/>
  <c r="P26" i="6"/>
  <c r="S25" i="6"/>
  <c r="R25" i="6"/>
  <c r="Q25" i="6"/>
  <c r="P25" i="6"/>
  <c r="S24" i="6"/>
  <c r="R24" i="6"/>
  <c r="Q24" i="6"/>
  <c r="P24" i="6"/>
  <c r="S23" i="6"/>
  <c r="R23" i="6"/>
  <c r="Q23" i="6"/>
  <c r="P23" i="6"/>
  <c r="S22" i="6"/>
  <c r="R22" i="6"/>
  <c r="Q22" i="6"/>
  <c r="P22" i="6"/>
  <c r="S21" i="6"/>
  <c r="R21" i="6"/>
  <c r="Q21" i="6"/>
  <c r="P21" i="6"/>
  <c r="S20" i="6"/>
  <c r="R20" i="6"/>
  <c r="Q20" i="6"/>
  <c r="P20" i="6"/>
  <c r="S19" i="6"/>
  <c r="R19" i="6"/>
  <c r="Q19" i="6"/>
  <c r="P19" i="6"/>
  <c r="S18" i="6"/>
  <c r="R18" i="6"/>
  <c r="Q18" i="6"/>
  <c r="P18" i="6"/>
  <c r="S17" i="6"/>
  <c r="R17" i="6"/>
  <c r="Q17" i="6"/>
  <c r="P17" i="6"/>
  <c r="S16" i="6"/>
  <c r="R16" i="6"/>
  <c r="Q16" i="6"/>
  <c r="P16" i="6"/>
  <c r="S15" i="6"/>
  <c r="R15" i="6"/>
  <c r="Q15" i="6"/>
  <c r="P15" i="6"/>
  <c r="S14" i="6"/>
  <c r="R14" i="6"/>
  <c r="Q14" i="6"/>
  <c r="P14" i="6"/>
  <c r="S13" i="6"/>
  <c r="R13" i="6"/>
  <c r="Q13" i="6"/>
  <c r="P13" i="6"/>
  <c r="S12" i="6"/>
  <c r="R12" i="6"/>
  <c r="Q12" i="6"/>
  <c r="P12" i="6"/>
  <c r="S11" i="6"/>
  <c r="R11" i="6"/>
  <c r="Q11" i="6"/>
  <c r="P11" i="6"/>
  <c r="S10" i="6"/>
  <c r="R10" i="6"/>
  <c r="Q10" i="6"/>
  <c r="P10" i="6"/>
  <c r="S9" i="6"/>
  <c r="R9" i="6"/>
  <c r="Q9" i="6"/>
  <c r="P9" i="6"/>
  <c r="S8" i="6"/>
  <c r="R8" i="6"/>
  <c r="Q8" i="6"/>
  <c r="P8" i="6"/>
  <c r="S7" i="6"/>
  <c r="R7" i="6"/>
  <c r="Q7" i="6"/>
  <c r="P7" i="6"/>
  <c r="S6" i="6"/>
  <c r="R6" i="6"/>
  <c r="Q6" i="6"/>
  <c r="P6" i="6"/>
  <c r="S5" i="6"/>
  <c r="R5" i="6"/>
  <c r="Q5" i="6"/>
  <c r="P5" i="6"/>
  <c r="S4" i="6"/>
  <c r="R4" i="6"/>
  <c r="Q4" i="6"/>
  <c r="P4" i="6"/>
  <c r="S3" i="6"/>
  <c r="R3" i="6"/>
  <c r="Q3" i="6"/>
  <c r="P3" i="6"/>
  <c r="S2" i="6"/>
  <c r="R2" i="6"/>
  <c r="Q2" i="6"/>
  <c r="P2" i="6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D8" i="8" l="1"/>
  <c r="C8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7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<sst xmlns="http://schemas.openxmlformats.org/spreadsheetml/2006/main" count="33562" uniqueCount="8356">
  <si>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</si>
  <si>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</si>
  <si>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</si>
  <si>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</si>
  <si>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</si>
  <si>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</si>
  <si>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</si>
  <si>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</si>
  <si>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</si>
  <si>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</si>
  <si>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</si>
  <si>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</si>
  <si>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</si>
  <si>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</si>
  <si>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</si>
  <si>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</si>
  <si>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</si>
  <si>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</si>
  <si>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</si>
  <si>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</si>
  <si>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</si>
  <si>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</si>
  <si>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</si>
  <si>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</si>
  <si>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</si>
  <si>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</si>
  <si>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</si>
  <si>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</si>
  <si>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</si>
  <si>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</si>
  <si>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</si>
  <si>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</si>
  <si>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</si>
  <si>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</si>
  <si>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</si>
  <si>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</si>
  <si>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</si>
  <si>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</si>
  <si>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</si>
  <si>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</si>
  <si>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</si>
  <si>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</si>
  <si>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</si>
  <si>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</si>
  <si>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</si>
  <si>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</si>
  <si>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</si>
  <si>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</si>
  <si>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</si>
  <si>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</si>
  <si>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</si>
  <si>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</si>
  <si>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</si>
  <si>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</si>
  <si>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</si>
  <si>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</si>
  <si>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</si>
  <si>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</si>
  <si>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</si>
  <si>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</si>
  <si>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</si>
  <si>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</si>
  <si>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</si>
  <si>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</si>
  <si>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</si>
  <si>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</si>
  <si>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</si>
  <si>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</si>
  <si>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</si>
  <si>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</si>
  <si>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</si>
  <si>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</si>
  <si>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</si>
  <si>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</si>
  <si>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</si>
  <si>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</si>
  <si>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</si>
  <si>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</si>
  <si>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</si>
  <si>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</si>
  <si>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</si>
  <si>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</si>
  <si>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</si>
  <si>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</si>
  <si>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</si>
  <si>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</si>
  <si>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</si>
  <si>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</si>
  <si>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</si>
  <si>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</si>
  <si>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</si>
  <si>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</si>
  <si>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</si>
  <si>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</si>
  <si>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</si>
  <si>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</si>
  <si>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</si>
  <si>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</si>
  <si>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</si>
  <si>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</si>
  <si>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</si>
  <si>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</si>
  <si>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</si>
  <si>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</si>
  <si>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</si>
  <si>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</si>
  <si>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</si>
  <si>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</si>
  <si>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</si>
  <si>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</si>
  <si>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</si>
  <si>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</si>
  <si>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</si>
  <si>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</si>
  <si>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</si>
  <si>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</si>
  <si>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</si>
  <si>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</si>
  <si>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</si>
  <si>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</si>
  <si>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</si>
  <si>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</si>
  <si>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</si>
  <si>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</si>
  <si>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</si>
  <si>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</si>
  <si>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</si>
  <si>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</si>
  <si>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</si>
  <si>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</si>
  <si>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</si>
  <si>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</si>
  <si>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</si>
  <si>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</si>
  <si>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</si>
  <si>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</si>
  <si>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</si>
  <si>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</si>
  <si>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</si>
  <si>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</si>
  <si>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</si>
  <si>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</si>
  <si>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</si>
  <si>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</si>
  <si>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</si>
  <si>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</si>
  <si>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</si>
  <si>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</si>
  <si>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</si>
  <si>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</si>
  <si>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</si>
  <si>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</si>
  <si>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</si>
  <si>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</si>
  <si>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</si>
  <si>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</si>
  <si>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</si>
  <si>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</si>
  <si>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</si>
  <si>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</si>
  <si>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</si>
  <si>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</si>
  <si>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</si>
  <si>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</si>
  <si>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</si>
  <si>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</si>
  <si>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</si>
  <si>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</si>
  <si>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</si>
  <si>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</si>
  <si>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</si>
  <si>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</si>
  <si>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</si>
  <si>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</si>
  <si>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</si>
  <si>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</si>
  <si>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</si>
  <si>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</si>
  <si>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</si>
  <si>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</si>
  <si>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</si>
  <si>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</si>
  <si>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</si>
  <si>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</si>
  <si>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</si>
  <si>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</si>
  <si>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</si>
  <si>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</si>
  <si>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</si>
  <si>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</si>
  <si>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</si>
  <si>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</si>
  <si>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</si>
  <si>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</si>
  <si>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</si>
  <si>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</si>
  <si>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</si>
  <si>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</si>
  <si>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</si>
  <si>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</si>
  <si>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</si>
  <si>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</si>
  <si>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</si>
  <si>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</si>
  <si>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</si>
  <si>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</si>
  <si>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</si>
  <si>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</si>
  <si>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</si>
  <si>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</si>
  <si>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</si>
  <si>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</si>
  <si>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</si>
  <si>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</si>
  <si>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</si>
  <si>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</si>
  <si>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</si>
  <si>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</si>
  <si>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</si>
  <si>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</si>
  <si>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</si>
  <si>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</si>
  <si>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</si>
  <si>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</si>
  <si>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</si>
  <si>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</si>
  <si>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</si>
  <si>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</si>
  <si>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</si>
  <si>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</si>
  <si>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</si>
  <si>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</si>
  <si>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</si>
  <si>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</si>
  <si>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</si>
  <si>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</si>
  <si>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</si>
  <si>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</si>
  <si>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</si>
  <si>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</si>
  <si>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</si>
  <si>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</si>
  <si>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</si>
  <si>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</si>
  <si>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</si>
  <si>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</si>
  <si>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</si>
  <si>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</si>
  <si>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</si>
  <si>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</si>
  <si>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</si>
  <si>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</si>
  <si>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</si>
  <si>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</si>
  <si>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</si>
  <si>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</si>
  <si>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</si>
  <si>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</si>
  <si>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</si>
  <si>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</si>
  <si>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</si>
  <si>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</si>
  <si>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</si>
  <si>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</si>
  <si>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</si>
  <si>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</si>
  <si>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</si>
  <si>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</si>
  <si>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</si>
  <si>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</si>
  <si>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</si>
  <si>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</si>
  <si>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</si>
  <si>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</si>
  <si>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</si>
  <si>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</si>
  <si>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</si>
  <si>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</si>
  <si>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</si>
  <si>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</si>
  <si>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</si>
  <si>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</si>
  <si>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</si>
  <si>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</si>
  <si>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</si>
  <si>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</si>
  <si>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</si>
  <si>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</si>
  <si>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</si>
  <si>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</si>
  <si>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</si>
  <si>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</si>
  <si>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</si>
  <si>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</si>
  <si>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</si>
  <si>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</si>
  <si>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</si>
  <si>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</si>
  <si>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</si>
  <si>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</si>
  <si>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</si>
  <si>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</si>
  <si>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</si>
  <si>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</si>
  <si>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</si>
  <si>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</si>
  <si>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</si>
  <si>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</si>
  <si>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</si>
  <si>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</si>
  <si>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</si>
  <si>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</si>
  <si>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</si>
  <si>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</si>
  <si>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</si>
  <si>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</si>
  <si>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</si>
  <si>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</si>
  <si>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</si>
  <si>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</si>
  <si>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</si>
  <si>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</si>
  <si>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</si>
  <si>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</si>
  <si>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</si>
  <si>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</si>
  <si>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</si>
  <si>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</si>
  <si>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</si>
  <si>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</si>
  <si>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</si>
  <si>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</si>
  <si>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</si>
  <si>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</si>
  <si>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</si>
  <si>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</si>
  <si>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</si>
  <si>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</si>
  <si>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</si>
  <si>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</si>
  <si>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</si>
  <si>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</si>
  <si>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</si>
  <si>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</si>
  <si>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</si>
  <si>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</si>
  <si>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</si>
  <si>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</si>
  <si>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</si>
  <si>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</si>
  <si>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</si>
  <si>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</si>
  <si>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</si>
  <si>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</si>
  <si>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</si>
  <si>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</si>
  <si>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</si>
  <si>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</si>
  <si>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</si>
  <si>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</si>
  <si>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</si>
  <si>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</si>
  <si>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</si>
  <si>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</si>
  <si>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</si>
  <si>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</si>
  <si>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</si>
  <si>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</si>
  <si>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</si>
  <si>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</si>
  <si>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</si>
  <si>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</si>
  <si>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</si>
  <si>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</si>
  <si>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</si>
  <si>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</si>
  <si>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</si>
  <si>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</si>
  <si>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</si>
  <si>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</si>
  <si>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</si>
  <si>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</si>
  <si>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</si>
  <si>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</si>
  <si>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</si>
  <si>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</si>
  <si>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</si>
  <si>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</si>
  <si>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</si>
  <si>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</si>
  <si>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</si>
  <si>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</si>
  <si>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</si>
  <si>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</si>
  <si>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</si>
  <si>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</si>
  <si>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</si>
  <si>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</si>
  <si>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</si>
  <si>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</si>
  <si>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</si>
  <si>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</si>
  <si>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</si>
  <si>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</si>
  <si>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</si>
  <si>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</si>
  <si>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</si>
  <si>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</si>
  <si>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</si>
  <si>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</si>
  <si>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</si>
  <si>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</si>
  <si>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</si>
  <si>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</si>
  <si>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</si>
  <si>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</si>
  <si>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</si>
  <si>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</si>
  <si>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</si>
  <si>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</si>
  <si>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</si>
  <si>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</si>
  <si>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</si>
  <si>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</si>
  <si>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</si>
  <si>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</si>
  <si>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</si>
  <si>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</si>
  <si>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</si>
  <si>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</si>
  <si>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</si>
  <si>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</si>
  <si>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</si>
  <si>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</si>
  <si>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</si>
  <si>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</si>
  <si>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</si>
  <si>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</si>
  <si>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</si>
  <si>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</si>
  <si>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</si>
  <si>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</si>
  <si>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</si>
  <si>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</si>
  <si>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</si>
  <si>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</si>
  <si>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</si>
  <si>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</si>
  <si>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</si>
  <si>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</si>
  <si>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</si>
  <si>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</si>
  <si>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</si>
  <si>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</si>
  <si>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</si>
  <si>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</si>
  <si>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</si>
  <si>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</si>
  <si>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</si>
  <si>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</si>
  <si>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</si>
  <si>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</si>
  <si>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</si>
  <si>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</si>
  <si>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</si>
  <si>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</si>
  <si>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</si>
  <si>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</si>
  <si>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</si>
  <si>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</si>
  <si>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</si>
  <si>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</si>
  <si>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</si>
  <si>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</si>
  <si>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</si>
  <si>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</si>
  <si>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</si>
  <si>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</si>
  <si>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</si>
  <si>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</si>
  <si>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</si>
  <si>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</si>
  <si>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</si>
  <si>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</si>
  <si>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</si>
  <si>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</si>
  <si>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</si>
  <si>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</si>
  <si>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</si>
  <si>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</si>
  <si>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</si>
  <si>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</si>
  <si>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</si>
  <si>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</si>
  <si>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</si>
  <si>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</si>
  <si>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</si>
  <si>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</si>
  <si>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</si>
  <si>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</si>
  <si>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</si>
  <si>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</si>
  <si>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</si>
  <si>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</si>
  <si>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</si>
  <si>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</si>
  <si>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</si>
  <si>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</si>
  <si>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</si>
  <si>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</si>
  <si>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</si>
  <si>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</si>
  <si>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</si>
  <si>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</si>
  <si>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</si>
  <si>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</si>
  <si>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</si>
  <si>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</si>
  <si>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</si>
  <si>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</si>
  <si>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</si>
  <si>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</si>
  <si>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</si>
  <si>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</si>
  <si>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</si>
  <si>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</si>
  <si>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</si>
  <si>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</si>
  <si>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</si>
  <si>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</si>
  <si>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</si>
  <si>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</si>
  <si>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</si>
  <si>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</si>
  <si>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</si>
  <si>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</si>
  <si>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</si>
  <si>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</si>
  <si>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</si>
  <si>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</si>
  <si>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</si>
  <si>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</si>
  <si>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</si>
  <si>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</si>
  <si>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</si>
  <si>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</si>
  <si>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</si>
  <si>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</si>
  <si>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</si>
  <si>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</si>
  <si>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</si>
  <si>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</si>
  <si>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</si>
  <si>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</si>
  <si>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</si>
  <si>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</si>
  <si>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</si>
  <si>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</si>
  <si>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</si>
  <si>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</si>
  <si>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</si>
  <si>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</si>
  <si>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</si>
  <si>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</si>
  <si>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</si>
  <si>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</si>
  <si>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</si>
  <si>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</si>
  <si>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</si>
  <si>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</si>
  <si>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</si>
  <si>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</si>
  <si>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</si>
  <si>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</si>
  <si>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</si>
  <si>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</si>
  <si>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</si>
  <si>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</si>
  <si>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</si>
  <si>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</si>
  <si>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</si>
  <si>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</si>
  <si>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</si>
  <si>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</si>
  <si>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</si>
  <si>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</si>
  <si>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</si>
  <si>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</si>
  <si>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</si>
  <si>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</si>
  <si>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</si>
  <si>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</si>
  <si>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</si>
  <si>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</si>
  <si>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</si>
  <si>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</si>
  <si>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</si>
  <si>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</si>
  <si>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</si>
  <si>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</si>
  <si>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</si>
  <si>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</si>
  <si>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</si>
  <si>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</si>
  <si>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</si>
  <si>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</si>
  <si>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</si>
  <si>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</si>
  <si>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</si>
  <si>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</si>
  <si>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</si>
  <si>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</si>
  <si>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</si>
  <si>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</si>
  <si>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</si>
  <si>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</si>
  <si>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</si>
  <si>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</si>
  <si>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</si>
  <si>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</si>
  <si>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</si>
  <si>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</si>
  <si>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</si>
  <si>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</si>
  <si>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</si>
  <si>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</si>
  <si>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</si>
  <si>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</si>
  <si>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</si>
  <si>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</si>
  <si>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</si>
  <si>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</si>
  <si>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</si>
  <si>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</si>
  <si>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</si>
  <si>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</si>
  <si>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</si>
  <si>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</si>
  <si>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</si>
  <si>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</si>
  <si>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</si>
  <si>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</si>
  <si>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</si>
  <si>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</si>
  <si>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</si>
  <si>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</si>
  <si>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</si>
  <si>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</si>
  <si>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</si>
  <si>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</si>
  <si>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</si>
  <si>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</si>
  <si>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</si>
  <si>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</si>
  <si>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</si>
  <si>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</si>
  <si>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</si>
  <si>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</si>
  <si>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</si>
  <si>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</si>
  <si>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</si>
  <si>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</si>
  <si>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</si>
  <si>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</si>
  <si>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</si>
  <si>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</si>
  <si>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</si>
  <si>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</si>
  <si>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</si>
  <si>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</si>
  <si>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</si>
  <si>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</si>
  <si>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</si>
  <si>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</si>
  <si>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</si>
  <si>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</si>
  <si>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</si>
  <si>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</si>
  <si>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</si>
  <si>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</si>
  <si>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</si>
  <si>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</si>
  <si>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</si>
  <si>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</si>
  <si>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</si>
  <si>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</si>
  <si>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</si>
  <si>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</si>
  <si>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</si>
  <si>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</si>
  <si>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</si>
  <si>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</si>
  <si>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</si>
  <si>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</si>
  <si>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</si>
  <si>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</si>
  <si>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</si>
  <si>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</si>
  <si>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</si>
  <si>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</si>
  <si>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</si>
  <si>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</si>
  <si>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</si>
  <si>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</si>
  <si>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</si>
  <si>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</si>
  <si>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</si>
  <si>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</si>
  <si>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</si>
  <si>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</si>
  <si>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</si>
  <si>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</si>
  <si>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</si>
  <si>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</si>
  <si>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</si>
  <si>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</si>
  <si>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</si>
  <si>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</si>
  <si>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</si>
  <si>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</si>
  <si>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</si>
  <si>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</si>
  <si>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</si>
  <si>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</si>
  <si>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</si>
  <si>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</si>
  <si>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</si>
  <si>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</si>
  <si>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</si>
  <si>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</si>
  <si>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</si>
  <si>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</si>
  <si>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</si>
  <si>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</si>
  <si>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</si>
  <si>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</si>
  <si>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</si>
  <si>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</si>
  <si>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</si>
  <si>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</si>
  <si>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</si>
  <si>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</si>
  <si>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</si>
  <si>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</si>
  <si>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</si>
  <si>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</si>
  <si>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</si>
  <si>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</si>
  <si>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</si>
  <si>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</si>
  <si>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</si>
  <si>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</si>
  <si>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</si>
  <si>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</si>
  <si>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</si>
  <si>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</si>
  <si>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</si>
  <si>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</si>
  <si>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</si>
  <si>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</si>
  <si>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</si>
  <si>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</si>
  <si>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</si>
  <si>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</si>
  <si>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</si>
  <si>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</si>
  <si>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</si>
  <si>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</si>
  <si>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</si>
  <si>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</si>
  <si>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</si>
  <si>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</si>
  <si>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</si>
  <si>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</si>
  <si>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</si>
  <si>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</si>
  <si>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</si>
  <si>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</si>
  <si>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</si>
  <si>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</si>
  <si>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</si>
  <si>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</si>
  <si>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</si>
  <si>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</si>
  <si>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</si>
  <si>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</si>
  <si>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</si>
  <si>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</si>
  <si>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</si>
  <si>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</si>
  <si>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</si>
  <si>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</si>
  <si>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</si>
  <si>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</si>
  <si>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</si>
  <si>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</si>
  <si>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</si>
  <si>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</si>
  <si>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</si>
  <si>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</si>
  <si>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</si>
  <si>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</si>
  <si>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</si>
  <si>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</si>
  <si>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</si>
  <si>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</si>
  <si>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</si>
  <si>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</si>
  <si>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</si>
  <si>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</si>
  <si>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</si>
  <si>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</si>
  <si>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</si>
  <si>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</si>
  <si>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</si>
  <si>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</si>
  <si>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</si>
  <si>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</si>
  <si>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</si>
  <si>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</si>
  <si>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</si>
  <si>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</si>
  <si>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</si>
  <si>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</si>
  <si>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</si>
  <si>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</si>
  <si>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</si>
  <si>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</si>
  <si>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</si>
  <si>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</si>
  <si>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</si>
  <si>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</si>
  <si>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</si>
  <si>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</si>
  <si>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</si>
  <si>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</si>
  <si>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</si>
  <si>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</si>
  <si>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</si>
  <si>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</si>
  <si>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</si>
  <si>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</si>
  <si>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</si>
  <si>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</si>
  <si>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</si>
  <si>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</si>
  <si>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</si>
  <si>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</si>
  <si>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</si>
  <si>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</si>
  <si>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</si>
  <si>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</si>
  <si>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</si>
  <si>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</si>
  <si>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</si>
  <si>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</si>
  <si>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</si>
  <si>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</si>
  <si>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</si>
  <si>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</si>
  <si>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</si>
  <si>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</si>
  <si>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</si>
  <si>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</si>
  <si>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</si>
  <si>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</si>
  <si>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</si>
  <si>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</si>
  <si>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</si>
  <si>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</si>
  <si>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</si>
  <si>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</si>
  <si>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</si>
  <si>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</si>
  <si>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</si>
  <si>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</si>
  <si>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</si>
  <si>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</si>
  <si>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</si>
  <si>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</si>
  <si>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</si>
  <si>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</si>
  <si>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</si>
  <si>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</si>
  <si>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</si>
  <si>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</si>
  <si>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</si>
  <si>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</si>
  <si>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</si>
  <si>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</si>
  <si>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</si>
  <si>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</si>
  <si>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</si>
  <si>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</si>
  <si>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</si>
  <si>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</si>
  <si>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</si>
  <si>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</si>
  <si>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</si>
  <si>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</si>
  <si>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</si>
  <si>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</si>
  <si>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</si>
  <si>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</si>
  <si>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</si>
  <si>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</si>
  <si>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</si>
  <si>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</si>
  <si>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</si>
  <si>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</si>
  <si>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</si>
  <si>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</si>
  <si>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</si>
  <si>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</si>
  <si>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</si>
  <si>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</si>
  <si>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</si>
  <si>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</si>
  <si>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</si>
  <si>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</si>
  <si>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</si>
  <si>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</si>
  <si>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</si>
  <si>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</si>
  <si>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</si>
  <si>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</si>
  <si>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</si>
  <si>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</si>
  <si>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</si>
  <si>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</si>
  <si>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</si>
  <si>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</si>
  <si>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</si>
  <si>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</si>
  <si>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</si>
  <si>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</si>
  <si>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</si>
  <si>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</si>
  <si>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</si>
  <si>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</si>
  <si>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</si>
  <si>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</si>
  <si>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</si>
  <si>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</si>
  <si>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</si>
  <si>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</si>
  <si>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</si>
  <si>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</si>
  <si>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</si>
  <si>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</si>
  <si>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</si>
  <si>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</si>
  <si>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</si>
  <si>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</si>
  <si>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</si>
  <si>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</si>
  <si>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</si>
  <si>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</si>
  <si>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</si>
  <si>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</si>
  <si>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</si>
  <si>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</si>
  <si>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</si>
  <si>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</si>
  <si>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</si>
  <si>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</si>
  <si>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</si>
  <si>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</si>
  <si>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</si>
  <si>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</si>
  <si>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</si>
  <si>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</si>
  <si>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</si>
  <si>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</si>
  <si>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</si>
  <si>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</si>
  <si>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</si>
  <si>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</si>
  <si>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</si>
  <si>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</si>
  <si>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</si>
  <si>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</si>
  <si>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</si>
  <si>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</si>
  <si>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</si>
  <si>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</si>
  <si>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</si>
  <si>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</si>
  <si>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</si>
  <si>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</si>
  <si>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</si>
  <si>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</si>
  <si>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</si>
  <si>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</si>
  <si>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</si>
  <si>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</si>
  <si>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</si>
  <si>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</si>
  <si>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</si>
  <si>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</si>
  <si>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</si>
  <si>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</si>
  <si>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</si>
  <si>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</si>
  <si>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</si>
  <si>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</si>
  <si>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</si>
  <si>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</si>
  <si>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</si>
  <si>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</si>
  <si>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</si>
  <si>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</si>
  <si>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</si>
  <si>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</si>
  <si>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</si>
  <si>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</si>
  <si>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</si>
  <si>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</si>
  <si>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</si>
  <si>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</si>
  <si>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</si>
  <si>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</si>
  <si>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</si>
  <si>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</si>
  <si>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</si>
  <si>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</si>
  <si>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</si>
  <si>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</si>
  <si>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</si>
  <si>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</si>
  <si>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</si>
  <si>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</si>
  <si>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</si>
  <si>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</si>
  <si>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</si>
  <si>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</si>
  <si>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</si>
  <si>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</si>
  <si>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</si>
  <si>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</si>
  <si>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</si>
  <si>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</si>
  <si>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</si>
  <si>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</si>
  <si>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</si>
  <si>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</si>
  <si>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</si>
  <si>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</si>
  <si>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</si>
  <si>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</si>
  <si>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</si>
  <si>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</si>
  <si>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</si>
  <si>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</si>
  <si>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</si>
  <si>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</si>
  <si>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</si>
  <si>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</si>
  <si>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</si>
  <si>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</si>
  <si>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</si>
  <si>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</si>
  <si>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</si>
  <si>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</si>
  <si>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</si>
  <si>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</si>
  <si>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</si>
  <si>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</si>
  <si>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</si>
  <si>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</si>
  <si>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</si>
  <si>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</si>
  <si>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</si>
  <si>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</si>
  <si>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</si>
  <si>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</si>
  <si>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</si>
  <si>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</si>
  <si>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</si>
  <si>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</si>
  <si>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</si>
  <si>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</si>
  <si>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</si>
  <si>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</si>
  <si>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</si>
  <si>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</si>
  <si>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</si>
  <si>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</si>
  <si>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</si>
  <si>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</si>
  <si>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</si>
  <si>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</si>
  <si>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</si>
  <si>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</si>
  <si>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</si>
  <si>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</si>
  <si>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</si>
  <si>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</si>
  <si>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</si>
  <si>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</si>
  <si>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</si>
  <si>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</si>
  <si>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</si>
  <si>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</si>
  <si>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</si>
  <si>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</si>
  <si>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</si>
  <si>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</si>
  <si>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</si>
  <si>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</si>
  <si>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</si>
  <si>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</si>
  <si>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</si>
  <si>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</si>
  <si>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</si>
  <si>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</si>
  <si>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</si>
  <si>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</si>
  <si>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</si>
  <si>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</si>
  <si>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</si>
  <si>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</si>
  <si>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</si>
  <si>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</si>
  <si>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</si>
  <si>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</si>
  <si>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</si>
  <si>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</si>
  <si>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</si>
  <si>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</si>
  <si>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</si>
  <si>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</si>
  <si>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</si>
  <si>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</si>
  <si>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</si>
  <si>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</si>
  <si>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</si>
  <si>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</si>
  <si>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</si>
  <si>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</si>
  <si>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</si>
  <si>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</si>
  <si>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</si>
  <si>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</si>
  <si>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</si>
  <si>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</si>
  <si>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</si>
  <si>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</si>
  <si>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</si>
  <si>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</si>
  <si>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</si>
  <si>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</si>
  <si>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</si>
  <si>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</si>
  <si>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</si>
  <si>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</si>
  <si>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</si>
  <si>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</si>
  <si>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</si>
  <si>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</si>
  <si>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</si>
  <si>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</si>
  <si>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</si>
  <si>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</si>
  <si>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</si>
  <si>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</si>
  <si>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</si>
  <si>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</si>
  <si>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</si>
  <si>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</si>
  <si>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</si>
  <si>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</si>
  <si>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</si>
  <si>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</si>
  <si>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</si>
  <si>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</si>
  <si>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</si>
  <si>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</si>
  <si>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</si>
  <si>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</si>
  <si>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</si>
  <si>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</si>
  <si>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</si>
  <si>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</si>
  <si>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</si>
  <si>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</si>
  <si>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</si>
  <si>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</si>
  <si>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</si>
  <si>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</si>
  <si>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</si>
  <si>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</si>
  <si>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</si>
  <si>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</si>
  <si>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</si>
  <si>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</si>
  <si>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</si>
  <si>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</si>
  <si>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</si>
  <si>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</si>
  <si>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</si>
  <si>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</si>
  <si>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</si>
  <si>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</si>
  <si>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</si>
  <si>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</si>
  <si>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</si>
  <si>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</si>
  <si>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</si>
  <si>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</si>
  <si>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</si>
  <si>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</si>
  <si>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</si>
  <si>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</si>
  <si>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</si>
  <si>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</si>
  <si>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</si>
  <si>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</si>
  <si>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</si>
  <si>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</si>
  <si>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</si>
  <si>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</si>
  <si>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</si>
  <si>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</si>
  <si>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</si>
  <si>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</si>
  <si>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</si>
  <si>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</si>
  <si>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</si>
  <si>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</si>
  <si>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</si>
  <si>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</si>
  <si>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</si>
  <si>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</si>
  <si>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</si>
  <si>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</si>
  <si>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</si>
  <si>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</si>
  <si>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</si>
  <si>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</si>
  <si>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</si>
  <si>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</si>
  <si>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</si>
  <si>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</si>
  <si>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</si>
  <si>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</si>
  <si>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</si>
  <si>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</si>
  <si>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</si>
  <si>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</si>
  <si>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</si>
  <si>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</si>
  <si>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</si>
  <si>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</si>
  <si>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</si>
  <si>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</si>
  <si>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</si>
  <si>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</si>
  <si>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</si>
  <si>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</si>
  <si>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</si>
  <si>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</si>
  <si>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</si>
  <si>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</si>
  <si>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</si>
  <si>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</si>
  <si>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</si>
  <si>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</si>
  <si>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</si>
  <si>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</si>
  <si>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</si>
  <si>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</si>
  <si>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</si>
  <si>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</si>
  <si>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</si>
  <si>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</si>
  <si>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</si>
  <si>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</si>
  <si>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</si>
  <si>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</si>
  <si>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</si>
  <si>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</si>
  <si>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</si>
  <si>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</si>
  <si>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</si>
  <si>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</si>
  <si>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</si>
  <si>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</si>
  <si>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</si>
  <si>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</si>
  <si>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</si>
  <si>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</si>
  <si>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</si>
  <si>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</si>
  <si>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</si>
  <si>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</si>
  <si>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</si>
  <si>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</si>
  <si>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</si>
  <si>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</si>
  <si>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</si>
  <si>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</si>
  <si>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</si>
  <si>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</si>
  <si>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</si>
  <si>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</si>
  <si>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</si>
  <si>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</si>
  <si>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</si>
  <si>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</si>
  <si>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</si>
  <si>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</si>
  <si>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</si>
  <si>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</si>
  <si>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</si>
  <si>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</si>
  <si>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</si>
  <si>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</si>
  <si>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</si>
  <si>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</si>
  <si>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</si>
  <si>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</si>
  <si>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</si>
  <si>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</si>
  <si>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</si>
  <si>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</si>
  <si>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</si>
  <si>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</si>
  <si>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</si>
  <si>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</si>
  <si>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</si>
  <si>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</si>
  <si>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</si>
  <si>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</si>
  <si>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</si>
  <si>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</si>
  <si>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</si>
  <si>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</si>
  <si>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</si>
  <si>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</si>
  <si>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</si>
  <si>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</si>
  <si>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</si>
  <si>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</si>
  <si>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</si>
  <si>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</si>
  <si>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</si>
  <si>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</si>
  <si>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</si>
  <si>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</si>
  <si>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</si>
  <si>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</si>
  <si>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</si>
  <si>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</si>
  <si>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</si>
  <si>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</si>
  <si>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</si>
  <si>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</si>
  <si>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</si>
  <si>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</si>
  <si>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</si>
  <si>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</si>
  <si>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</si>
  <si>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</si>
  <si>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</si>
  <si>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</si>
  <si>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</si>
  <si>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</si>
  <si>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</si>
  <si>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</si>
  <si>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</si>
  <si>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</si>
  <si>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</si>
  <si>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</si>
  <si>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</si>
  <si>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</si>
  <si>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</si>
  <si>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</si>
  <si>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</si>
  <si>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</si>
  <si>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</si>
  <si>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</si>
  <si>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</si>
  <si>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</si>
  <si>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</si>
  <si>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</si>
  <si>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</si>
  <si>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</si>
  <si>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</si>
  <si>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</si>
  <si>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</si>
  <si>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</si>
  <si>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</si>
  <si>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</si>
  <si>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</si>
  <si>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</si>
  <si>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</si>
  <si>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</si>
  <si>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</si>
  <si>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</si>
  <si>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</si>
  <si>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</si>
  <si>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</si>
  <si>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</si>
  <si>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</si>
  <si>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</si>
  <si>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</si>
  <si>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</si>
  <si>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</si>
  <si>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</si>
  <si>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</si>
  <si>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</si>
  <si>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</si>
  <si>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</si>
  <si>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</si>
  <si>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</si>
  <si>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</si>
  <si>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</si>
  <si>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</si>
  <si>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</si>
  <si>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</si>
  <si>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</si>
  <si>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</si>
  <si>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</si>
  <si>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</si>
  <si>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</si>
  <si>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</si>
  <si>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</si>
  <si>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</si>
  <si>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</si>
  <si>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</si>
  <si>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</si>
  <si>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</si>
  <si>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</si>
  <si>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</si>
  <si>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</si>
  <si>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</si>
  <si>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</si>
  <si>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</si>
  <si>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</si>
  <si>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</si>
  <si>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</si>
  <si>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</si>
  <si>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</si>
  <si>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</si>
  <si>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</si>
  <si>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</si>
  <si>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</si>
  <si>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</si>
  <si>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</si>
  <si>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</si>
  <si>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</si>
  <si>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</si>
  <si>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</si>
  <si>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</si>
  <si>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</si>
  <si>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</si>
  <si>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</si>
  <si>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</si>
  <si>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</si>
  <si>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</si>
  <si>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</si>
  <si>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</si>
  <si>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</si>
  <si>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</si>
  <si>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</si>
  <si>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</si>
  <si>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</si>
  <si>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</si>
  <si>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</si>
  <si>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</si>
  <si>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</si>
  <si>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</si>
  <si>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</si>
  <si>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</si>
  <si>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</si>
  <si>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</si>
  <si>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</si>
  <si>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</si>
  <si>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</si>
  <si>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</si>
  <si>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</si>
  <si>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</si>
  <si>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</si>
  <si>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</si>
  <si>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</si>
  <si>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</si>
  <si>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</si>
  <si>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</si>
  <si>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</si>
  <si>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</si>
  <si>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</si>
  <si>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</si>
  <si>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</si>
  <si>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</si>
  <si>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</si>
  <si>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</si>
  <si>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</si>
  <si>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</si>
  <si>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</si>
  <si>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</si>
  <si>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</si>
  <si>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</si>
  <si>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</si>
  <si>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</si>
  <si>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</si>
  <si>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</si>
  <si>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</si>
  <si>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</si>
  <si>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</si>
  <si>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</si>
  <si>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</si>
  <si>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</si>
  <si>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</si>
  <si>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</si>
  <si>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</si>
  <si>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</si>
  <si>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</si>
  <si>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</si>
  <si>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</si>
  <si>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</si>
  <si>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</si>
  <si>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</si>
  <si>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</si>
  <si>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</si>
  <si>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</si>
  <si>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</si>
  <si>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</si>
  <si>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</si>
  <si>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</si>
  <si>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</si>
  <si>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</si>
  <si>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</si>
  <si>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</si>
  <si>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</si>
  <si>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</si>
  <si>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</si>
  <si>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</si>
  <si>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</si>
  <si>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</si>
  <si>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</si>
  <si>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</si>
  <si>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</si>
  <si>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</si>
  <si>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</si>
  <si>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</si>
  <si>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</si>
  <si>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</si>
  <si>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</si>
  <si>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</si>
  <si>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</si>
  <si>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</si>
  <si>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</si>
  <si>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</si>
  <si>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</si>
  <si>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</si>
  <si>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</si>
  <si>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</si>
  <si>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</si>
  <si>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</si>
  <si>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</si>
  <si>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</si>
  <si>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</si>
  <si>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</si>
  <si>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</si>
  <si>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</si>
  <si>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</si>
  <si>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</si>
  <si>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</si>
  <si>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</si>
  <si>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</si>
  <si>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</si>
  <si>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</si>
  <si>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</si>
  <si>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</si>
  <si>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</si>
  <si>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</si>
  <si>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</si>
  <si>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</si>
  <si>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</si>
  <si>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</si>
  <si>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</si>
  <si>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</si>
  <si>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</si>
  <si>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</si>
  <si>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</si>
  <si>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</si>
  <si>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</si>
  <si>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</si>
  <si>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</si>
  <si>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</si>
  <si>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</si>
  <si>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</si>
  <si>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</si>
  <si>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</si>
  <si>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</si>
  <si>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</si>
  <si>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</si>
  <si>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</si>
  <si>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</si>
  <si>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</si>
  <si>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</si>
  <si>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</si>
  <si>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</si>
  <si>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</si>
  <si>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</si>
  <si>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</si>
  <si>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</si>
  <si>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</si>
  <si>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</si>
  <si>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</si>
  <si>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</si>
  <si>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</si>
  <si>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</si>
  <si>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</si>
  <si>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</si>
  <si>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</si>
  <si>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</si>
  <si>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</si>
  <si>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</si>
  <si>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</si>
  <si>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</si>
  <si>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</si>
  <si>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</si>
  <si>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</si>
  <si>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</si>
  <si>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</si>
  <si>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</si>
  <si>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</si>
  <si>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</si>
  <si>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</si>
  <si>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</si>
  <si>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</si>
  <si>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</si>
  <si>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</si>
  <si>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</si>
  <si>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</si>
  <si>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</si>
  <si>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</si>
  <si>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</si>
  <si>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</si>
  <si>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</si>
  <si>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</si>
  <si>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</si>
  <si>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</si>
  <si>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</si>
  <si>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</si>
  <si>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</si>
  <si>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</si>
  <si>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</si>
  <si>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</si>
  <si>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</si>
  <si>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</si>
  <si>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</si>
  <si>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</si>
  <si>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</si>
  <si>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</si>
  <si>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</si>
  <si>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</si>
  <si>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</si>
  <si>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</si>
  <si>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</si>
  <si>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</si>
  <si>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</si>
  <si>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</si>
  <si>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</si>
  <si>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</si>
  <si>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</si>
  <si>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</si>
  <si>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</si>
  <si>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</si>
  <si>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</si>
  <si>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</si>
  <si>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</si>
  <si>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</si>
  <si>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</si>
  <si>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</si>
  <si>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</si>
  <si>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</si>
  <si>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</si>
  <si>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</si>
  <si>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</si>
  <si>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</si>
  <si>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</si>
  <si>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</si>
  <si>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</si>
  <si>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</si>
  <si>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</si>
  <si>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</si>
  <si>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</si>
  <si>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</si>
  <si>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</si>
  <si>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</si>
  <si>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</si>
  <si>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</si>
  <si>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</si>
  <si>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</si>
  <si>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</si>
  <si>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</si>
  <si>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</si>
  <si>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</si>
  <si>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</si>
  <si>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</si>
  <si>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</si>
  <si>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</si>
  <si>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</si>
  <si>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</si>
  <si>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</si>
  <si>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</si>
  <si>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</si>
  <si>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</si>
  <si>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</si>
  <si>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</si>
  <si>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</si>
  <si>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</si>
  <si>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</si>
  <si>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</si>
  <si>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</si>
  <si>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</si>
  <si>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</si>
  <si>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</si>
  <si>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</si>
  <si>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</si>
  <si>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</si>
  <si>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</si>
  <si>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</si>
  <si>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</si>
  <si>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</si>
  <si>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</si>
  <si>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</si>
  <si>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</si>
  <si>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</si>
  <si>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</si>
  <si>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</si>
  <si>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</si>
  <si>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</si>
  <si>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</si>
  <si>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</si>
  <si>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</si>
  <si>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</si>
  <si>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</si>
  <si>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</si>
  <si>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</si>
  <si>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</si>
  <si>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</si>
  <si>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</si>
  <si>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</si>
  <si>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</si>
  <si>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</si>
  <si>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</si>
  <si>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</si>
  <si>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</si>
  <si>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</si>
  <si>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</si>
  <si>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</si>
  <si>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</si>
  <si>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</si>
  <si>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</si>
  <si>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</si>
  <si>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</si>
  <si>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</si>
  <si>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</si>
  <si>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</si>
  <si>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</si>
  <si>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</si>
  <si>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</si>
  <si>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</si>
  <si>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</si>
  <si>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</si>
  <si>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</si>
  <si>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</si>
  <si>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</si>
  <si>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</si>
  <si>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</si>
  <si>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</si>
  <si>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</si>
  <si>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</si>
  <si>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</si>
  <si>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</si>
  <si>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</si>
  <si>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</si>
  <si>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</si>
  <si>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</si>
  <si>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</si>
  <si>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</si>
  <si>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</si>
  <si>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</si>
  <si>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</si>
  <si>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</si>
  <si>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</si>
  <si>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</si>
  <si>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</si>
  <si>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</si>
  <si>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</si>
  <si>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</si>
  <si>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</si>
  <si>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</si>
  <si>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</si>
  <si>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</si>
  <si>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</si>
  <si>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</si>
  <si>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</si>
  <si>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</si>
  <si>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</si>
  <si>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</si>
  <si>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</si>
  <si>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</si>
  <si>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</si>
  <si>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</si>
  <si>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</si>
  <si>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</si>
  <si>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</si>
  <si>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</si>
  <si>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</si>
  <si>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</si>
  <si>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</si>
  <si>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</si>
  <si>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</si>
  <si>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</si>
  <si>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</si>
  <si>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</si>
  <si>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</si>
  <si>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</si>
  <si>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</si>
  <si>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</si>
  <si>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</si>
  <si>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</si>
  <si>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</si>
  <si>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</si>
  <si>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</si>
  <si>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</si>
  <si>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</si>
  <si>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</si>
  <si>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</si>
  <si>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</si>
  <si>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</si>
  <si>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</si>
  <si>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</si>
  <si>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</si>
  <si>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</si>
  <si>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</si>
  <si>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</si>
  <si>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</si>
  <si>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</si>
  <si>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</si>
  <si>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</si>
  <si>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</si>
  <si>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</si>
  <si>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</si>
  <si>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</si>
  <si>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</si>
  <si>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</si>
  <si>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</si>
  <si>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</si>
  <si>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</si>
  <si>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</si>
  <si>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</si>
  <si>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</si>
  <si>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</si>
  <si>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</si>
  <si>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</si>
  <si>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</si>
  <si>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</si>
  <si>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</si>
  <si>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</si>
  <si>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</si>
  <si>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</si>
  <si>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</si>
  <si>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</si>
  <si>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</si>
  <si>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</si>
  <si>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</si>
  <si>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</si>
  <si>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</si>
  <si>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</si>
  <si>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</si>
  <si>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</si>
  <si>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</si>
  <si>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</si>
  <si>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</si>
  <si>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</si>
  <si>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</si>
  <si>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</si>
  <si>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</si>
  <si>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</si>
  <si>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</si>
  <si>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</si>
  <si>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</si>
  <si>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</si>
  <si>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</si>
  <si>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</si>
  <si>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</si>
  <si>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</si>
  <si>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</si>
  <si>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</si>
  <si>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</si>
  <si>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</si>
  <si>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</si>
  <si>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</si>
  <si>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</si>
  <si>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</si>
  <si>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</si>
  <si>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</si>
  <si>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</si>
  <si>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</si>
  <si>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</si>
  <si>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</si>
  <si>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</si>
  <si>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</si>
  <si>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</si>
  <si>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</si>
  <si>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</si>
  <si>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</si>
  <si>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</si>
  <si>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</si>
  <si>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</si>
  <si>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</si>
  <si>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</si>
  <si>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</si>
  <si>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</si>
  <si>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</si>
  <si>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</si>
  <si>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</si>
  <si>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</si>
  <si>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</si>
  <si>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</si>
  <si>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</si>
  <si>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</si>
  <si>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</si>
  <si>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</si>
  <si>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</si>
  <si>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</si>
  <si>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</si>
  <si>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</si>
  <si>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</si>
  <si>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</si>
  <si>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</si>
  <si>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</si>
  <si>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</si>
  <si>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</si>
  <si>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</si>
  <si>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</si>
  <si>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</si>
  <si>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</si>
  <si>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</si>
  <si>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</si>
  <si>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</si>
  <si>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</si>
  <si>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</si>
  <si>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</si>
  <si>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</si>
  <si>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</si>
  <si>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</si>
  <si>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</si>
  <si>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</si>
  <si>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</si>
  <si>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</si>
  <si>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</si>
  <si>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</si>
  <si>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</si>
  <si>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</si>
  <si>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</si>
  <si>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</si>
  <si>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</si>
  <si>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</si>
  <si>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</si>
  <si>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</si>
  <si>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</si>
  <si>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</si>
  <si>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</si>
  <si>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</si>
  <si>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</si>
  <si>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</si>
  <si>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</si>
  <si>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</si>
  <si>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</si>
  <si>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</si>
  <si>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</si>
  <si>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</si>
  <si>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</si>
  <si>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</si>
  <si>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</si>
  <si>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</si>
  <si>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</si>
  <si>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</si>
  <si>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</si>
  <si>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</si>
  <si>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</si>
  <si>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</si>
  <si>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</si>
  <si>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</si>
  <si>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</si>
  <si>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</si>
  <si>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</si>
  <si>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</si>
  <si>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</si>
  <si>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</si>
  <si>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</si>
  <si>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</si>
  <si>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</si>
  <si>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</si>
  <si>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</si>
  <si>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</si>
  <si>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</si>
  <si>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</si>
  <si>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</si>
  <si>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</si>
  <si>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</si>
  <si>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</si>
  <si>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</si>
  <si>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</si>
  <si>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</si>
  <si>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</si>
  <si>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</si>
  <si>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</si>
  <si>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</si>
  <si>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</si>
  <si>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</si>
  <si>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</si>
  <si>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</si>
  <si>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</si>
  <si>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</si>
  <si>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</si>
  <si>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</si>
  <si>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</si>
  <si>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</si>
  <si>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</si>
  <si>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</si>
  <si>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</si>
  <si>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</si>
  <si>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</si>
  <si>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</si>
  <si>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</si>
  <si>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</si>
  <si>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</si>
  <si>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</si>
  <si>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</si>
  <si>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</si>
  <si>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</si>
  <si>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</si>
  <si>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</si>
  <si>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</si>
  <si>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</si>
  <si>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</si>
  <si>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</si>
  <si>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</si>
  <si>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</si>
  <si>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</si>
  <si>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</si>
  <si>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</si>
  <si>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</si>
  <si>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</si>
  <si>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</si>
  <si>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</si>
  <si>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</si>
  <si>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</si>
  <si>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</si>
  <si>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</si>
  <si>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</si>
  <si>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</si>
  <si>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</si>
  <si>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</si>
  <si>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</si>
  <si>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</si>
  <si>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</si>
  <si>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</si>
  <si>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</si>
  <si>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</si>
  <si>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</si>
  <si>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</si>
  <si>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</si>
  <si>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</si>
  <si>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</si>
  <si>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</si>
  <si>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</si>
  <si>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</si>
  <si>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</si>
  <si>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</si>
  <si>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</si>
  <si>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</si>
  <si>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</si>
  <si>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</si>
  <si>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</si>
  <si>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</si>
  <si>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</si>
  <si>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</si>
  <si>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</si>
  <si>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</si>
  <si>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</si>
  <si>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</si>
  <si>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</si>
  <si>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</si>
  <si>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</si>
  <si>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</si>
  <si>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</si>
  <si>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</si>
  <si>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</si>
  <si>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</si>
  <si>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</si>
  <si>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</si>
  <si>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</si>
  <si>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</si>
  <si>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</si>
  <si>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</si>
  <si>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</si>
  <si>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</si>
  <si>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</si>
  <si>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</si>
  <si>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</si>
  <si>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</si>
  <si>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</si>
  <si>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</si>
  <si>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</si>
  <si>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</si>
  <si>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</si>
  <si>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</si>
  <si>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</si>
  <si>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</si>
  <si>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</si>
  <si>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</si>
  <si>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</si>
  <si>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</si>
  <si>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</si>
  <si>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</si>
  <si>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</si>
  <si>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</si>
  <si>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</si>
  <si>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</si>
  <si>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</si>
  <si>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</si>
  <si>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</si>
  <si>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</si>
  <si>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</si>
  <si>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</si>
  <si>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</si>
  <si>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</si>
  <si>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</si>
  <si>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</si>
  <si>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</si>
  <si>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</si>
  <si>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</si>
  <si>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</si>
  <si>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</si>
  <si>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</si>
  <si>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</si>
  <si>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</si>
  <si>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</si>
  <si>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</si>
  <si>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</si>
  <si>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</si>
  <si>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</si>
  <si>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</si>
  <si>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</si>
  <si>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</si>
  <si>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</si>
  <si>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</si>
  <si>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</si>
  <si>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</si>
  <si>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</si>
  <si>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</si>
  <si>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</si>
  <si>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</si>
  <si>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</si>
  <si>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</si>
  <si>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</si>
  <si>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</si>
  <si>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</si>
  <si>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</si>
  <si>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</si>
  <si>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</si>
  <si>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</si>
  <si>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</si>
  <si>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</si>
  <si>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</si>
  <si>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</si>
  <si>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</si>
  <si>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</si>
  <si>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</si>
  <si>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</si>
  <si>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</si>
  <si>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</si>
  <si>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</si>
  <si>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</si>
  <si>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</si>
  <si>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</si>
  <si>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</si>
  <si>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</si>
  <si>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</si>
  <si>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</si>
  <si>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</si>
  <si>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</si>
  <si>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</si>
  <si>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</si>
  <si>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</si>
  <si>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</si>
  <si>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</si>
  <si>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</si>
  <si>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</si>
  <si>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</si>
  <si>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</si>
  <si>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</si>
  <si>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</si>
  <si>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</si>
  <si>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</si>
  <si>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</si>
  <si>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</si>
  <si>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</si>
  <si>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</si>
  <si>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</si>
  <si>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</si>
  <si>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</si>
  <si>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</si>
  <si>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</si>
  <si>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</si>
  <si>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</si>
  <si>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</si>
  <si>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</si>
  <si>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</si>
  <si>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</si>
  <si>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</si>
  <si>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</si>
  <si>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</si>
  <si>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</si>
  <si>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</si>
  <si>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</si>
  <si>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</si>
  <si>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</si>
  <si>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</si>
  <si>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</si>
  <si>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</si>
  <si>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</si>
  <si>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</si>
  <si>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</si>
  <si>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</si>
  <si>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</si>
  <si>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</si>
  <si>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</si>
  <si>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</si>
  <si>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</si>
  <si>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</si>
  <si>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</si>
  <si>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</si>
  <si>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</si>
  <si>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</si>
  <si>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</si>
  <si>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</si>
  <si>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</si>
  <si>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</si>
  <si>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</si>
  <si>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</si>
  <si>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</si>
  <si>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</si>
  <si>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</si>
  <si>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</si>
  <si>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</si>
  <si>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</si>
  <si>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</si>
  <si>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</si>
  <si>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</si>
  <si>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</si>
  <si>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</si>
  <si>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</si>
  <si>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</si>
  <si>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</si>
  <si>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</si>
  <si>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</si>
  <si>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</si>
  <si>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</si>
  <si>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</si>
  <si>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</si>
  <si>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</si>
  <si>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</si>
  <si>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</si>
  <si>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</si>
  <si>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</si>
  <si>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</si>
  <si>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</si>
  <si>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</si>
  <si>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</si>
  <si>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</si>
  <si>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</si>
  <si>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</si>
  <si>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</si>
  <si>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</si>
  <si>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</si>
  <si>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</si>
  <si>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</si>
  <si>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</si>
  <si>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</si>
  <si>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</si>
  <si>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</si>
  <si>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</si>
  <si>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</si>
  <si>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</si>
  <si>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</si>
  <si>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</si>
  <si>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</si>
  <si>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</si>
  <si>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</si>
  <si>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</si>
  <si>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</si>
  <si>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</si>
  <si>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</si>
  <si>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</si>
  <si>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</si>
  <si>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</si>
  <si>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</si>
  <si>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</si>
  <si>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</si>
  <si>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</si>
  <si>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</si>
  <si>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</si>
  <si>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</si>
  <si>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</si>
  <si>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</si>
  <si>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</si>
  <si>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</si>
  <si>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</si>
  <si>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</si>
  <si>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</si>
  <si>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</si>
  <si>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</si>
  <si>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</si>
  <si>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</si>
  <si>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</si>
  <si>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</si>
  <si>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</si>
  <si>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</si>
  <si>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</si>
  <si>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</si>
  <si>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</si>
  <si>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</si>
  <si>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</si>
  <si>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</si>
  <si>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</si>
  <si>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</si>
  <si>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</si>
  <si>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</si>
  <si>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</si>
  <si>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</si>
  <si>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</si>
  <si>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</si>
  <si>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</si>
  <si>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</si>
  <si>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</si>
  <si>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</si>
  <si>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</si>
  <si>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</si>
  <si>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</si>
  <si>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</si>
  <si>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</si>
  <si>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</si>
  <si>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</si>
  <si>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</si>
  <si>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</si>
  <si>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</si>
  <si>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</si>
  <si>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</si>
  <si>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</si>
  <si>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</si>
  <si>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</si>
  <si>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</si>
  <si>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</si>
  <si>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</si>
  <si>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</si>
  <si>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</si>
  <si>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</si>
  <si>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</si>
  <si>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</si>
  <si>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</si>
  <si>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</si>
  <si>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</si>
  <si>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</si>
  <si>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</si>
  <si>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</si>
  <si>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</si>
  <si>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</si>
  <si>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</si>
  <si>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</si>
  <si>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</si>
  <si>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</si>
  <si>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</si>
  <si>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</si>
  <si>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</si>
  <si>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</si>
  <si>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</si>
  <si>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</si>
  <si>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</si>
  <si>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</si>
  <si>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</si>
  <si>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</si>
  <si>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</si>
  <si>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</si>
  <si>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</si>
  <si>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</si>
  <si>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</si>
  <si>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</si>
  <si>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</si>
  <si>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</si>
  <si>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</si>
  <si>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</si>
  <si>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</si>
  <si>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</si>
  <si>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</si>
  <si>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</si>
  <si>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</si>
  <si>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</si>
  <si>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</si>
  <si>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</si>
  <si>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</si>
  <si>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</si>
  <si>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</si>
  <si>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</si>
  <si>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</si>
  <si>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</si>
  <si>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</si>
  <si>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</si>
  <si>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</si>
  <si>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</si>
  <si>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</si>
  <si>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</si>
  <si>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</si>
  <si>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</si>
  <si>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</si>
  <si>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</si>
  <si>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</si>
  <si>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</si>
  <si>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</si>
  <si>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</si>
  <si>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</si>
  <si>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</si>
  <si>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</si>
  <si>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</si>
  <si>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</si>
  <si>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</si>
  <si>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</si>
  <si>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</si>
  <si>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</si>
  <si>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</si>
  <si>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</si>
  <si>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</si>
  <si>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</si>
  <si>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</si>
  <si>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</si>
  <si>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</si>
  <si>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</si>
  <si>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</si>
  <si>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</si>
  <si>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</si>
  <si>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</si>
  <si>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</si>
  <si>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</si>
  <si>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</si>
  <si>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</si>
  <si>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</si>
  <si>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</si>
  <si>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</si>
  <si>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</si>
  <si>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</si>
  <si>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</si>
  <si>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</si>
  <si>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</si>
  <si>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</si>
  <si>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</si>
  <si>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</si>
  <si>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</si>
  <si>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</si>
  <si>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</si>
  <si>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</si>
  <si>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</si>
  <si>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</si>
  <si>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</si>
  <si>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</si>
  <si>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</si>
  <si>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</si>
  <si>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</si>
  <si>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</si>
  <si>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</si>
  <si>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</si>
  <si>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</si>
  <si>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</si>
  <si>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</si>
  <si>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</si>
  <si>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</si>
  <si>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</si>
  <si>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</si>
  <si>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</si>
  <si>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</si>
  <si>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</si>
  <si>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</si>
  <si>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</si>
  <si>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</si>
  <si>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</si>
  <si>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</si>
  <si>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</si>
  <si>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</si>
  <si>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</si>
  <si>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</si>
  <si>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</si>
  <si>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</si>
  <si>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</si>
  <si>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</si>
  <si>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</si>
  <si>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</si>
  <si>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</si>
  <si>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</si>
  <si>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</si>
  <si>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</si>
  <si>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</si>
  <si>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</si>
  <si>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</si>
  <si>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</si>
  <si>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</si>
  <si>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</si>
  <si>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</si>
  <si>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</si>
  <si>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</si>
  <si>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</si>
  <si>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</si>
  <si>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</si>
  <si>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</si>
  <si>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</si>
  <si>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</si>
  <si>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</si>
  <si>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</si>
  <si>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</si>
  <si>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</si>
  <si>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</si>
  <si>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</si>
  <si>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</si>
  <si>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</si>
  <si>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</si>
  <si>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</si>
  <si>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</si>
  <si>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</si>
  <si>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</si>
  <si>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</si>
  <si>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</si>
  <si>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</si>
  <si>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</si>
  <si>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</si>
  <si>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</si>
  <si>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</si>
  <si>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</si>
  <si>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</si>
  <si>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</si>
  <si>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</si>
  <si>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</si>
  <si>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</si>
  <si>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</si>
  <si>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</si>
  <si>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</si>
  <si>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</si>
  <si>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</si>
  <si>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</si>
  <si>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</si>
  <si>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</si>
  <si>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</si>
  <si>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</si>
  <si>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</si>
  <si>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</si>
  <si>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</si>
  <si>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</si>
  <si>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</si>
  <si>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</si>
  <si>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</si>
  <si>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</si>
  <si>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</si>
  <si>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</si>
  <si>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</si>
  <si>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</si>
  <si>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</si>
  <si>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</si>
  <si>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</si>
  <si>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</si>
  <si>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</si>
  <si>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</si>
  <si>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</si>
  <si>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</si>
  <si>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</si>
  <si>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</si>
  <si>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</si>
  <si>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</si>
  <si>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</si>
  <si>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</si>
  <si>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</si>
  <si>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</si>
  <si>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</si>
  <si>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</si>
  <si>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</si>
  <si>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</si>
  <si>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</si>
  <si>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</si>
  <si>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</si>
  <si>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</si>
  <si>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</si>
  <si>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</si>
  <si>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</si>
  <si>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</si>
  <si>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</si>
  <si>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</si>
  <si>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</si>
  <si>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</si>
  <si>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</si>
  <si>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</si>
  <si>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</si>
  <si>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</si>
  <si>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</si>
  <si>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</si>
  <si>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</si>
  <si>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</si>
  <si>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</si>
  <si>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</si>
  <si>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</si>
  <si>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</si>
  <si>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</si>
  <si>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</si>
  <si>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</si>
  <si>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</si>
  <si>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</si>
  <si>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</si>
  <si>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</si>
  <si>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</si>
  <si>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</si>
  <si>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</si>
  <si>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</si>
  <si>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</si>
  <si>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</si>
  <si>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</si>
  <si>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</si>
  <si>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</si>
  <si>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</si>
  <si>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</si>
  <si>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</si>
  <si>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</si>
  <si>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</si>
  <si>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</si>
  <si>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</si>
  <si>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</si>
  <si>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</si>
  <si>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</si>
  <si>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</si>
  <si>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</si>
  <si>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</si>
  <si>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</si>
  <si>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</si>
  <si>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</si>
  <si>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</si>
  <si>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</si>
  <si>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</si>
  <si>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</si>
  <si>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</si>
  <si>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</si>
  <si>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</si>
  <si>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</si>
  <si>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</si>
  <si>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</si>
  <si>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</si>
  <si>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</si>
  <si>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</si>
  <si>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</si>
  <si>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</si>
  <si>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</si>
  <si>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</si>
  <si>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</si>
  <si>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</si>
  <si>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</si>
  <si>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</si>
  <si>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</si>
  <si>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</si>
  <si>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</si>
  <si>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</si>
  <si>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</si>
  <si>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</si>
  <si>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</si>
  <si>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</si>
  <si>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</si>
  <si>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</si>
  <si>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</si>
  <si>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</si>
  <si>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</si>
  <si>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</si>
  <si>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</si>
  <si>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</si>
  <si>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</si>
  <si>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</si>
  <si>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</si>
  <si>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</si>
  <si>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</si>
  <si>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</si>
  <si>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</si>
  <si>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</si>
  <si>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</si>
  <si>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</si>
  <si>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</si>
  <si>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</si>
  <si>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</si>
  <si>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</si>
  <si>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</si>
  <si>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</si>
  <si>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</si>
  <si>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</si>
  <si>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</si>
  <si>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</si>
  <si>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</si>
  <si>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</si>
  <si>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</si>
  <si>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</si>
  <si>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</si>
  <si>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</si>
  <si>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</si>
  <si>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</si>
  <si>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</si>
  <si>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</si>
  <si>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</si>
  <si>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</si>
  <si>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</si>
  <si>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</si>
  <si>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</si>
  <si>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</si>
  <si>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</si>
  <si>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</si>
  <si>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</si>
  <si>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</si>
  <si>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</si>
  <si>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</si>
  <si>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</si>
  <si>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</si>
  <si>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</si>
  <si>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</si>
  <si>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</si>
  <si>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</si>
  <si>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</si>
  <si>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</si>
  <si>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</si>
  <si>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</si>
  <si>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</si>
  <si>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</si>
  <si>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</si>
  <si>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</si>
  <si>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</si>
  <si>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</si>
  <si>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</si>
  <si>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</si>
  <si>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</si>
  <si>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</si>
  <si>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</si>
  <si>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</si>
  <si>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</si>
  <si>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</si>
  <si>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</si>
  <si>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</si>
  <si>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</si>
  <si>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</si>
  <si>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</si>
  <si>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</si>
  <si>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</si>
  <si>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</si>
  <si>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</si>
  <si>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</si>
  <si>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</si>
  <si>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</si>
  <si>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</si>
  <si>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</si>
  <si>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</si>
  <si>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</si>
  <si>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</si>
  <si>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</si>
  <si>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</si>
  <si>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</si>
  <si>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</si>
  <si>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</si>
  <si>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</si>
  <si>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</si>
  <si>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</si>
  <si>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</si>
  <si>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</si>
  <si>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</si>
  <si>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</si>
  <si>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</si>
  <si>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</si>
  <si>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</si>
  <si>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</si>
  <si>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</si>
  <si>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</si>
  <si>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</si>
  <si>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</si>
  <si>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</si>
  <si>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</si>
  <si>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</si>
  <si>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</si>
  <si>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</si>
  <si>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</si>
  <si>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</si>
  <si>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</si>
  <si>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</si>
  <si>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</si>
  <si>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</si>
  <si>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</si>
  <si>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</si>
  <si>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</si>
  <si>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</si>
  <si>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</si>
  <si>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</si>
  <si>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</si>
  <si>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</si>
  <si>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</si>
  <si>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</si>
  <si>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</si>
  <si>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</si>
  <si>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</si>
  <si>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</si>
  <si>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</si>
  <si>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</si>
  <si>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</si>
  <si>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</si>
  <si>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</si>
  <si>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</si>
  <si>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</si>
  <si>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</si>
  <si>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</si>
  <si>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</si>
  <si>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</si>
  <si>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</si>
  <si>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</si>
  <si>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</si>
  <si>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</si>
  <si>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</si>
  <si>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</si>
  <si>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</si>
  <si>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</si>
  <si>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</si>
  <si>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</si>
  <si>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</si>
  <si>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</si>
  <si>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</si>
  <si>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</si>
  <si>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</si>
  <si>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</si>
  <si>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</si>
  <si>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</si>
  <si>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</si>
  <si>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</si>
  <si>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</si>
  <si>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</si>
  <si>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</si>
  <si>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</si>
  <si>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</si>
  <si>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</si>
  <si>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</si>
  <si>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</si>
  <si>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</si>
  <si>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</si>
  <si>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</si>
  <si>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</si>
  <si>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</si>
  <si>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</si>
  <si>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</si>
  <si>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</si>
  <si>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</si>
  <si>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</si>
  <si>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</si>
  <si>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</si>
  <si>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</si>
  <si>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</si>
  <si>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</si>
  <si>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</si>
  <si>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</si>
  <si>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</si>
  <si>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</si>
  <si>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</si>
  <si>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</si>
  <si>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</si>
  <si>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</si>
  <si>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</si>
  <si>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</si>
  <si>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</si>
  <si>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</si>
  <si>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</si>
  <si>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</si>
  <si>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</si>
  <si>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</si>
  <si>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</si>
  <si>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</si>
  <si>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</si>
  <si>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</si>
  <si>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</si>
  <si>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</si>
  <si>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</si>
  <si>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</si>
  <si>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</si>
  <si>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</si>
  <si>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</si>
  <si>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</si>
  <si>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</si>
  <si>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</si>
  <si>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</si>
  <si>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</si>
  <si>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</si>
  <si>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</si>
  <si>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</si>
  <si>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</si>
  <si>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</si>
  <si>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</si>
  <si>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</si>
  <si>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</si>
  <si>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</si>
  <si>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</si>
  <si>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</si>
  <si>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</si>
  <si>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</si>
  <si>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</si>
  <si>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</si>
  <si>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</si>
  <si>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</si>
  <si>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</si>
  <si>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</si>
  <si>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</si>
  <si>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</si>
  <si>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</si>
  <si>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</si>
  <si>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</si>
  <si>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</si>
  <si>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</si>
  <si>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</si>
  <si>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</si>
  <si>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</si>
  <si>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</si>
  <si>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</si>
  <si>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</si>
  <si>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</si>
  <si>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</si>
  <si>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</si>
  <si>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</si>
  <si>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</si>
  <si>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</si>
  <si>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</si>
  <si>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</si>
  <si>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</si>
  <si>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</si>
  <si>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</si>
  <si>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</si>
  <si>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</si>
  <si>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</si>
  <si>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</si>
  <si>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</si>
  <si>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</si>
  <si>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</si>
  <si>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</si>
  <si>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</si>
  <si>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</si>
  <si>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</si>
  <si>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</si>
  <si>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</si>
  <si>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</si>
  <si>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</si>
  <si>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</si>
  <si>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</si>
  <si>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</si>
  <si>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</si>
  <si>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</si>
  <si>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</si>
  <si>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</si>
  <si>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</si>
  <si>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</si>
  <si>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</si>
  <si>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</si>
  <si>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</si>
  <si>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</si>
  <si>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</si>
  <si>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</si>
  <si>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</si>
  <si>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</si>
  <si>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</si>
  <si>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</si>
  <si>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</si>
  <si>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</si>
  <si>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</si>
  <si>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</si>
  <si>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</si>
  <si>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</si>
  <si>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</si>
  <si>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</si>
  <si>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</si>
  <si>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</si>
  <si>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</si>
  <si>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</si>
  <si>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</si>
  <si>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</si>
  <si>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</si>
  <si>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</si>
  <si>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</si>
  <si>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</si>
  <si>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</si>
  <si>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</si>
  <si>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</si>
  <si>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</si>
  <si>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</si>
  <si>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</si>
  <si>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</si>
  <si>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</si>
  <si>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</si>
  <si>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</si>
  <si>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</si>
  <si>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</si>
  <si>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</si>
  <si>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</si>
  <si>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</si>
  <si>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</si>
  <si>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</si>
  <si>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</si>
  <si>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</si>
  <si>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</si>
  <si>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</si>
  <si>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</si>
  <si>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</si>
  <si>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</si>
  <si>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</si>
  <si>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</si>
  <si>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</si>
  <si>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</si>
  <si>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</si>
  <si>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</si>
  <si>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</si>
  <si>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</si>
  <si>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</si>
  <si>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</si>
  <si>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</si>
  <si>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</si>
  <si>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</si>
  <si>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</si>
  <si>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</si>
  <si>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</si>
  <si>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</si>
  <si>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</si>
  <si>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</si>
  <si>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</si>
  <si>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</si>
  <si>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</si>
  <si>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</si>
  <si>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</si>
  <si>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</si>
  <si>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</si>
  <si>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</si>
  <si>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</si>
  <si>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</si>
  <si>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</si>
  <si>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</si>
  <si>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</si>
  <si>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</si>
  <si>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</si>
  <si>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</si>
  <si>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</si>
  <si>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</si>
  <si>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</si>
  <si>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</si>
  <si>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</si>
  <si>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</si>
  <si>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</si>
  <si>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</si>
  <si>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</si>
  <si>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</si>
  <si>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</si>
  <si>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</si>
  <si>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</si>
  <si>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</si>
  <si>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</si>
  <si>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</si>
  <si>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</si>
  <si>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</si>
  <si>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</si>
  <si>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</si>
  <si>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</si>
  <si>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</si>
  <si>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</si>
  <si>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</si>
  <si>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</si>
  <si>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</si>
  <si>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</si>
  <si>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</si>
  <si>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</si>
  <si>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</si>
  <si>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</si>
  <si>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</si>
  <si>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</si>
  <si>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</si>
  <si>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</si>
  <si>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</si>
  <si>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</si>
  <si>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</si>
  <si>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</si>
  <si>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</si>
  <si>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</si>
  <si>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</si>
  <si>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</si>
  <si>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</si>
  <si>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</si>
  <si>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</si>
  <si>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</si>
  <si>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</si>
  <si>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</si>
  <si>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</si>
  <si>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</si>
  <si>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</si>
  <si>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</si>
  <si>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</si>
  <si>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</si>
  <si>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</si>
  <si>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</si>
  <si>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</si>
  <si>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</si>
  <si>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</si>
  <si>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</si>
  <si>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</si>
  <si>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</si>
  <si>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</si>
  <si>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</si>
  <si>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</si>
  <si>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</si>
  <si>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</si>
  <si>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</si>
  <si>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</si>
  <si>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</si>
  <si>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</si>
  <si>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</si>
  <si>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</si>
  <si>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</si>
  <si>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</si>
  <si>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</si>
  <si>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</si>
  <si>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</si>
  <si>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</si>
  <si>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</si>
  <si>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</si>
  <si>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</si>
  <si>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</si>
  <si>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</si>
  <si>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</si>
  <si>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</si>
  <si>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</si>
  <si>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</si>
  <si>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</si>
  <si>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</si>
  <si>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</si>
  <si>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</si>
  <si>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</si>
  <si>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</si>
  <si>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</si>
  <si>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</si>
  <si>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</si>
  <si>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</si>
  <si>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</si>
  <si>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</si>
  <si>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</si>
  <si>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</si>
  <si>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</si>
  <si>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</si>
  <si>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</si>
  <si>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</si>
  <si>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</si>
  <si>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</si>
  <si>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</si>
  <si>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</si>
  <si>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</si>
  <si>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</si>
  <si>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</si>
  <si>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</si>
  <si>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</si>
  <si>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</si>
  <si>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</si>
  <si>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</si>
  <si>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</si>
  <si>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</si>
  <si>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</si>
  <si>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</si>
  <si>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</si>
  <si>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</si>
  <si>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</si>
  <si>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</si>
  <si>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</si>
  <si>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</si>
  <si>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</si>
  <si>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</si>
  <si>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</si>
  <si>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</si>
  <si>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</si>
  <si>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</si>
  <si>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</si>
  <si>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</si>
  <si>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</si>
  <si>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</si>
  <si>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</si>
  <si>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</si>
  <si>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</si>
  <si>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</si>
  <si>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</si>
  <si>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</si>
  <si>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</si>
  <si>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</si>
  <si>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</si>
  <si>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</si>
  <si>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</si>
  <si>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</si>
  <si>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</si>
  <si>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</si>
  <si>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</si>
  <si>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</si>
  <si>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</si>
  <si>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</si>
  <si>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</si>
  <si>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</si>
  <si>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</si>
  <si>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</si>
  <si>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</si>
  <si>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</si>
  <si>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</si>
  <si>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</si>
  <si>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</si>
  <si>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</si>
  <si>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</si>
  <si>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</si>
  <si>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</si>
  <si>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</si>
  <si>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</si>
  <si>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</si>
  <si>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</si>
  <si>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</si>
  <si>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</si>
  <si>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</si>
  <si>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</si>
  <si>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</si>
  <si>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</si>
  <si>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</si>
  <si>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</si>
  <si>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</si>
  <si>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</si>
  <si>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</si>
  <si>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</si>
  <si>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</si>
  <si>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</si>
  <si>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</si>
  <si>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</si>
  <si>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</si>
  <si>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</si>
  <si>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</si>
  <si>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</si>
  <si>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</si>
  <si>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</si>
  <si>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</si>
  <si>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</si>
  <si>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</si>
  <si>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</si>
  <si>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</si>
  <si>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</si>
  <si>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</si>
  <si>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</si>
  <si>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</si>
  <si>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</si>
  <si>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</si>
  <si>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</si>
  <si>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</si>
  <si>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</si>
  <si>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</si>
  <si>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</si>
  <si>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</si>
  <si>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</si>
  <si>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</si>
  <si>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</si>
  <si>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</si>
  <si>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</si>
  <si>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</si>
  <si>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</si>
  <si>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</si>
  <si>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</si>
  <si>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</si>
  <si>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</si>
  <si>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</si>
  <si>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</si>
  <si>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</si>
  <si>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</si>
  <si>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</si>
  <si>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</si>
  <si>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</si>
  <si>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</si>
  <si>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</si>
  <si>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</si>
  <si>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</si>
  <si>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</si>
  <si>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</si>
  <si>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</si>
  <si>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</si>
  <si>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</si>
  <si>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</si>
  <si>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</si>
  <si>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</si>
  <si>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</si>
  <si>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</si>
  <si>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</si>
  <si>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</si>
  <si>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</si>
  <si>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</si>
  <si>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</si>
  <si>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</si>
  <si>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</si>
  <si>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</si>
  <si>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</si>
  <si>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</si>
  <si>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</si>
  <si>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</si>
  <si>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</si>
  <si>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</si>
  <si>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</si>
  <si>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</si>
  <si>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</si>
  <si>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</si>
  <si>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</si>
  <si>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</si>
  <si>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</si>
  <si>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</si>
  <si>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</si>
  <si>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</si>
  <si>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</si>
  <si>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</si>
  <si>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</si>
  <si>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</si>
  <si>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</si>
  <si>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</si>
  <si>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</si>
  <si>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</si>
  <si>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</si>
  <si>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</si>
  <si>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</si>
  <si>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</si>
  <si>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</si>
  <si>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</si>
  <si>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</si>
  <si>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</si>
  <si>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</si>
  <si>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</si>
  <si>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</si>
  <si>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</si>
  <si>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</si>
  <si>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</si>
  <si>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</si>
  <si>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</si>
  <si>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</si>
  <si>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</si>
  <si>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</si>
  <si>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</si>
  <si>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</si>
  <si>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</si>
  <si>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</si>
  <si>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</si>
  <si>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</si>
  <si>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</si>
  <si>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</si>
  <si>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</si>
  <si>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</si>
  <si>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</si>
  <si>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</si>
  <si>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</si>
  <si>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</si>
  <si>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</si>
  <si>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</si>
  <si>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</si>
  <si>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</si>
  <si>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</si>
  <si>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</si>
  <si>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</si>
  <si>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</si>
  <si>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</si>
  <si>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</si>
  <si>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</si>
  <si>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</si>
  <si>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</si>
  <si>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</si>
  <si>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</si>
  <si>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</si>
  <si>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</si>
  <si>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</si>
  <si>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</si>
  <si>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</si>
  <si>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</si>
  <si>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</si>
  <si>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</si>
  <si>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</si>
  <si>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</si>
  <si>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</si>
  <si>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</si>
  <si>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</si>
  <si>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</si>
  <si>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</si>
  <si>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</si>
  <si>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</si>
  <si>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</si>
  <si>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</si>
  <si>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</si>
  <si>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</si>
  <si>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</si>
  <si>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</si>
  <si>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</si>
  <si>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</si>
  <si>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</si>
  <si>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</si>
  <si>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</si>
  <si>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</si>
  <si>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</si>
  <si>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</si>
  <si>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</si>
  <si>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</si>
  <si>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</si>
  <si>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</si>
  <si>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</si>
  <si>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</si>
  <si>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</si>
  <si>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</si>
  <si>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</si>
  <si>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</si>
  <si>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</si>
  <si>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</si>
  <si>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</si>
  <si>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</si>
  <si>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</si>
  <si>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</si>
  <si>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</si>
  <si>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</si>
  <si>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</si>
  <si>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</si>
  <si>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</si>
  <si>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</si>
  <si>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</si>
  <si>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</si>
  <si>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</si>
  <si>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</si>
  <si>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</si>
  <si>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</si>
  <si>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</si>
  <si>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</si>
  <si>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</si>
  <si>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</si>
  <si>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</si>
  <si>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</si>
  <si>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</si>
  <si>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</si>
  <si>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</si>
  <si>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</si>
  <si>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</si>
  <si>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</si>
  <si>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</si>
  <si>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</si>
  <si>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</si>
  <si>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</si>
  <si>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</si>
  <si>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</si>
  <si>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</si>
  <si>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</si>
  <si>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</si>
  <si>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</si>
  <si>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</si>
  <si>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</si>
  <si>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</si>
  <si>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</si>
  <si>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</si>
  <si>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</si>
  <si>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</si>
  <si>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</si>
  <si>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</si>
  <si>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</si>
  <si>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</si>
  <si>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</si>
  <si>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</si>
  <si>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</si>
  <si>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</si>
  <si>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</si>
  <si>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</si>
  <si>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</si>
  <si>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</si>
  <si>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</si>
  <si>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</si>
  <si>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</si>
  <si>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</si>
  <si>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</si>
  <si>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</si>
  <si>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</si>
  <si>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</si>
  <si>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</si>
  <si>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</si>
  <si>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</si>
  <si>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</si>
  <si>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</si>
  <si>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</si>
  <si>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</si>
  <si>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</si>
  <si>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</si>
  <si>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</si>
  <si>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</si>
  <si>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</si>
  <si>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</si>
  <si>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</si>
  <si>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</si>
  <si>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</si>
  <si>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</si>
  <si>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</si>
  <si>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</si>
  <si>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</si>
  <si>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</si>
  <si>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</si>
  <si>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</si>
  <si>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</si>
  <si>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</si>
  <si>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</si>
  <si>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</si>
  <si>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</si>
  <si>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</si>
  <si>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</si>
  <si>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</si>
  <si>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</si>
  <si>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</si>
  <si>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</si>
  <si>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</si>
  <si>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</si>
  <si>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</si>
  <si>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</si>
  <si>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</si>
  <si>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</si>
  <si>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</si>
  <si>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</si>
  <si>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</si>
  <si>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</si>
  <si>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</si>
  <si>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</si>
  <si>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</si>
  <si>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</si>
  <si>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</si>
  <si>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</si>
  <si>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</si>
  <si>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</si>
  <si>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</si>
  <si>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</si>
  <si>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</si>
  <si>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</si>
  <si>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</si>
  <si>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</si>
  <si>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</si>
  <si>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</si>
  <si>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</si>
  <si>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</si>
  <si>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</si>
  <si>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</si>
  <si>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</si>
  <si>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</si>
  <si>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</si>
  <si>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</si>
  <si>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</si>
  <si>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</si>
  <si>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</si>
  <si>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</si>
  <si>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</si>
  <si>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</si>
  <si>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</si>
  <si>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</si>
  <si>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</si>
  <si>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</si>
  <si>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</si>
  <si>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</si>
  <si>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</si>
  <si>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</si>
  <si>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</si>
  <si>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</si>
  <si>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</si>
  <si>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</si>
  <si>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</si>
  <si>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</si>
  <si>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</si>
  <si>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</si>
  <si>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</si>
  <si>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</si>
  <si>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</si>
  <si>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</si>
  <si>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</si>
  <si>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</si>
  <si>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</si>
  <si>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</si>
  <si>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</si>
  <si>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</si>
  <si>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</si>
  <si>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</si>
  <si>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</si>
  <si>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</si>
  <si>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</si>
  <si>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</si>
  <si>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</si>
  <si>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</si>
  <si>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</si>
  <si>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</si>
  <si>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</si>
  <si>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</si>
  <si>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</si>
  <si>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</si>
  <si>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</si>
  <si>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</si>
  <si>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</si>
  <si>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</si>
  <si>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</si>
  <si>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</si>
  <si>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</si>
  <si>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</si>
  <si>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</si>
  <si>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</si>
  <si>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</si>
  <si>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</si>
  <si>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</si>
  <si>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</si>
  <si>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</si>
  <si>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</si>
  <si>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</si>
  <si>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</si>
  <si>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</si>
  <si>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</si>
  <si>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</si>
  <si>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</si>
  <si>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</si>
  <si>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</si>
  <si>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</si>
  <si>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</si>
  <si>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</si>
  <si>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</si>
  <si>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</si>
  <si>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</si>
  <si>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</si>
  <si>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</si>
  <si>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</si>
  <si>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</si>
  <si>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</si>
  <si>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</si>
  <si>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</si>
  <si>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</si>
  <si>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</si>
  <si>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</si>
  <si>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</si>
  <si>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</si>
  <si>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</si>
  <si>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</si>
  <si>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</si>
  <si>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</si>
  <si>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</si>
  <si>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</si>
  <si>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</si>
  <si>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</si>
  <si>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</si>
  <si>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</si>
  <si>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</si>
  <si>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</si>
  <si>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</si>
  <si>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</si>
  <si>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</si>
  <si>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</si>
  <si>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</si>
  <si>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</si>
  <si>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</si>
  <si>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</si>
  <si>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</si>
  <si>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</si>
  <si>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</si>
  <si>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</si>
  <si>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</si>
  <si>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</si>
  <si>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</si>
  <si>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</si>
  <si>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</si>
  <si>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</si>
  <si>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</si>
  <si>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</si>
  <si>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</si>
  <si>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</si>
  <si>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</si>
  <si>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</si>
  <si>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</si>
  <si>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</si>
  <si>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</si>
  <si>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</si>
  <si>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</si>
  <si>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</si>
  <si>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</si>
  <si>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</si>
  <si>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</si>
  <si>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</si>
  <si>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</si>
  <si>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</si>
  <si>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</si>
  <si>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</si>
  <si>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</si>
  <si>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</si>
  <si>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</si>
  <si>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</si>
  <si>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</si>
  <si>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</si>
  <si>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</si>
  <si>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</si>
  <si>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</si>
  <si>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</si>
  <si>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</si>
  <si>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</si>
  <si>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</si>
  <si>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</si>
  <si>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</si>
  <si>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</si>
  <si>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</si>
  <si>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</si>
  <si>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</si>
  <si>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</si>
  <si>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</si>
  <si>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</si>
  <si>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</si>
  <si>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</si>
  <si>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</si>
  <si>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</si>
  <si>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</si>
  <si>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</si>
  <si>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</si>
  <si>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</si>
  <si>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</si>
  <si>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</si>
  <si>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</si>
  <si>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</si>
  <si>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</si>
  <si>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</si>
  <si>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</si>
  <si>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</si>
  <si>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</si>
  <si>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</si>
  <si>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</si>
  <si>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</si>
  <si>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</si>
  <si>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</si>
  <si>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</si>
  <si>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</si>
  <si>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</si>
  <si>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</si>
  <si>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</si>
  <si>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</si>
  <si>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</si>
  <si>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</si>
  <si>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</si>
  <si>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</si>
  <si>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</si>
  <si>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</si>
  <si>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</si>
  <si>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</si>
  <si>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</si>
  <si>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</si>
  <si>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</si>
  <si>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</si>
  <si>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</si>
  <si>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</si>
  <si>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</si>
  <si>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</si>
  <si>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</si>
  <si>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</si>
  <si>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</si>
  <si>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</si>
  <si>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</si>
  <si>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</si>
  <si>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</si>
  <si>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</si>
  <si>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</si>
  <si>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</si>
  <si>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</si>
  <si>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</si>
  <si>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</si>
  <si>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</si>
  <si>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</si>
  <si>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</si>
  <si>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</si>
  <si>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</si>
  <si>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</si>
  <si>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</si>
  <si>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</si>
  <si>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</si>
  <si>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</si>
  <si>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</si>
  <si>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</si>
  <si>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</si>
  <si>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</si>
  <si>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</si>
  <si>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</si>
  <si>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</si>
  <si>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</si>
  <si>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</si>
  <si>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</si>
  <si>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</si>
  <si>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</si>
  <si>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</si>
  <si>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</si>
  <si>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</si>
  <si>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</si>
  <si>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</si>
  <si>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</si>
  <si>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</si>
  <si>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</si>
  <si>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</si>
  <si>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</si>
  <si>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</si>
  <si>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</si>
  <si>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</si>
  <si>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</si>
  <si>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</si>
  <si>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</si>
  <si>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</si>
  <si>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</si>
  <si>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</si>
  <si>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</si>
  <si>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</si>
  <si>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</si>
  <si>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</si>
  <si>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</si>
  <si>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</si>
  <si>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</si>
  <si>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</si>
  <si>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</si>
  <si>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</si>
  <si>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</si>
  <si>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</si>
  <si>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</si>
  <si>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</si>
  <si>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</si>
  <si>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</si>
  <si>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</si>
  <si>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</si>
  <si>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</si>
  <si>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</si>
  <si>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</si>
  <si>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</si>
  <si>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</si>
  <si>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</si>
  <si>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</si>
  <si>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</si>
  <si>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</si>
  <si>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</si>
  <si>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</si>
  <si>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</si>
  <si>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</si>
  <si>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</si>
  <si>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</si>
  <si>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</si>
  <si>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</si>
  <si>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</si>
  <si>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</si>
  <si>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</si>
  <si>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</si>
  <si>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</si>
  <si>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</si>
  <si>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</si>
  <si>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</si>
  <si>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</si>
  <si>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</si>
  <si>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</si>
  <si>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</si>
  <si>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</si>
  <si>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</si>
  <si>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</si>
  <si>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</si>
  <si>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</si>
  <si>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</si>
  <si>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</si>
  <si>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</si>
  <si>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</si>
  <si>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</si>
  <si>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</si>
  <si>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</si>
  <si>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</si>
  <si>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</si>
  <si>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</si>
  <si>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</si>
  <si>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</si>
  <si>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</si>
  <si>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</si>
  <si>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</si>
  <si>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</si>
  <si>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</si>
  <si>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</si>
  <si>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</si>
  <si>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</si>
  <si>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</si>
  <si>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</si>
  <si>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</si>
  <si>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</si>
  <si>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</si>
  <si>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</si>
  <si>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</si>
  <si>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</si>
  <si>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</si>
  <si>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</si>
  <si>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</si>
  <si>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</si>
  <si>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</si>
  <si>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</si>
  <si>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</si>
  <si>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</si>
  <si>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</si>
  <si>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</si>
  <si>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</si>
  <si>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</si>
  <si>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</si>
  <si>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</si>
  <si>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</si>
  <si>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</si>
  <si>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</si>
  <si>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</si>
  <si>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</si>
  <si>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</si>
  <si>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</si>
  <si>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</si>
  <si>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</si>
  <si>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</si>
  <si>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</si>
  <si>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</si>
  <si>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</si>
  <si>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</si>
  <si>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</si>
  <si>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</si>
  <si>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</si>
  <si>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</si>
  <si>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</si>
  <si>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</si>
  <si>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</si>
  <si>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</si>
  <si>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</si>
  <si>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</si>
  <si>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</si>
  <si>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</si>
  <si>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</si>
  <si>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</si>
  <si>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</si>
  <si>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</si>
  <si>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</si>
  <si>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</si>
  <si>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</si>
  <si>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</si>
  <si>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</si>
  <si>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</si>
  <si>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</si>
  <si>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</si>
  <si>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</si>
  <si>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</si>
  <si>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</si>
  <si>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</si>
  <si>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</si>
  <si>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</si>
  <si>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</si>
  <si>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</si>
  <si>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</si>
  <si>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</si>
  <si>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</si>
  <si>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</si>
  <si>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</si>
  <si>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</si>
  <si>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</si>
  <si>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</si>
  <si>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</si>
  <si>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</si>
  <si>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</si>
  <si>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</si>
  <si>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</si>
  <si>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</si>
  <si>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</si>
  <si>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</si>
  <si>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</si>
  <si>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</si>
  <si>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</si>
  <si>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</si>
  <si>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</si>
  <si>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</si>
  <si>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</si>
  <si>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</si>
  <si>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</si>
  <si>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</si>
  <si>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</si>
  <si>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</si>
  <si>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</si>
  <si>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</si>
  <si>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</si>
  <si>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</si>
  <si>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</si>
  <si>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</si>
  <si>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</si>
  <si>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</si>
  <si>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</si>
  <si>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</si>
  <si>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</si>
  <si>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</si>
  <si>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</si>
  <si>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</si>
  <si>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</si>
  <si>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</si>
  <si>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</si>
  <si>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</si>
  <si>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</si>
  <si>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</si>
  <si>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</si>
  <si>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</si>
  <si>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</si>
  <si>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</si>
  <si>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</si>
  <si>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</si>
  <si>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</si>
  <si>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</si>
  <si>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</si>
  <si>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</si>
  <si>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</si>
  <si>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</si>
  <si>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</si>
  <si>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</si>
  <si>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</si>
  <si>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</si>
  <si>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</si>
  <si>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</si>
  <si>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</si>
  <si>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</si>
  <si>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</si>
  <si>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</si>
  <si>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</si>
  <si>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</si>
  <si>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</si>
  <si>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</si>
  <si>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</si>
  <si>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</si>
  <si>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</si>
  <si>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</si>
  <si>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</si>
  <si>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</si>
  <si>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</si>
  <si>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</si>
  <si>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</si>
  <si>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</si>
  <si>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</si>
  <si>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</si>
  <si>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</si>
  <si>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</si>
  <si>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</si>
  <si>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</si>
  <si>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</si>
  <si>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</si>
  <si>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</si>
  <si>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</si>
  <si>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</si>
  <si>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</si>
  <si>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</si>
  <si>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</si>
  <si>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</si>
  <si>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</si>
  <si>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</si>
  <si>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</si>
  <si>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</si>
  <si>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</si>
  <si>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</si>
  <si>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</si>
  <si>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</si>
  <si>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</si>
  <si>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</si>
  <si>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</si>
  <si>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</si>
  <si>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</si>
  <si>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</si>
  <si>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</si>
  <si>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</si>
  <si>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</si>
  <si>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</si>
  <si>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</si>
  <si>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</si>
  <si>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</si>
  <si>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</si>
  <si>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</si>
  <si>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</si>
  <si>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</si>
  <si>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</si>
  <si>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</si>
  <si>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</si>
  <si>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</si>
  <si>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</si>
  <si>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</si>
  <si>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</si>
  <si>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</si>
  <si>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</si>
  <si>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</si>
  <si>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</si>
  <si>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</si>
  <si>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</si>
  <si>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</si>
  <si>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</si>
  <si>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</si>
  <si>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</si>
  <si>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</si>
  <si>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</si>
  <si>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</si>
  <si>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</si>
  <si>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</si>
  <si>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</si>
  <si>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</si>
  <si>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</si>
  <si>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</si>
  <si>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</si>
  <si>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</si>
  <si>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</si>
  <si>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</si>
  <si>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</si>
  <si>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</si>
  <si>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</si>
  <si>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</si>
  <si>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</si>
  <si>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</si>
  <si>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</si>
  <si>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</si>
  <si>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</si>
  <si>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</si>
  <si>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</si>
  <si>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</si>
  <si>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</si>
  <si>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</si>
  <si>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</si>
  <si>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</si>
  <si>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</si>
  <si>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</si>
  <si>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</si>
  <si>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</si>
  <si>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</si>
  <si>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</si>
  <si>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</si>
  <si>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</si>
  <si>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</si>
  <si>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</si>
  <si>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</si>
  <si>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</si>
  <si>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</si>
  <si>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</si>
  <si>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</si>
  <si>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</si>
  <si>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</si>
  <si>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</si>
  <si>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</si>
  <si>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</si>
  <si>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</si>
  <si>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</si>
  <si>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</si>
  <si>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</si>
  <si>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</si>
  <si>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</si>
  <si>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</si>
  <si>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</si>
  <si>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</si>
  <si>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</si>
  <si>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</si>
  <si>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</si>
  <si>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</si>
  <si>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</si>
  <si>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</si>
  <si>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</si>
  <si>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</si>
  <si>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</si>
  <si>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</si>
  <si>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</si>
  <si>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</si>
  <si>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</si>
  <si>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</si>
  <si>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</si>
  <si>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</si>
  <si>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</si>
  <si>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</si>
  <si>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</si>
  <si>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</si>
  <si>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</si>
  <si>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</si>
  <si>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</si>
  <si>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</si>
  <si>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</si>
  <si>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</si>
  <si>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</si>
  <si>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</si>
  <si>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</si>
  <si>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</si>
  <si>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</si>
  <si>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</si>
  <si>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</si>
  <si>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</si>
  <si>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</si>
  <si>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</si>
  <si>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</si>
  <si>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</si>
  <si>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</si>
  <si>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</si>
  <si>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</si>
  <si>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</si>
  <si>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</si>
  <si>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</si>
  <si>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</si>
  <si>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</si>
  <si>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</si>
  <si>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</si>
  <si>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</si>
  <si>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</si>
  <si>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</si>
  <si>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</si>
  <si>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</si>
  <si>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</si>
  <si>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</si>
  <si>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</si>
  <si>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</si>
  <si>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</si>
  <si>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</si>
  <si>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</si>
  <si>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</si>
  <si>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</si>
  <si>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</si>
  <si>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</si>
  <si>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</si>
  <si>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</si>
  <si>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</si>
  <si>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</si>
  <si>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</si>
  <si>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</si>
  <si>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</si>
  <si>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</si>
  <si>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</si>
  <si>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</si>
  <si>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</si>
  <si>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</si>
  <si>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</si>
  <si>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</si>
  <si>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</si>
  <si>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</si>
  <si>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</si>
  <si>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</si>
  <si>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</si>
  <si>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</si>
  <si>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</si>
  <si>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</si>
  <si>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</si>
  <si>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</si>
  <si>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</si>
  <si>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</si>
  <si>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</si>
  <si>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</si>
  <si>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</si>
  <si>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</si>
  <si>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</si>
  <si>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</si>
  <si>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</si>
  <si>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</si>
  <si>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</si>
  <si>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</si>
  <si>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</si>
  <si>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</si>
  <si>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</si>
  <si>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</si>
  <si>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</si>
  <si>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</si>
  <si>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</si>
  <si>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</si>
  <si>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</si>
  <si>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</si>
  <si>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</si>
  <si>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</si>
  <si>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</si>
  <si>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</si>
  <si>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</si>
  <si>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</si>
  <si>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</si>
  <si>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</si>
  <si>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</si>
  <si>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</si>
  <si>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</si>
  <si>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</si>
  <si>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</si>
  <si>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</si>
  <si>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</si>
  <si>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</si>
  <si>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</si>
  <si>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</si>
  <si>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</si>
  <si>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</si>
  <si>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</si>
  <si>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</si>
  <si>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</si>
  <si>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</si>
  <si>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</si>
  <si>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</si>
  <si>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</si>
  <si>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</si>
  <si>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</si>
  <si>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</si>
  <si>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</si>
  <si>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</si>
  <si>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</si>
  <si>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</si>
  <si>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</si>
  <si>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</si>
  <si>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</si>
  <si>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</si>
  <si>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</si>
  <si>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</si>
  <si>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</si>
  <si>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</si>
  <si>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</si>
  <si>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</si>
  <si>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</si>
  <si>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</si>
  <si>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</si>
  <si>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</si>
  <si>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</si>
  <si>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</si>
  <si>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</si>
  <si>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</si>
  <si>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</si>
  <si>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</si>
  <si>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</si>
  <si>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</si>
  <si>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</si>
  <si>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</si>
  <si>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</si>
  <si>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</si>
  <si>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</si>
  <si>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</si>
  <si>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</si>
  <si>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</si>
  <si>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</si>
  <si>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</si>
  <si>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</si>
  <si>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</si>
  <si>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</si>
  <si>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</si>
  <si>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</si>
  <si>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</si>
  <si>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</si>
  <si>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</si>
  <si>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</si>
  <si>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</si>
  <si>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</si>
  <si>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</si>
  <si>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</si>
  <si>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</si>
  <si>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</si>
  <si>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</si>
  <si>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</si>
  <si>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</si>
  <si>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</si>
  <si>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</si>
  <si>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</si>
  <si>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</si>
  <si>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</si>
  <si>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</si>
  <si>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</si>
  <si>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</si>
  <si>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</si>
  <si>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</si>
  <si>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</si>
  <si>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</si>
  <si>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</si>
  <si>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</si>
  <si>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</si>
  <si>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</si>
  <si>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</si>
  <si>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</si>
  <si>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</si>
  <si>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</si>
  <si>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</si>
  <si>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</si>
  <si>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</si>
  <si>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</si>
  <si>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</si>
  <si>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</si>
  <si>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</si>
  <si>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</si>
  <si>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</si>
  <si>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</si>
  <si>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</si>
  <si>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</si>
  <si>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</si>
  <si>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</si>
  <si>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</si>
  <si>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</si>
  <si>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</si>
  <si>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</si>
  <si>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</si>
  <si>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</si>
  <si>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</si>
  <si>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</si>
  <si>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</si>
  <si>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</si>
  <si>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</si>
  <si>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</si>
  <si>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</si>
  <si>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</si>
  <si>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</si>
  <si>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</si>
  <si>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</si>
  <si>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</si>
  <si>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</si>
  <si>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</si>
  <si>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</si>
  <si>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</si>
  <si>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</si>
  <si>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</si>
  <si>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</si>
  <si>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</si>
  <si>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</si>
  <si>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</si>
  <si>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</si>
  <si>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</si>
  <si>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</si>
  <si>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</si>
  <si>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</si>
  <si>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</si>
  <si>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</si>
  <si>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</si>
  <si>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</si>
  <si>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</si>
  <si>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</si>
  <si>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</si>
  <si>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</si>
  <si>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</si>
  <si>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</si>
  <si>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</si>
  <si>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</si>
  <si>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</si>
  <si>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</si>
  <si>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</si>
  <si>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</si>
  <si>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</si>
  <si>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</si>
  <si>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</si>
  <si>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</si>
  <si>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</si>
  <si>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</si>
  <si>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</si>
  <si>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</si>
  <si>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</si>
  <si>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</si>
  <si>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</si>
  <si>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</si>
  <si>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</si>
  <si>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</si>
  <si>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</si>
  <si>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</si>
  <si>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</si>
  <si>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</si>
  <si>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</si>
  <si>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</si>
  <si>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</si>
  <si>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</si>
  <si>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</si>
  <si>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</si>
  <si>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</si>
  <si>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</si>
  <si>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</si>
  <si>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</si>
  <si>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</si>
  <si>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</si>
  <si>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</si>
  <si>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</si>
  <si>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</si>
  <si>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</si>
  <si>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</si>
  <si>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</si>
  <si>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</si>
  <si>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</si>
  <si>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</si>
  <si>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</si>
  <si>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</si>
  <si>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</si>
  <si>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</si>
  <si>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</si>
  <si>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</si>
  <si>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</si>
  <si>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</si>
  <si>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</si>
  <si>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</si>
  <si>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</si>
  <si>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</si>
  <si>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</si>
  <si>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</si>
  <si>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</si>
  <si>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</si>
  <si>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</si>
  <si>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</si>
  <si>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</si>
  <si>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</si>
  <si>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</si>
  <si>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</si>
  <si>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</si>
  <si>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</si>
  <si>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</si>
  <si>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</si>
  <si>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</si>
  <si>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</si>
  <si>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</si>
  <si>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</si>
  <si>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</si>
  <si>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</si>
  <si>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</si>
  <si>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</si>
  <si>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</si>
  <si>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</si>
  <si>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</si>
  <si>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</si>
  <si>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</si>
  <si>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</si>
  <si>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</si>
  <si>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</si>
  <si>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</si>
  <si>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</si>
  <si>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</si>
  <si>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</si>
  <si>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</si>
  <si>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</si>
  <si>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</si>
  <si>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</si>
  <si>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</si>
  <si>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</si>
  <si>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</si>
  <si>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</si>
  <si>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</si>
  <si>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</si>
  <si>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</si>
  <si>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</si>
  <si>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</si>
  <si>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</si>
  <si>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</si>
  <si>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</si>
  <si>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</si>
  <si>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</si>
  <si>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</si>
  <si>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</si>
  <si>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</si>
  <si>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</si>
  <si>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</si>
  <si>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</si>
  <si>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</si>
  <si>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</si>
  <si>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</si>
  <si>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</si>
  <si>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</si>
  <si>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</si>
  <si>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</si>
  <si>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</si>
  <si>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</si>
  <si>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</si>
  <si>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</si>
  <si>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</si>
  <si>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</si>
  <si>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</si>
  <si>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</si>
  <si>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</si>
  <si>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</si>
  <si>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</si>
  <si>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</si>
  <si>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</si>
  <si>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</si>
  <si>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</si>
  <si>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</si>
  <si>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</si>
  <si>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</si>
  <si>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</si>
  <si>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</si>
  <si>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</si>
  <si>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</si>
  <si>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</si>
  <si>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</si>
  <si>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</si>
  <si>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</si>
  <si>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</si>
  <si>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</si>
  <si>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</si>
  <si>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</si>
  <si>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</si>
  <si>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</si>
  <si>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</si>
  <si>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</si>
  <si>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</si>
  <si>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</si>
  <si>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</si>
  <si>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</si>
  <si>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</si>
  <si>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</si>
  <si>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</si>
  <si>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</si>
  <si>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</si>
  <si>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</si>
  <si>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</si>
  <si>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</si>
  <si>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</si>
  <si>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</si>
  <si>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</si>
  <si>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</si>
  <si>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</si>
  <si>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</si>
  <si>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</si>
  <si>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</si>
  <si>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</si>
  <si>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</si>
  <si>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</si>
  <si>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</si>
  <si>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</si>
  <si>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</si>
  <si>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</si>
  <si>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</si>
  <si>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</si>
  <si>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</si>
  <si>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</si>
  <si>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</si>
  <si>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</si>
  <si>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</si>
  <si>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</si>
  <si>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</si>
  <si>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</si>
  <si>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</si>
  <si>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</si>
  <si>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</si>
  <si>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</si>
  <si>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</si>
  <si>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</si>
  <si>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</si>
  <si>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</si>
  <si>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</si>
  <si>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</si>
  <si>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</si>
  <si>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</si>
  <si>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</si>
  <si>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</si>
  <si>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</si>
  <si>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</si>
  <si>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</si>
  <si>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</si>
  <si>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</si>
  <si>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</si>
  <si>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</si>
  <si>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</si>
  <si>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</si>
  <si>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</si>
  <si>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</si>
  <si>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</si>
  <si>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</si>
  <si>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</si>
  <si>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</si>
  <si>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</si>
  <si>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</si>
  <si>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</si>
  <si>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</si>
  <si>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</si>
  <si>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</si>
  <si>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</si>
  <si>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</si>
  <si>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</si>
  <si>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</si>
  <si>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</si>
  <si>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</si>
  <si>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</si>
  <si>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</si>
  <si>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</si>
  <si>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</si>
  <si>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</si>
  <si>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</si>
  <si>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</si>
  <si>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</si>
  <si>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</si>
  <si>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</si>
  <si>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</si>
  <si>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</si>
  <si>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</si>
  <si>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</si>
  <si>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</si>
  <si>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</si>
  <si>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</si>
  <si>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</si>
  <si>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</si>
  <si>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</si>
  <si>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</si>
  <si>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</si>
  <si>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</si>
  <si>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</si>
  <si>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</si>
  <si>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</si>
  <si>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</si>
  <si>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</si>
  <si>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</si>
  <si>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</si>
  <si>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</si>
  <si>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</si>
  <si>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</si>
  <si>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</si>
  <si>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</si>
  <si>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</si>
  <si>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</si>
  <si>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</si>
  <si>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</si>
  <si>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</si>
  <si>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</si>
  <si>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</si>
  <si>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</si>
  <si>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</si>
  <si>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</si>
  <si>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</si>
  <si>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</si>
  <si>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</si>
  <si>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</si>
  <si>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</si>
  <si>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</si>
  <si>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</si>
  <si>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</si>
  <si>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</si>
  <si>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</si>
  <si>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</si>
  <si>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</si>
  <si>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</si>
  <si>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</si>
  <si>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</si>
  <si>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</si>
  <si>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</si>
  <si>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</si>
  <si>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</si>
  <si>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</si>
  <si>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</si>
  <si>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</si>
  <si>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</si>
  <si>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</si>
  <si>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</si>
  <si>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</si>
  <si>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</si>
  <si>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</si>
  <si>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</si>
  <si>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</si>
  <si>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</si>
  <si>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</si>
  <si>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</si>
  <si>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</si>
  <si>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</si>
  <si>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</si>
  <si>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</si>
  <si>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</si>
  <si>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</si>
  <si>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</si>
  <si>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</si>
  <si>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</si>
  <si>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</si>
  <si>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</si>
  <si>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</si>
  <si>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</si>
  <si>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</si>
  <si>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</si>
  <si>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</si>
  <si>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</si>
  <si>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</si>
  <si>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</si>
  <si>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</si>
  <si>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</si>
  <si>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</si>
  <si>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</si>
  <si>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</si>
  <si>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</si>
  <si>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</si>
  <si>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</si>
  <si>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</si>
  <si>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</si>
  <si>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</si>
  <si>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</si>
  <si>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</si>
  <si>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</si>
  <si>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</si>
  <si>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</si>
  <si>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</si>
  <si>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</si>
  <si>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</si>
  <si>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</si>
  <si>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</si>
  <si>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</si>
  <si>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</si>
  <si>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</si>
  <si>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</si>
  <si>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</si>
  <si>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</si>
  <si>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</si>
  <si>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</si>
  <si>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</si>
  <si>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</si>
  <si>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</si>
  <si>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</si>
  <si>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</si>
  <si>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</si>
  <si>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</si>
  <si>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</si>
  <si>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</si>
  <si>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</si>
  <si>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</si>
  <si>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</si>
  <si>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</si>
  <si>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</si>
  <si>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</si>
  <si>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</si>
  <si>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</si>
  <si>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</si>
  <si>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</si>
  <si>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</si>
  <si>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</si>
  <si>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</si>
  <si>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</si>
  <si>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</si>
  <si>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</si>
  <si>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</si>
  <si>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</si>
  <si>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</si>
  <si>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</si>
  <si>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</si>
  <si>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</si>
  <si>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</si>
  <si>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</si>
  <si>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</si>
  <si>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</si>
  <si>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</si>
  <si>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</si>
  <si>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</si>
  <si>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</si>
  <si>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</si>
  <si>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</si>
  <si>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</si>
  <si>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</si>
  <si>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</si>
  <si>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</si>
  <si>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</si>
  <si>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</si>
  <si>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</si>
  <si>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</si>
  <si>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</si>
  <si>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</si>
  <si>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</si>
  <si>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</si>
  <si>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</si>
  <si>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</si>
  <si>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</si>
  <si>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</si>
  <si>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</si>
  <si>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</si>
  <si>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</si>
  <si>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</si>
  <si>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</si>
  <si>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</si>
  <si>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</si>
  <si>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</si>
  <si>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</si>
  <si>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</si>
  <si>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</si>
  <si>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</si>
  <si>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</si>
  <si>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</si>
  <si>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</si>
  <si>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</si>
  <si>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</si>
  <si>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</si>
  <si>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</si>
  <si>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</si>
  <si>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</si>
  <si>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</si>
  <si>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</si>
  <si>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</si>
  <si>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</si>
  <si>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</si>
  <si>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</si>
  <si>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</si>
  <si>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</si>
  <si>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</si>
  <si>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</si>
  <si>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</si>
  <si>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</si>
  <si>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</si>
  <si>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</si>
  <si>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</si>
  <si>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</si>
  <si>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</si>
  <si>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</si>
  <si>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</si>
  <si>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</si>
  <si>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</si>
  <si>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</si>
  <si>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</si>
  <si>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</si>
  <si>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</si>
  <si>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</si>
  <si>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</si>
  <si>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</si>
  <si>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</si>
  <si>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</si>
  <si>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</si>
  <si>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</si>
  <si>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</si>
  <si>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</si>
  <si>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</si>
  <si>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</si>
  <si>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</si>
  <si>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</si>
  <si>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</si>
  <si>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</si>
  <si>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</si>
  <si>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</si>
  <si>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</si>
  <si>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</si>
  <si>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</si>
  <si>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</si>
  <si>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</si>
  <si>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</si>
  <si>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</si>
  <si>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</si>
  <si>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</si>
  <si>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</si>
  <si>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</si>
  <si>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</si>
  <si>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</si>
  <si>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</si>
  <si>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</si>
  <si>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</si>
  <si>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</si>
  <si>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</si>
  <si>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</si>
  <si>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</si>
  <si>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</si>
  <si>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</si>
  <si>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</si>
  <si>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</si>
  <si>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</si>
  <si>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</si>
  <si>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</si>
  <si>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</si>
  <si>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</si>
  <si>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</si>
  <si>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</si>
  <si>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</si>
  <si>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</si>
  <si>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</si>
  <si>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</si>
  <si>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</si>
  <si>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</si>
  <si>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</si>
  <si>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</si>
  <si>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</si>
  <si>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</si>
  <si>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</si>
  <si>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</si>
  <si>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</si>
  <si>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</si>
  <si>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</si>
  <si>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</si>
  <si>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</si>
  <si>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</si>
  <si>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</si>
  <si>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</si>
  <si>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</si>
  <si>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</si>
  <si>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</si>
  <si>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</si>
  <si>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</si>
  <si>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</si>
  <si>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</si>
  <si>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</si>
  <si>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</si>
  <si>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</si>
  <si>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</si>
  <si>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</si>
  <si>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</si>
  <si>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</si>
  <si>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</si>
  <si>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</si>
  <si>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</si>
  <si>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</si>
  <si>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</si>
  <si>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</si>
  <si>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</si>
  <si>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</si>
  <si>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</si>
  <si>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</si>
  <si>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</si>
  <si>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</si>
  <si>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</si>
  <si>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</si>
  <si>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</si>
  <si>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</si>
  <si>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</si>
  <si>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</si>
  <si>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</si>
  <si>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</si>
  <si>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</si>
  <si>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</si>
  <si>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</si>
  <si>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</si>
  <si>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</si>
  <si>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</si>
  <si>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</si>
  <si>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</si>
  <si>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</si>
  <si>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</si>
  <si>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</si>
  <si>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</si>
  <si>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</si>
  <si>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</si>
  <si>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</si>
  <si>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</si>
  <si>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</si>
  <si>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</si>
  <si>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</si>
  <si>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</si>
  <si>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</si>
  <si>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</si>
  <si>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</si>
  <si>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</si>
  <si>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</si>
  <si>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</si>
  <si>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</si>
  <si>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</si>
  <si>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</si>
  <si>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</si>
  <si>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</si>
  <si>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</si>
  <si>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</si>
  <si>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</si>
  <si>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</si>
  <si>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</si>
  <si>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</si>
  <si>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</si>
  <si>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</si>
  <si>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</si>
  <si>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</si>
  <si>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</si>
  <si>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</si>
  <si>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</si>
  <si>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</si>
  <si>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</si>
  <si>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</si>
  <si>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</si>
  <si>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</si>
  <si>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</si>
  <si>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</si>
  <si>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</si>
  <si>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</si>
  <si>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</si>
  <si>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</si>
  <si>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</si>
  <si>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</si>
  <si>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</si>
  <si>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</si>
  <si>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</si>
  <si>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</si>
  <si>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</si>
  <si>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</si>
  <si>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</si>
  <si>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</si>
  <si>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</si>
  <si>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</si>
  <si>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</si>
  <si>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</si>
  <si>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</si>
  <si>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</si>
  <si>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</si>
  <si>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</si>
  <si>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</si>
  <si>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</si>
  <si>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</si>
  <si>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</si>
  <si>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</si>
  <si>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</si>
  <si>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</si>
  <si>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</si>
  <si>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</si>
  <si>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</si>
  <si>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</si>
  <si>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</si>
  <si>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</si>
  <si>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</si>
  <si>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</si>
  <si>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</si>
  <si>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</si>
  <si>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</si>
  <si>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</si>
  <si>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</si>
  <si>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</si>
  <si>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</si>
  <si>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</si>
  <si>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</si>
  <si>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</si>
  <si>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</si>
  <si>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</si>
  <si>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</si>
  <si>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</si>
  <si>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</si>
  <si>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</si>
  <si>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</si>
  <si>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</si>
  <si>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</si>
  <si>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</si>
  <si>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</si>
  <si>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</si>
  <si>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</si>
  <si>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</si>
  <si>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</si>
  <si>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</si>
  <si>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</si>
  <si>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</si>
  <si>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</si>
  <si>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</si>
  <si>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</si>
  <si>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</si>
  <si>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</si>
  <si>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</si>
  <si>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</si>
  <si>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</si>
  <si>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</si>
  <si>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</si>
  <si>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</si>
  <si>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</si>
  <si>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</si>
  <si>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</si>
  <si>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</si>
  <si>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</si>
  <si>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</si>
  <si>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</si>
  <si>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</si>
  <si>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</si>
  <si>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</si>
  <si>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</si>
  <si>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</si>
  <si>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</si>
  <si>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</si>
  <si>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</si>
  <si>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</si>
  <si>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</si>
  <si>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</si>
  <si>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</si>
  <si>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</si>
  <si>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</si>
  <si>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</si>
  <si>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</si>
  <si>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</si>
  <si>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</si>
  <si>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</si>
  <si>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</si>
  <si>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</si>
  <si>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</si>
  <si>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</si>
  <si>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</si>
  <si>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</si>
  <si>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</si>
  <si>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</si>
  <si>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</si>
  <si>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</si>
  <si>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</si>
  <si>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</si>
  <si>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</si>
  <si>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</si>
  <si>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</si>
  <si>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</si>
  <si>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</si>
  <si>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</si>
  <si>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</si>
  <si>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</si>
  <si>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</si>
  <si>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</si>
  <si>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</si>
  <si>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</si>
  <si>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</si>
  <si>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</si>
  <si>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</si>
  <si>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</si>
  <si>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</si>
  <si>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</si>
  <si>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</si>
  <si>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</si>
  <si>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</si>
  <si>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</si>
  <si>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</si>
  <si>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</si>
  <si>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</si>
  <si>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</si>
  <si>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</si>
  <si>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</si>
  <si>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</si>
  <si>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</si>
  <si>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</si>
  <si>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</si>
  <si>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</si>
  <si>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</si>
  <si>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</si>
  <si>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</si>
  <si>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</si>
  <si>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</si>
  <si>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</si>
  <si>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</si>
  <si>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</si>
  <si>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</si>
  <si>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</si>
  <si>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</si>
  <si>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</si>
  <si>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</si>
  <si>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</si>
  <si>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</si>
  <si>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</si>
  <si>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</si>
  <si>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</si>
  <si>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</si>
  <si>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</si>
  <si>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</si>
  <si>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</si>
  <si>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</si>
  <si>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</si>
  <si>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</si>
  <si>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</si>
  <si>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</si>
  <si>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</si>
  <si>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</si>
  <si>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</si>
  <si>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</si>
  <si>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</si>
  <si>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</si>
  <si>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</si>
  <si>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</si>
  <si>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</si>
  <si>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</si>
  <si>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</si>
  <si>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</si>
  <si>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</si>
  <si>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</si>
  <si>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</si>
  <si>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</si>
  <si>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</si>
  <si>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</si>
  <si>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</si>
  <si>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</si>
  <si>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</si>
  <si>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</si>
  <si>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</si>
  <si>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</si>
  <si>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</si>
  <si>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</si>
  <si>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</si>
  <si>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</si>
  <si>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</si>
  <si>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</si>
  <si>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</si>
  <si>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</si>
  <si>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</si>
  <si>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</si>
  <si>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</si>
  <si>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</si>
  <si>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</si>
  <si>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</si>
  <si>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</si>
  <si>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</si>
  <si>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</si>
  <si>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</si>
  <si>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</si>
  <si>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</si>
  <si>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</si>
  <si>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</si>
  <si>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</si>
  <si>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</si>
  <si>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</si>
  <si>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</si>
  <si>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</si>
  <si>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</si>
  <si>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</si>
  <si>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</si>
  <si>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</si>
  <si>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</si>
  <si>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</si>
  <si>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</si>
  <si>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</si>
  <si>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</si>
  <si>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</si>
  <si>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</si>
  <si>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</si>
  <si>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</si>
  <si>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</si>
  <si>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</si>
  <si>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</si>
  <si>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</si>
  <si>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</si>
  <si>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</si>
  <si>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</si>
  <si>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</si>
  <si>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</si>
  <si>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</si>
  <si>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</si>
  <si>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</si>
  <si>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</si>
  <si>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</si>
  <si>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</si>
  <si>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</si>
  <si>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</si>
  <si>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</si>
  <si>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</si>
  <si>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</si>
  <si>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</si>
  <si>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</si>
  <si>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</si>
  <si>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</si>
  <si>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</si>
  <si>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</si>
  <si>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</si>
  <si>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</si>
  <si>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</si>
  <si>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</si>
  <si>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</si>
  <si>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</si>
  <si>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</si>
  <si>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</si>
  <si>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</si>
  <si>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</si>
  <si>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</si>
  <si>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</si>
  <si>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</si>
  <si>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</si>
  <si>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</si>
  <si>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</si>
  <si>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</si>
  <si>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</si>
  <si>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</si>
  <si>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</si>
  <si>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</si>
  <si>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</si>
  <si>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</si>
  <si>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</si>
  <si>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</si>
  <si>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</si>
  <si>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</si>
  <si>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</si>
  <si>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</si>
  <si>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</si>
  <si>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</si>
  <si>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</si>
  <si>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</si>
  <si>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</si>
  <si>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</si>
  <si>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</si>
  <si>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</si>
  <si>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</si>
  <si>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</si>
  <si>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</si>
  <si>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</si>
  <si>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</si>
  <si>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</si>
  <si>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</si>
  <si>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</si>
  <si>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</si>
  <si>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</si>
  <si>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</si>
  <si>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</si>
  <si>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</si>
  <si>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</si>
  <si>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</si>
  <si>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</si>
  <si>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</si>
  <si>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</si>
  <si>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</si>
  <si>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</si>
  <si>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</si>
  <si>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</si>
  <si>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</si>
  <si>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</si>
  <si>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</si>
  <si>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</si>
  <si>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</si>
  <si>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</si>
  <si>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</si>
  <si>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</si>
  <si>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</si>
  <si>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</si>
  <si>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</si>
  <si>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</si>
  <si>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</si>
  <si>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</si>
  <si>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</si>
  <si>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</si>
  <si>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</si>
  <si>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</si>
  <si>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</si>
  <si>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</si>
  <si>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</si>
  <si>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</si>
  <si>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</si>
  <si>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</si>
  <si>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</si>
  <si>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</si>
  <si>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</si>
  <si>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</si>
  <si>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</si>
  <si>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</si>
  <si>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</si>
  <si>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</si>
  <si>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</si>
  <si>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</si>
  <si>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</si>
  <si>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</si>
  <si>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</si>
  <si>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</si>
  <si>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</si>
  <si>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</si>
  <si>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</si>
  <si>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</si>
  <si>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</si>
  <si>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</si>
  <si>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</si>
  <si>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</si>
  <si>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</si>
  <si>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</si>
  <si>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</si>
  <si>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</si>
  <si>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</si>
  <si>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</si>
  <si>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</si>
  <si>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</si>
  <si>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</si>
  <si>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</si>
  <si>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</si>
  <si>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</si>
  <si>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</si>
  <si>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</si>
  <si>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</si>
  <si>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</si>
  <si>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</si>
  <si>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</si>
  <si>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</si>
  <si>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</si>
  <si>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</si>
  <si>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</si>
  <si>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</si>
  <si>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</si>
  <si>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</si>
  <si>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</si>
  <si>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</si>
  <si>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</si>
  <si>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</si>
  <si>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</si>
  <si>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</si>
  <si>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</si>
  <si>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</si>
  <si>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</si>
  <si>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</si>
  <si>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</si>
  <si>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</si>
  <si>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</si>
  <si>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</si>
  <si>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</si>
  <si>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</si>
  <si>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</si>
  <si>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</si>
  <si>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</si>
  <si>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</si>
  <si>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</si>
  <si>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</si>
  <si>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</si>
  <si>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</si>
  <si>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</si>
  <si>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</si>
  <si>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</si>
  <si>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</si>
  <si>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</si>
  <si>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</si>
  <si>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</si>
  <si>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</si>
  <si>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</si>
  <si>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</si>
  <si>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</si>
  <si>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</si>
  <si>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</si>
  <si>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</si>
  <si>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</si>
  <si>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</si>
  <si>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</si>
  <si>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</si>
  <si>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</si>
  <si>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</si>
  <si>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</si>
  <si>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</si>
  <si>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</si>
  <si>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</si>
  <si>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</si>
  <si>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</si>
  <si>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</si>
  <si>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</si>
  <si>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</si>
  <si>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</si>
  <si>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</si>
  <si>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</si>
  <si>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</si>
  <si>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</si>
  <si>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</si>
  <si>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</si>
  <si>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</si>
  <si>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</si>
  <si>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</si>
  <si>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</si>
  <si>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</si>
  <si>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</si>
  <si>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</si>
  <si>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</si>
  <si>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</si>
  <si>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</si>
  <si>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</si>
  <si>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</si>
  <si>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</si>
  <si>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</si>
  <si>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</si>
  <si>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</si>
  <si>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</si>
  <si>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</si>
  <si>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</si>
  <si>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</si>
  <si>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</si>
  <si>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</si>
  <si>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</si>
  <si>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</si>
  <si>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</si>
  <si>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</si>
  <si>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</si>
  <si>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</si>
  <si>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</si>
  <si>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</si>
  <si>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</si>
  <si>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</si>
  <si>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</si>
  <si>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</si>
  <si>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</si>
  <si>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</si>
  <si>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</si>
  <si>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</si>
  <si>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</si>
  <si>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</si>
  <si>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</si>
  <si>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</si>
  <si>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</si>
  <si>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</si>
  <si>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</si>
  <si>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</si>
  <si>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</si>
  <si>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</si>
  <si>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</si>
  <si>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</si>
  <si>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</si>
  <si>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</si>
  <si>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</si>
  <si>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</si>
  <si>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</si>
  <si>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</si>
  <si>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</si>
  <si>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</si>
  <si>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</si>
  <si>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</si>
  <si>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</si>
  <si>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</si>
  <si>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</si>
  <si>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</si>
  <si>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</si>
  <si>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</si>
  <si>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</si>
  <si>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</si>
  <si>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</si>
  <si>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</si>
  <si>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</si>
  <si>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</si>
  <si>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</si>
  <si>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</si>
  <si>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</si>
  <si>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</si>
  <si>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</si>
  <si>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</si>
  <si>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</si>
  <si>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</si>
  <si>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</si>
  <si>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</si>
  <si>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</si>
  <si>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</si>
  <si>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</si>
  <si>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</si>
  <si>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</si>
  <si>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</si>
  <si>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</si>
  <si>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</si>
  <si>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</si>
  <si>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</si>
  <si>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</si>
  <si>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</si>
  <si>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</si>
  <si>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</si>
  <si>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</si>
  <si>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</si>
  <si>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</si>
  <si>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</si>
  <si>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</si>
  <si>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</si>
  <si>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</si>
  <si>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</si>
  <si>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</si>
  <si>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</si>
  <si>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</si>
  <si>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</si>
  <si>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</si>
  <si>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</si>
  <si>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</si>
  <si>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</si>
  <si>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</si>
  <si>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</si>
  <si>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</si>
  <si>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</si>
  <si>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</si>
  <si>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</si>
  <si>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</si>
  <si>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</si>
  <si>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</si>
  <si>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</si>
  <si>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</si>
  <si>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</si>
  <si>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</si>
  <si>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</si>
  <si>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</si>
  <si>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</si>
  <si>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</si>
  <si>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</si>
  <si>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</si>
  <si>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</si>
  <si>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</si>
  <si>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</si>
  <si>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</si>
  <si>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</si>
  <si>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</si>
  <si>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</si>
  <si>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</si>
  <si>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</si>
  <si>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</si>
  <si>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</si>
  <si>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</si>
  <si>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</si>
  <si>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</si>
  <si>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</si>
  <si>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</si>
  <si>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</si>
  <si>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</si>
  <si>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</si>
  <si>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</si>
  <si>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</si>
  <si>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</si>
  <si>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</si>
  <si>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</si>
  <si>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</si>
  <si>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</si>
  <si>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</si>
  <si>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</si>
  <si>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</si>
  <si>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</si>
  <si>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</si>
  <si>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</si>
  <si>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</si>
  <si>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</si>
  <si>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</si>
  <si>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</si>
  <si>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</si>
  <si>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</si>
  <si>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</si>
  <si>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</si>
  <si>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</si>
  <si>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</si>
  <si>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</si>
  <si>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</si>
  <si>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</si>
  <si>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</si>
  <si>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</si>
  <si>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</si>
  <si>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</si>
  <si>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</si>
  <si>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</si>
  <si>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</si>
  <si>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</si>
  <si>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</si>
  <si>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</si>
  <si>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</si>
  <si>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</si>
  <si>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</si>
  <si>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</si>
  <si>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</si>
  <si>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</si>
  <si>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</si>
  <si>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</si>
  <si>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</si>
  <si>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</si>
  <si>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</si>
  <si>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</si>
  <si>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</si>
  <si>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</si>
  <si>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</si>
  <si>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</si>
  <si>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</si>
  <si>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</si>
  <si>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</si>
  <si>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</si>
  <si>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</si>
  <si>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</si>
  <si>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</si>
  <si>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</si>
  <si>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</si>
  <si>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</si>
  <si>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</si>
  <si>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</si>
  <si>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</si>
  <si>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</si>
  <si>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</si>
  <si>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</si>
  <si>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</si>
  <si>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</si>
  <si>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</si>
  <si>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</si>
  <si>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</si>
  <si>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</si>
  <si>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</si>
  <si>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</si>
  <si>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</si>
  <si>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</si>
  <si>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</si>
  <si>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</si>
  <si>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</si>
  <si>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</si>
  <si>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</si>
  <si>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</si>
  <si>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</si>
  <si>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</si>
  <si>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</si>
  <si>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</si>
  <si>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</si>
  <si>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</si>
  <si>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</si>
  <si>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</si>
  <si>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</si>
  <si>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</si>
  <si>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</si>
  <si>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</si>
  <si>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</si>
  <si>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</si>
  <si>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</si>
  <si>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</si>
  <si>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</si>
  <si>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</si>
  <si>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</si>
  <si>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</si>
  <si>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</si>
  <si>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</si>
  <si>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</si>
  <si>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</si>
  <si>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</si>
  <si>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</si>
  <si>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</si>
  <si>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</si>
  <si>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</si>
  <si>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</si>
  <si>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</si>
  <si>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</si>
  <si>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</si>
  <si>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</si>
  <si>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</si>
  <si>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</si>
  <si>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</si>
  <si>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</si>
  <si>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</si>
  <si>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</si>
  <si>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</si>
  <si>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</si>
  <si>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</si>
  <si>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</si>
  <si>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</si>
  <si>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</si>
  <si>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</si>
  <si>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</si>
  <si>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</si>
  <si>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</si>
  <si>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</si>
  <si>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</si>
  <si>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</si>
  <si>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</si>
  <si>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</si>
  <si>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</si>
  <si>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</si>
  <si>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</si>
  <si>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</si>
  <si>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</si>
  <si>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</si>
  <si>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</si>
  <si>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</si>
  <si>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</si>
  <si>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</si>
  <si>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</si>
  <si>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</si>
  <si>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</si>
  <si>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</si>
  <si>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</si>
  <si>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</si>
  <si>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</si>
  <si>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</si>
  <si>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</si>
  <si>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</si>
  <si>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</si>
  <si>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</si>
  <si>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</si>
  <si>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</si>
  <si>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</si>
  <si>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</si>
  <si>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</si>
  <si>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</si>
  <si>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</si>
  <si>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</si>
  <si>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</si>
  <si>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</si>
  <si>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</si>
  <si>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</si>
  <si>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</si>
  <si>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</si>
  <si>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</si>
  <si>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</si>
  <si>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</si>
  <si>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</si>
  <si>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</si>
  <si>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</si>
  <si>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</si>
  <si>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</si>
  <si>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</si>
  <si>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</si>
  <si>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</si>
  <si>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</si>
  <si>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</si>
  <si>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</si>
  <si>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</si>
  <si>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</si>
  <si>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</si>
  <si>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</si>
  <si>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</si>
  <si>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</si>
  <si>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</si>
  <si>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</si>
  <si>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</si>
  <si>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</si>
  <si>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</si>
  <si>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</si>
  <si>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</si>
  <si>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</si>
  <si>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</si>
  <si>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</si>
  <si>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</si>
  <si>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</si>
  <si>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</si>
  <si>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</si>
  <si>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</si>
  <si>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</si>
  <si>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</si>
  <si>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</si>
  <si>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</si>
  <si>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</si>
  <si>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</si>
  <si>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</si>
  <si>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</si>
  <si>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</si>
  <si>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</si>
  <si>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</si>
  <si>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</si>
  <si>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</si>
  <si>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</si>
  <si>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</si>
  <si>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</si>
  <si>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</si>
  <si>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</si>
  <si>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</si>
  <si>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</si>
  <si>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</si>
  <si>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</si>
  <si>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</si>
  <si>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</si>
  <si>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</si>
  <si>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</si>
  <si>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</si>
  <si>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</si>
  <si>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</si>
  <si>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</si>
  <si>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</si>
  <si>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</si>
  <si>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</si>
  <si>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</si>
  <si>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</si>
  <si>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</si>
  <si>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</si>
  <si>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</si>
  <si>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</si>
  <si>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</si>
  <si>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</si>
  <si>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</si>
  <si>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</si>
  <si>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</si>
  <si>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</si>
  <si>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</si>
  <si>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</si>
  <si>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</si>
  <si>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</si>
  <si>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</si>
  <si>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</si>
  <si>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</si>
  <si>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</si>
  <si>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</si>
  <si>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</si>
  <si>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</si>
  <si>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</si>
  <si>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</si>
  <si>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</si>
  <si>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</si>
  <si>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</si>
  <si>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</si>
  <si>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</si>
  <si>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</si>
  <si>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</si>
  <si>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</si>
  <si>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</si>
  <si>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</si>
  <si>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</si>
  <si>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</si>
  <si>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</si>
  <si>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</si>
  <si>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</si>
  <si>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</si>
  <si>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</si>
  <si>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</si>
  <si>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</si>
  <si>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</si>
  <si>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</si>
  <si>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</si>
  <si>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</si>
  <si>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</si>
  <si>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</si>
  <si>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</si>
  <si>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</si>
  <si>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</si>
  <si>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</si>
  <si>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</si>
  <si>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</si>
  <si>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</si>
  <si>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</si>
  <si>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</si>
  <si>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</si>
  <si>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</si>
  <si>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</si>
  <si>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</si>
  <si>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</si>
  <si>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</si>
  <si>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</si>
  <si>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</si>
  <si>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</si>
  <si>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</si>
  <si>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</si>
  <si>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</si>
  <si>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</si>
  <si>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</si>
  <si>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</si>
  <si>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</si>
  <si>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</si>
  <si>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</si>
  <si>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</si>
  <si>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</si>
  <si>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</si>
  <si>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</si>
  <si>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</si>
  <si>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</si>
  <si>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</si>
  <si>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</si>
  <si>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</si>
  <si>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</si>
  <si>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</si>
  <si>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</si>
  <si>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</si>
  <si>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</si>
  <si>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</si>
  <si>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</si>
  <si>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</si>
  <si>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</si>
  <si>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</si>
  <si>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</si>
  <si>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</si>
  <si>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</si>
  <si>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</si>
  <si>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</si>
  <si>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</si>
  <si>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</si>
  <si>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</si>
  <si>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</si>
  <si>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</si>
  <si>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</si>
  <si>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</si>
  <si>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</si>
  <si>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</si>
  <si>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</si>
  <si>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</si>
  <si>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</si>
  <si>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</si>
  <si>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</si>
  <si>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</si>
  <si>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</si>
  <si>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</si>
  <si>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</si>
  <si>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</si>
  <si>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</si>
  <si>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</si>
  <si>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</si>
  <si>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</si>
  <si>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</si>
  <si>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</si>
  <si>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</si>
  <si>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</si>
  <si>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</si>
  <si>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</si>
  <si>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</si>
  <si>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</si>
  <si>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</si>
  <si>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</si>
  <si>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</si>
  <si>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</si>
  <si>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</si>
  <si>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</si>
  <si>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</si>
  <si>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</si>
  <si>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</si>
  <si>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</si>
  <si>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</si>
  <si>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</si>
  <si>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</si>
  <si>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</si>
  <si>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</si>
  <si>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</si>
  <si>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</si>
  <si>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</si>
  <si>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</si>
  <si>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</si>
  <si>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</si>
  <si>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</si>
  <si>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</si>
  <si>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</si>
  <si>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</si>
  <si>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</si>
  <si>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</si>
  <si>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</si>
  <si>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</si>
  <si>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</si>
  <si>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</si>
  <si>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</si>
  <si>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</si>
  <si>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</si>
  <si>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</si>
  <si>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</si>
  <si>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</si>
  <si>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</si>
  <si>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</si>
  <si>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</si>
  <si>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</si>
  <si>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</si>
  <si>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</si>
  <si>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</si>
  <si>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</si>
  <si>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</si>
  <si>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</si>
  <si>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</si>
  <si>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</si>
  <si>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</si>
  <si>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</si>
  <si>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</si>
  <si>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</si>
  <si>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</si>
  <si>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</si>
  <si>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</si>
  <si>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</si>
  <si>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</si>
  <si>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</si>
  <si>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</si>
  <si>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</si>
  <si>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</si>
  <si>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</si>
  <si>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</si>
  <si>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</si>
  <si>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</si>
  <si>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</si>
  <si>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</si>
  <si>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</si>
  <si>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</si>
  <si>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</si>
  <si>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</si>
  <si>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</si>
  <si>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</si>
  <si>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</si>
  <si>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</si>
  <si>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</si>
  <si>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</si>
  <si>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</si>
  <si>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</si>
  <si>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</si>
  <si>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</si>
  <si>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</si>
  <si>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</si>
  <si>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</si>
  <si>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</si>
  <si>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</si>
  <si>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</si>
  <si>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</si>
  <si>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</si>
  <si>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</si>
  <si>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</si>
  <si>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</si>
  <si>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</si>
  <si>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</si>
  <si>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</si>
  <si>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</si>
  <si>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</si>
  <si>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</si>
  <si>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</si>
  <si>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</si>
  <si>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</si>
  <si>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</si>
  <si>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</si>
  <si>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</si>
  <si>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</si>
  <si>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</si>
  <si>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</si>
  <si>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</si>
  <si>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</si>
  <si>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</si>
  <si>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</si>
  <si>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</si>
  <si>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</si>
  <si>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</si>
  <si>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</si>
  <si>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</si>
  <si>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</si>
  <si>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</si>
  <si>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</si>
  <si>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</si>
  <si>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</si>
  <si>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</si>
  <si>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</si>
  <si>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</si>
  <si>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</si>
  <si>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</si>
  <si>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</si>
  <si>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</si>
  <si>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</si>
  <si>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</si>
  <si>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</si>
  <si>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</si>
  <si>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</si>
  <si>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</si>
  <si>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</si>
  <si>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</si>
  <si>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</si>
  <si>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</si>
  <si>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</si>
  <si>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</si>
  <si>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</si>
  <si>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</si>
  <si>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</si>
  <si>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</si>
  <si>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</si>
  <si>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</si>
  <si>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</si>
  <si>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</si>
  <si>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</si>
  <si>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</si>
  <si>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</si>
  <si>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</si>
  <si>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</si>
  <si>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</si>
  <si>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</si>
  <si>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</si>
  <si>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</si>
  <si>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</si>
  <si>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</si>
  <si>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</si>
  <si>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</si>
  <si>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</si>
  <si>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</si>
  <si>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</si>
  <si>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</si>
  <si>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</si>
  <si>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</si>
  <si>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</si>
  <si>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</si>
  <si>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</si>
  <si>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</si>
  <si>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</si>
  <si>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</si>
  <si>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</si>
  <si>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</si>
  <si>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</si>
  <si>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</si>
  <si>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</si>
  <si>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</si>
  <si>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</si>
  <si>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</si>
  <si>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</si>
  <si>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</si>
  <si>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</si>
  <si>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</si>
  <si>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</si>
  <si>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</si>
  <si>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</si>
  <si>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</si>
  <si>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</si>
  <si>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</si>
  <si>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</si>
  <si>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</si>
  <si>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</si>
  <si>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</si>
  <si>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</si>
  <si>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</si>
  <si>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</si>
  <si>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</si>
  <si>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</si>
  <si>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</si>
  <si>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</si>
  <si>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</si>
  <si>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</si>
  <si>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</si>
  <si>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</si>
  <si>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</si>
  <si>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</si>
  <si>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</si>
  <si>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</si>
  <si>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</si>
  <si>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</si>
  <si>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</si>
  <si>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</si>
  <si>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</si>
  <si>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</si>
  <si>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</si>
  <si>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</si>
  <si>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</si>
  <si>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</si>
  <si>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</si>
  <si>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</si>
  <si>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</si>
  <si>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</si>
  <si>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</si>
  <si>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</si>
  <si>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</si>
  <si>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</si>
  <si>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</si>
  <si>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</si>
  <si>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</si>
  <si>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</si>
  <si>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</si>
  <si>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</si>
  <si>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</si>
  <si>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</si>
  <si>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</si>
  <si>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</si>
  <si>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</si>
  <si>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</si>
  <si>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</si>
  <si>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</si>
  <si>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</si>
  <si>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</si>
  <si>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</si>
  <si>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</si>
  <si>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</si>
  <si>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</si>
  <si>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</si>
  <si>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</si>
  <si>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</si>
  <si>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</si>
  <si>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</si>
  <si>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</si>
  <si>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</si>
  <si>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</si>
  <si>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</si>
  <si>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</si>
  <si>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</si>
  <si>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</si>
  <si>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</si>
  <si>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</si>
  <si>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</si>
  <si>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</si>
  <si>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</si>
  <si>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</si>
  <si>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</si>
  <si>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</si>
  <si>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</si>
  <si>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</si>
  <si>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</si>
  <si>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</si>
  <si>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</si>
  <si>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</si>
  <si>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</si>
  <si>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</si>
  <si>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</si>
  <si>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</si>
  <si>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</si>
  <si>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</si>
  <si>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</si>
  <si>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</si>
  <si>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</si>
  <si>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</si>
  <si>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</si>
  <si>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</si>
  <si>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</si>
  <si>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</si>
  <si>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</si>
  <si>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</si>
  <si>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</si>
  <si>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</si>
  <si>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</si>
  <si>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</si>
  <si>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</si>
  <si>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</si>
  <si>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</si>
  <si>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</si>
  <si>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</si>
  <si>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</si>
  <si>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</si>
  <si>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</si>
  <si>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</si>
  <si>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</si>
  <si>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</si>
  <si>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</si>
  <si>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</si>
  <si>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</si>
  <si>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</si>
  <si>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</si>
  <si>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</si>
  <si>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</si>
  <si>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</si>
  <si>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</si>
  <si>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</si>
  <si>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</si>
  <si>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</si>
  <si>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</si>
  <si>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</si>
  <si>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</si>
  <si>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</si>
  <si>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</si>
  <si>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</si>
  <si>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</si>
  <si>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</si>
  <si>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</si>
  <si>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</si>
  <si>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</si>
  <si>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</si>
  <si>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</si>
  <si>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</si>
  <si>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</si>
  <si>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</si>
  <si>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</si>
  <si>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</si>
  <si>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</si>
  <si>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</si>
  <si>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</si>
  <si>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</si>
  <si>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</si>
  <si>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</si>
  <si>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</si>
  <si>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</si>
  <si>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</si>
  <si>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</si>
  <si>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</si>
  <si>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</si>
  <si>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</si>
  <si>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</si>
  <si>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</si>
  <si>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</si>
  <si>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</si>
  <si>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</si>
  <si>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</si>
  <si>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</si>
  <si>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</si>
  <si>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</si>
  <si>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</si>
  <si>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</si>
  <si>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</si>
  <si>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</si>
  <si>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</si>
  <si>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</si>
  <si>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</si>
  <si>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</si>
  <si>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</si>
  <si>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</si>
  <si>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</si>
  <si>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</si>
  <si>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</si>
  <si>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</si>
  <si>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</si>
  <si>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</si>
  <si>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</si>
  <si>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</si>
  <si>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</si>
  <si>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</si>
  <si>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</si>
  <si>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</si>
  <si>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</si>
  <si>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</si>
  <si>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</si>
  <si>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</si>
  <si>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</si>
  <si>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</si>
  <si>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</si>
  <si>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</si>
  <si>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</si>
  <si>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</si>
  <si>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</si>
  <si>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</si>
  <si>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</si>
  <si>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</si>
  <si>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</si>
  <si>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</si>
  <si>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</si>
  <si>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</si>
  <si>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</si>
  <si>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</si>
  <si>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</si>
  <si>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</si>
  <si>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</si>
  <si>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</si>
  <si>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</si>
  <si>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</si>
  <si>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</si>
  <si>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</si>
  <si>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</si>
  <si>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</si>
  <si>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</si>
  <si>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</si>
  <si>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</si>
  <si>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</si>
  <si>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</si>
  <si>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</si>
  <si>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</si>
  <si>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</si>
  <si>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</si>
  <si>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</si>
  <si>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</si>
  <si>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</si>
  <si>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</si>
  <si>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</si>
  <si>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</si>
  <si>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</si>
  <si>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</si>
  <si>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</si>
  <si>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</si>
  <si>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</si>
  <si>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</si>
  <si>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</si>
  <si>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</si>
  <si>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</si>
  <si>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</si>
  <si>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</si>
  <si>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</si>
  <si>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</si>
  <si>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</si>
  <si>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</si>
  <si>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</si>
  <si>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</si>
  <si>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</si>
  <si>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</si>
  <si>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</si>
  <si>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</si>
  <si>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</si>
  <si>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</si>
  <si>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</si>
  <si>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</si>
  <si>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</si>
  <si>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</si>
  <si>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</si>
  <si>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</si>
  <si>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</si>
  <si>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</si>
  <si>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</si>
  <si>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</si>
  <si>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</si>
  <si>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</si>
  <si>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</si>
  <si>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</si>
  <si>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</si>
  <si>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</si>
  <si>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</si>
  <si>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</si>
  <si>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</si>
  <si>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</si>
  <si>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</si>
  <si>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</si>
  <si>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</si>
  <si>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</si>
  <si>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</si>
  <si>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</si>
  <si>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</si>
  <si>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</si>
  <si>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</si>
  <si>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</si>
  <si>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</si>
  <si>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</si>
  <si>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</si>
  <si>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</si>
  <si>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</si>
  <si>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</si>
  <si>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</si>
  <si>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</si>
  <si>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</si>
  <si>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</si>
  <si>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</si>
  <si>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</si>
  <si>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</si>
  <si>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</si>
  <si>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</si>
  <si>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</si>
  <si>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</si>
  <si>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</si>
  <si>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</si>
  <si>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</si>
  <si>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</si>
  <si>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</si>
  <si>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</si>
  <si>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</si>
  <si>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</si>
  <si>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</si>
  <si>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</si>
  <si>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</si>
  <si>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</si>
  <si>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</si>
  <si>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</si>
  <si>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</si>
  <si>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</si>
  <si>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</si>
  <si>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</si>
  <si>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</si>
  <si>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</si>
  <si>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</si>
  <si>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</si>
  <si>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</si>
  <si>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</si>
  <si>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</si>
  <si>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</si>
  <si>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</si>
  <si>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</si>
  <si>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</si>
  <si>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</si>
  <si>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</si>
  <si>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</si>
  <si>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</si>
  <si>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</si>
  <si>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</si>
  <si>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</si>
  <si>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</si>
  <si>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</si>
  <si>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</si>
  <si>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</si>
  <si>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</si>
  <si>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</si>
  <si>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</si>
  <si>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</si>
  <si>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</si>
  <si>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</si>
  <si>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</si>
  <si>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</si>
  <si>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</si>
  <si>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</si>
  <si>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</si>
  <si>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</si>
  <si>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</si>
  <si>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</si>
  <si>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</si>
  <si>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</si>
  <si>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</si>
  <si>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</si>
  <si>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</si>
  <si>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</si>
  <si>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</si>
  <si>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</si>
  <si>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</si>
  <si>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</si>
  <si>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</si>
  <si>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</si>
  <si>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</si>
  <si>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</si>
  <si>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</si>
  <si>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</si>
  <si>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</si>
  <si>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</si>
  <si>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</si>
  <si>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</si>
  <si>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</si>
  <si>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</si>
  <si>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</si>
  <si>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</si>
  <si>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</si>
  <si>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</si>
  <si>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</si>
  <si>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</si>
  <si>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</si>
  <si>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</si>
  <si>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</si>
  <si>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</si>
  <si>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</si>
  <si>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</si>
  <si>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</si>
  <si>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</si>
  <si>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</si>
  <si>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</si>
  <si>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</si>
  <si>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</si>
  <si>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</si>
  <si>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</si>
  <si>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</si>
  <si>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</si>
  <si>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</si>
  <si>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</si>
  <si>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</si>
  <si>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</si>
  <si>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</si>
  <si>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</si>
  <si>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</si>
  <si>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</si>
  <si>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</si>
  <si>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</si>
  <si>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</si>
  <si>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</si>
  <si>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</si>
  <si>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</si>
  <si>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</si>
  <si>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</si>
  <si>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</si>
  <si>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</si>
  <si>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</si>
  <si>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</si>
  <si>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</si>
  <si>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</si>
  <si>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</si>
  <si>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</si>
  <si>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</si>
  <si>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</si>
  <si>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</si>
  <si>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</si>
  <si>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</si>
  <si>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</si>
  <si>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</si>
  <si>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</si>
  <si>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</si>
  <si>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</si>
  <si>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</si>
  <si>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</si>
  <si>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</si>
  <si>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</si>
  <si>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</si>
  <si>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</si>
  <si>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</si>
  <si>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</si>
  <si>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</si>
  <si>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</si>
  <si>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</si>
  <si>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</si>
  <si>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</si>
  <si>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</si>
  <si>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</si>
  <si>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</si>
  <si>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</si>
  <si>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</si>
  <si>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</si>
  <si>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</si>
  <si>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</si>
  <si>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</si>
  <si>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</si>
  <si>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</si>
  <si>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</si>
  <si>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</si>
  <si>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</si>
  <si>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</si>
  <si>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</si>
  <si>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</si>
  <si>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</si>
  <si>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</si>
  <si>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</si>
  <si>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</si>
  <si>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</si>
  <si>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</si>
  <si>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</si>
  <si>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</si>
  <si>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</si>
  <si>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</si>
  <si>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</si>
  <si>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</si>
  <si>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</si>
  <si>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</si>
  <si>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</si>
  <si>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</si>
  <si>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</si>
  <si>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</si>
  <si>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</si>
  <si>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</si>
  <si>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</si>
  <si>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</si>
  <si>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</si>
  <si>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</si>
  <si>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</si>
  <si>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</si>
  <si>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</si>
  <si>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</si>
  <si>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</si>
  <si>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</si>
  <si>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</si>
  <si>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</si>
  <si>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</si>
  <si>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</si>
  <si>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</si>
  <si>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</si>
  <si>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</si>
  <si>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</si>
  <si>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</si>
  <si>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</si>
  <si>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</si>
  <si>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</si>
  <si>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</si>
  <si>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</si>
  <si>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</si>
  <si>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</si>
  <si>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</si>
  <si>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</si>
  <si>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</si>
  <si>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</si>
  <si>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</si>
  <si>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</si>
  <si>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</si>
  <si>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</si>
  <si>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</si>
  <si>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</si>
  <si>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</si>
  <si>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</si>
  <si>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</si>
  <si>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</si>
  <si>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</si>
  <si>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</si>
  <si>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</si>
  <si>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</si>
  <si>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</si>
  <si>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</si>
  <si>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</si>
  <si>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</si>
  <si>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</si>
  <si>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</si>
  <si>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</si>
  <si>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</si>
  <si>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</si>
  <si>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</si>
  <si>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</si>
  <si>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</si>
  <si>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</si>
  <si>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</si>
  <si>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</si>
  <si>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</si>
  <si>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</si>
  <si>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</si>
  <si>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</si>
  <si>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</si>
  <si>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</si>
  <si>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</si>
  <si>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</si>
  <si>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</si>
  <si>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</si>
  <si>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</si>
  <si>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</si>
  <si>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</si>
  <si>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</si>
  <si>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</si>
  <si>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</si>
  <si>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</si>
  <si>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</si>
  <si>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</si>
  <si>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</si>
  <si>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</si>
  <si>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</si>
  <si>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</si>
  <si>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</si>
  <si>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</si>
  <si>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</si>
  <si>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</si>
  <si>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</si>
  <si>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</si>
  <si>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</si>
  <si>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</si>
  <si>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</si>
  <si>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</si>
  <si>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</si>
  <si>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</si>
  <si>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</si>
  <si>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</si>
  <si>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</si>
  <si>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</si>
  <si>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</si>
  <si>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</si>
  <si>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</si>
  <si>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</si>
  <si>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</si>
  <si>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</si>
  <si>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</si>
  <si>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</si>
  <si>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</si>
  <si>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</si>
  <si>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</si>
  <si>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</si>
  <si>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</si>
  <si>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</si>
  <si>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</si>
  <si>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</si>
  <si>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</si>
  <si>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</si>
  <si>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</si>
  <si>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</si>
  <si>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</si>
  <si>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</si>
  <si>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</si>
  <si>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</si>
  <si>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</si>
  <si>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</si>
  <si>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</si>
  <si>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</si>
  <si>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</si>
  <si>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</si>
  <si>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</si>
  <si>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</si>
  <si>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</si>
  <si>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</si>
  <si>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</si>
  <si>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</si>
  <si>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</si>
  <si>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</si>
  <si>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</si>
  <si>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</si>
  <si>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</si>
  <si>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</si>
  <si>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</si>
  <si>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</si>
  <si>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</si>
  <si>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</si>
  <si>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</si>
  <si>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</si>
  <si>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</si>
  <si>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</si>
  <si>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</si>
  <si>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</si>
  <si>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</si>
  <si>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</si>
  <si>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</si>
  <si>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</si>
  <si>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</si>
  <si>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</si>
  <si>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</si>
  <si>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</si>
  <si>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</si>
  <si>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</si>
  <si>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</si>
  <si>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</si>
  <si>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</si>
  <si>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</si>
  <si>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</si>
  <si>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</si>
  <si>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</si>
  <si>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</si>
  <si>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</si>
  <si>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</si>
  <si>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</si>
  <si>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</si>
  <si>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</si>
  <si>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</si>
  <si>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</si>
  <si>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</si>
  <si>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</si>
  <si>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</si>
  <si>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</si>
  <si>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</si>
  <si>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</si>
  <si>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</si>
  <si>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</si>
  <si>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</si>
  <si>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</si>
  <si>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</si>
  <si>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</si>
  <si>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</si>
  <si>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</si>
  <si>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</si>
  <si>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</si>
  <si>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</si>
  <si>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</si>
  <si>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</si>
  <si>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</si>
  <si>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</si>
  <si>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</si>
  <si>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</si>
  <si>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</si>
  <si>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</si>
  <si>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</si>
  <si>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</si>
  <si>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</si>
  <si>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</si>
  <si>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</si>
  <si>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</si>
  <si>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</si>
  <si>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</si>
  <si>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</si>
  <si>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</si>
  <si>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</si>
  <si>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</si>
  <si>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</si>
  <si>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</si>
  <si>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</si>
  <si>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</si>
  <si>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</si>
  <si>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</si>
  <si>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</si>
  <si>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</si>
  <si>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</si>
  <si>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</si>
  <si>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</si>
  <si>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</si>
  <si>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</si>
  <si>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</si>
  <si>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</si>
  <si>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</si>
  <si>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</si>
  <si>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</si>
  <si>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</si>
  <si>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</si>
  <si>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</si>
  <si>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</si>
  <si>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</si>
  <si>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</si>
  <si>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</si>
  <si>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</si>
  <si>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</si>
  <si>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</si>
  <si>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</si>
  <si>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</si>
  <si>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</si>
  <si>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</si>
  <si>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</si>
  <si>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</si>
  <si>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</si>
  <si>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</si>
  <si>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</si>
  <si>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</si>
  <si>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</si>
  <si>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</si>
  <si>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</si>
  <si>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</si>
  <si>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</si>
  <si>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</si>
  <si>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</si>
  <si>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</si>
  <si>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</si>
  <si>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</si>
  <si>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</si>
  <si>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</si>
  <si>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</si>
  <si>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</si>
  <si>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</si>
  <si>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</si>
  <si>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</si>
  <si>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</si>
  <si>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</si>
  <si>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</si>
  <si>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</si>
  <si>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</si>
  <si>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</si>
  <si>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</si>
  <si>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</si>
  <si>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</si>
  <si>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</si>
  <si>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</si>
  <si>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</si>
  <si>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</si>
  <si>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</si>
  <si>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</si>
  <si>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</si>
  <si>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</si>
  <si>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</si>
  <si>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</si>
  <si>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</si>
  <si>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</si>
  <si>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</si>
  <si>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</si>
  <si>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</si>
  <si>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</si>
  <si>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</si>
  <si>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</si>
  <si>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</si>
  <si>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</si>
  <si>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</si>
  <si>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</si>
  <si>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</si>
  <si>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</si>
  <si>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</si>
  <si>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</si>
  <si>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</si>
  <si>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</si>
  <si>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</si>
  <si>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</si>
  <si>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</si>
  <si>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</si>
  <si>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</si>
  <si>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</si>
  <si>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</si>
  <si>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</si>
  <si>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</si>
  <si>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</si>
  <si>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</si>
  <si>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</si>
  <si>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</si>
  <si>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</si>
  <si>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</si>
  <si>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</si>
  <si>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</si>
  <si>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</si>
  <si>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</si>
  <si>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</si>
  <si>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</si>
  <si>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</si>
  <si>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</si>
  <si>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</si>
  <si>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</si>
  <si>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</si>
  <si>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</si>
  <si>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</si>
  <si>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</si>
  <si>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</si>
  <si>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</si>
  <si>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</si>
  <si>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</si>
  <si>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</si>
  <si>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</si>
  <si>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</si>
  <si>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</si>
  <si>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</si>
  <si>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</si>
  <si>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</si>
  <si>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</si>
  <si>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</si>
  <si>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</si>
  <si>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</si>
  <si>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</si>
  <si>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</si>
  <si>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</si>
  <si>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</si>
  <si>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</si>
  <si>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</si>
  <si>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</si>
  <si>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</si>
  <si>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</si>
  <si>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</si>
  <si>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</si>
  <si>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</si>
  <si>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</si>
  <si>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</si>
  <si>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</si>
  <si>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</si>
  <si>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</si>
  <si>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</si>
  <si>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</si>
  <si>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</si>
  <si>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</si>
  <si>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</si>
  <si>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</si>
  <si>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</si>
  <si>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</si>
  <si>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</si>
  <si>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</si>
  <si>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</si>
  <si>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</si>
  <si>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</si>
  <si>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</si>
  <si>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</si>
  <si>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</si>
  <si>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</si>
  <si>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</si>
  <si>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</si>
  <si>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</si>
  <si>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</si>
  <si>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</si>
  <si>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</si>
  <si>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</si>
  <si>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</si>
  <si>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</si>
  <si>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</si>
  <si>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</si>
  <si>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</si>
  <si>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</si>
  <si>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</si>
  <si>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</si>
  <si>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</si>
  <si>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</si>
  <si>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</si>
  <si>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</si>
  <si>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</si>
  <si>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</si>
  <si>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</si>
  <si>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</si>
  <si>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</si>
  <si>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</si>
  <si>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</si>
  <si>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</si>
  <si>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</si>
  <si>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</si>
  <si>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</si>
  <si>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</si>
  <si>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</si>
  <si>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</si>
  <si>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</si>
  <si>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</si>
  <si>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</si>
  <si>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</si>
  <si>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</si>
  <si>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</si>
  <si>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</si>
  <si>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</si>
  <si>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</si>
  <si>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</si>
  <si>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</si>
  <si>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</si>
  <si>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</si>
  <si>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</si>
  <si>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</si>
  <si>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</si>
  <si>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</si>
  <si>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</si>
  <si>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</si>
  <si>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</si>
  <si>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</si>
  <si>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</si>
  <si>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</si>
  <si>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</si>
  <si>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</si>
  <si>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</si>
  <si>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</si>
  <si>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</si>
  <si>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</si>
  <si>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</si>
  <si>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</si>
  <si>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</si>
  <si>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</si>
  <si>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</si>
  <si>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</si>
  <si>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</si>
  <si>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</si>
  <si>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</si>
  <si>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</si>
  <si>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</si>
  <si>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</si>
  <si>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</si>
  <si>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</si>
  <si>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</si>
  <si>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</si>
  <si>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</si>
  <si>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</si>
  <si>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</si>
  <si>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</si>
  <si>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</si>
  <si>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</si>
  <si>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</si>
  <si>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</si>
  <si>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</si>
  <si>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</si>
  <si>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</si>
  <si>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</si>
  <si>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</si>
  <si>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</si>
  <si>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</si>
  <si>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</si>
  <si>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</si>
  <si>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</si>
  <si>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</si>
  <si>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</si>
  <si>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</si>
  <si>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</si>
  <si>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</si>
  <si>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</si>
  <si>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</si>
  <si>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</si>
  <si>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</si>
  <si>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</si>
  <si>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</si>
  <si>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</si>
  <si>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</si>
  <si>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</si>
  <si>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</si>
  <si>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</si>
  <si>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</si>
  <si>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</si>
  <si>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</si>
  <si>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</si>
  <si>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</si>
  <si>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</si>
  <si>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</si>
  <si>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</si>
  <si>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</si>
  <si>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</si>
  <si>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</si>
  <si>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</si>
  <si>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</si>
  <si>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</si>
  <si>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</si>
  <si>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</si>
  <si>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</si>
  <si>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</si>
  <si>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</si>
  <si>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</si>
  <si>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</si>
  <si>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</si>
  <si>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</si>
  <si>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</si>
  <si>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</si>
  <si>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</si>
  <si>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</si>
  <si>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</si>
  <si>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</si>
  <si>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</si>
  <si>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</si>
  <si>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</si>
  <si>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</si>
  <si>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</si>
  <si>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</si>
  <si>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</si>
  <si>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</si>
  <si>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</si>
  <si>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</si>
  <si>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</si>
  <si>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</si>
  <si>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</si>
  <si>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</si>
  <si>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</si>
  <si>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</si>
  <si>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</si>
  <si>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</si>
  <si>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</si>
  <si>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</si>
  <si>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</si>
  <si>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</si>
  <si>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</si>
  <si>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</si>
  <si>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</si>
  <si>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</si>
  <si>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</si>
  <si>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</si>
  <si>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</si>
  <si>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</si>
  <si>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</si>
  <si>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</si>
  <si>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</si>
  <si>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</si>
  <si>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</si>
  <si>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</si>
  <si>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</si>
  <si>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</si>
  <si>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</si>
  <si>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</si>
  <si>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</si>
  <si>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</si>
  <si>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</si>
  <si>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</si>
  <si>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</si>
  <si>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</si>
  <si>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</si>
  <si>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</si>
  <si>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</si>
  <si>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</si>
  <si>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</si>
  <si>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</si>
  <si>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</si>
  <si>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</si>
  <si>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</si>
  <si>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</si>
  <si>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</si>
  <si>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</si>
  <si>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</si>
  <si>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</si>
  <si>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</si>
  <si>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</si>
  <si>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</si>
  <si>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</si>
  <si>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</si>
  <si>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</si>
  <si>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</si>
  <si>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</si>
  <si>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</si>
  <si>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</si>
  <si>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</si>
  <si>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</si>
  <si>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</si>
  <si>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</si>
  <si>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</si>
  <si>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</si>
  <si>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</si>
  <si>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</si>
  <si>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</si>
  <si>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</si>
  <si>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</si>
  <si>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</si>
  <si>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</si>
  <si>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</si>
  <si>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</si>
  <si>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</si>
  <si>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</si>
  <si>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</si>
  <si>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</si>
  <si>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</si>
  <si>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</si>
  <si>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</si>
  <si>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</si>
  <si>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</si>
  <si>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</si>
  <si>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</si>
  <si>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</si>
  <si>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</si>
  <si>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</si>
  <si>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</si>
  <si>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</si>
  <si>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</si>
  <si>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</si>
  <si>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</si>
  <si>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</si>
  <si>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</si>
  <si>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</si>
  <si>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</si>
  <si>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</si>
  <si>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</si>
  <si>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</si>
  <si>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</si>
  <si>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</si>
  <si>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</si>
  <si>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</si>
  <si>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</si>
  <si>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</si>
  <si>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</si>
  <si>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</si>
  <si>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</si>
  <si>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</si>
  <si>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</si>
  <si>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</si>
  <si>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</si>
  <si>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</si>
  <si>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</si>
  <si>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</si>
  <si>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</si>
  <si>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</si>
  <si>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</si>
  <si>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</si>
  <si>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</si>
  <si>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</si>
  <si>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</si>
  <si>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</si>
  <si>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</si>
  <si>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</si>
  <si>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</si>
  <si>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</si>
  <si>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</si>
  <si>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</si>
  <si>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</si>
  <si>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</si>
  <si>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</si>
  <si>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</si>
  <si>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</si>
  <si>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</si>
  <si>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</si>
  <si>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</si>
  <si>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</si>
  <si>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</si>
  <si>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</si>
  <si>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</si>
  <si>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</si>
  <si>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</si>
  <si>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</si>
  <si>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</si>
  <si>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</si>
  <si>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</si>
  <si>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</si>
  <si>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</si>
  <si>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</si>
  <si>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</si>
  <si>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</si>
  <si>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</si>
  <si>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</si>
  <si>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</si>
  <si>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</si>
  <si>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</si>
  <si>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</si>
  <si>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</si>
  <si>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</si>
  <si>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</si>
  <si>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</si>
  <si>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</si>
  <si>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</si>
  <si>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</si>
  <si>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</si>
  <si>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</si>
  <si>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</si>
  <si>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</si>
  <si>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</si>
  <si>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</si>
  <si>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</si>
  <si>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</si>
  <si>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</si>
  <si>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</si>
  <si>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</si>
  <si>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</si>
  <si>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</si>
  <si>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</si>
  <si>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</si>
  <si>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</si>
  <si>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</si>
  <si>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</si>
  <si>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</si>
  <si>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</si>
  <si>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</si>
  <si>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</si>
  <si>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</si>
  <si>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</si>
  <si>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</si>
  <si>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</si>
  <si>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</si>
  <si>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</si>
  <si>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</si>
  <si>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</si>
  <si>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</si>
  <si>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</si>
  <si>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</si>
  <si>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</si>
  <si>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</si>
  <si>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</si>
  <si>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</si>
  <si>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</si>
  <si>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</si>
  <si>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</si>
  <si>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</si>
  <si>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</si>
  <si>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</si>
  <si>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</si>
  <si>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</si>
  <si>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</si>
  <si>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</si>
  <si>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</si>
  <si>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</si>
  <si>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</si>
  <si>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</si>
  <si>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</si>
  <si>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</si>
  <si>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</si>
  <si>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</si>
  <si>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</si>
  <si>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</si>
  <si>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</si>
  <si>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</si>
  <si>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</si>
  <si>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</si>
  <si>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</si>
  <si>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</si>
  <si>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</si>
  <si>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</si>
  <si>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</si>
  <si>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</si>
  <si>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</si>
  <si>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</si>
  <si>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</si>
  <si>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</si>
  <si>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</si>
  <si>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</si>
  <si>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</si>
  <si>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</si>
  <si>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</si>
  <si>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</si>
  <si>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</si>
  <si>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</si>
  <si>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</si>
  <si>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</si>
  <si>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</si>
  <si>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</si>
  <si>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</si>
  <si>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</si>
  <si>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</si>
  <si>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</si>
  <si>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</si>
  <si>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</si>
  <si>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</si>
  <si>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</si>
  <si>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</si>
  <si>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</si>
  <si>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</si>
  <si>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</si>
  <si>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</si>
  <si>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</si>
  <si>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</si>
  <si>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</si>
  <si>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</si>
  <si>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</si>
  <si>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</si>
  <si>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</si>
  <si>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</si>
  <si>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</si>
  <si>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</si>
  <si>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</si>
  <si>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</si>
  <si>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</si>
  <si>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</si>
  <si>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</si>
  <si>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</si>
  <si>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</si>
  <si>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</si>
  <si>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</si>
  <si>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</si>
  <si>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</si>
  <si>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</si>
  <si>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</si>
  <si>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</si>
  <si>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</si>
  <si>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</si>
  <si>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</si>
  <si>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</si>
  <si>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</si>
  <si>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</si>
  <si>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</si>
  <si>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</si>
  <si>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</si>
  <si>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</si>
  <si>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</si>
  <si>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</si>
  <si>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</si>
  <si>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</si>
  <si>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</si>
  <si>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</si>
  <si>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</si>
  <si>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</si>
  <si>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</si>
  <si>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</si>
  <si>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</si>
  <si>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</si>
  <si>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</si>
  <si>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</si>
  <si>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</si>
  <si>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</si>
  <si>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</si>
  <si>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</si>
  <si>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</si>
  <si>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</si>
  <si>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</si>
  <si>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</si>
  <si>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</si>
  <si>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</si>
  <si>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</si>
  <si>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</si>
  <si>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</si>
  <si>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</si>
  <si>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</si>
  <si>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</si>
  <si>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</si>
  <si>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</si>
  <si>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</si>
  <si>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</si>
  <si>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</si>
  <si>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</si>
  <si>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</si>
  <si>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</si>
  <si>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</si>
  <si>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</si>
  <si>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</si>
  <si>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</si>
  <si>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</si>
  <si>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</si>
  <si>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</si>
  <si>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</si>
  <si>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</si>
  <si>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</si>
  <si>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</si>
  <si>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</si>
  <si>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</si>
  <si>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</si>
  <si>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</si>
  <si>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</si>
  <si>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</si>
  <si>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</si>
  <si>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</si>
  <si>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</si>
  <si>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</si>
  <si>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</si>
  <si>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</si>
  <si>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</si>
  <si>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</si>
  <si>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</si>
  <si>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</si>
  <si>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</si>
  <si>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</si>
  <si>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</si>
  <si>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</si>
  <si>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</si>
  <si>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</si>
  <si>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</si>
  <si>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</si>
  <si>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</si>
  <si>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</si>
  <si>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</si>
  <si>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</si>
  <si>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</si>
  <si>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</si>
  <si>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</si>
  <si>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</si>
  <si>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</si>
  <si>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</si>
  <si>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</si>
  <si>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</si>
  <si>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</si>
  <si>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</si>
  <si>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</si>
  <si>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</si>
  <si>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</si>
  <si>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</si>
  <si>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</si>
  <si>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</si>
  <si>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</si>
  <si>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</si>
  <si>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</si>
  <si>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</si>
  <si>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</si>
  <si>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</si>
  <si>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</si>
  <si>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</si>
  <si>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</si>
  <si>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</si>
  <si>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</si>
  <si>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</si>
  <si>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</si>
  <si>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</si>
  <si>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</si>
  <si>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</si>
  <si>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</si>
  <si>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</si>
  <si>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</si>
  <si>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</si>
  <si>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</si>
  <si>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</si>
  <si>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</si>
  <si>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</si>
  <si>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</si>
  <si>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</si>
  <si>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</si>
  <si>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</si>
  <si>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</si>
  <si>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</si>
  <si>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</si>
  <si>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</si>
  <si>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</si>
  <si>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</si>
  <si>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</si>
  <si>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</si>
  <si>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</si>
  <si>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</si>
  <si>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</si>
  <si>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</si>
  <si>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</si>
  <si>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</si>
  <si>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</si>
  <si>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</si>
  <si>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</si>
  <si>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</si>
  <si>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</si>
  <si>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</si>
  <si>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</si>
  <si>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</si>
  <si>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</si>
  <si>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</si>
  <si>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</si>
  <si>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</si>
  <si>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</si>
  <si>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</si>
  <si>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</si>
  <si>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</si>
  <si>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</si>
  <si>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</si>
  <si>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</si>
  <si>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</si>
  <si>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</si>
  <si>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</si>
  <si>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</si>
  <si>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</si>
  <si>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</si>
  <si>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</si>
  <si>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</si>
  <si>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</si>
  <si>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</si>
  <si>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</si>
  <si>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</si>
  <si>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</si>
  <si>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</si>
  <si>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</si>
  <si>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</si>
  <si>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</si>
  <si>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</si>
  <si>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</si>
  <si>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</si>
  <si>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</si>
  <si>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</si>
  <si>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</si>
  <si>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</si>
  <si>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</si>
  <si>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</si>
  <si>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</si>
  <si>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</si>
  <si>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</si>
  <si>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</si>
  <si>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</si>
  <si>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</si>
  <si>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</si>
  <si>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</si>
  <si>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</si>
  <si>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</si>
  <si>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</si>
  <si>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</si>
  <si>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</si>
  <si>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</si>
  <si>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</si>
  <si>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</si>
  <si>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</si>
  <si>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</si>
  <si>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</si>
  <si>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</si>
  <si>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</si>
  <si>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</si>
  <si>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</si>
  <si>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</si>
  <si>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</si>
  <si>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</si>
  <si>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</si>
  <si>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</si>
  <si>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</si>
  <si>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</si>
  <si>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</si>
  <si>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</si>
  <si>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</si>
  <si>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</si>
  <si>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</si>
  <si>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</si>
  <si>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</si>
  <si>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</si>
  <si>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</si>
  <si>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</si>
  <si>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</si>
  <si>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</si>
  <si>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</si>
  <si>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</si>
  <si>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</si>
  <si>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</si>
  <si>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</si>
  <si>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</si>
  <si>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</si>
  <si>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</si>
  <si>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</si>
  <si>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</si>
  <si>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</si>
  <si>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</si>
  <si>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</si>
  <si>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</si>
  <si>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</si>
  <si>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</si>
  <si>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</si>
  <si>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</si>
  <si>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</si>
  <si>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</si>
  <si>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</si>
  <si>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</si>
  <si>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</si>
  <si>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</si>
  <si>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</si>
  <si>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</si>
  <si>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</si>
  <si>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</si>
  <si>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</si>
  <si>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</si>
  <si>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</si>
  <si>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</si>
  <si>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</si>
  <si>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</si>
  <si>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</si>
  <si>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</si>
  <si>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</si>
  <si>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</si>
  <si>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</si>
  <si>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</si>
  <si>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</si>
  <si>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</si>
  <si>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</si>
  <si>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</si>
  <si>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</si>
  <si>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</si>
  <si>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</si>
  <si>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</si>
  <si>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</si>
  <si>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</si>
  <si>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</si>
  <si>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</si>
  <si>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</si>
  <si>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</si>
  <si>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</si>
  <si>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</si>
  <si>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</si>
  <si>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</si>
  <si>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</si>
  <si>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</si>
  <si>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</si>
  <si>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</si>
  <si>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</si>
  <si>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</si>
  <si>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</si>
  <si>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</si>
  <si>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</si>
  <si>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</si>
  <si>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</si>
  <si>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</si>
  <si>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</si>
  <si>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</si>
  <si>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</si>
  <si>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</si>
  <si>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</si>
  <si>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</si>
  <si>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</si>
  <si>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</si>
  <si>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</si>
  <si>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</si>
  <si>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</si>
  <si>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</si>
  <si>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</si>
  <si>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</si>
  <si>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</si>
  <si>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</si>
  <si>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</si>
  <si>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</si>
  <si>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</si>
  <si>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</si>
  <si>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</si>
  <si>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</si>
  <si>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</si>
  <si>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</si>
  <si>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</si>
  <si>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</si>
  <si>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</si>
  <si>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</si>
  <si>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</si>
  <si>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</si>
  <si>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</si>
  <si>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</si>
  <si>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</si>
  <si>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</si>
  <si>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</si>
  <si>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</si>
  <si>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</si>
  <si>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</si>
  <si>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</si>
  <si>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</si>
  <si>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</si>
  <si>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</si>
  <si>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</si>
  <si>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</si>
  <si>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</si>
  <si>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</si>
  <si>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</si>
  <si>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</si>
  <si>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</si>
  <si>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</si>
  <si>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</si>
  <si>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</si>
  <si>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</si>
  <si>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</si>
  <si>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</si>
  <si>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</si>
  <si>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</si>
  <si>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</si>
  <si>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</si>
  <si>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</si>
  <si>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</si>
  <si>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</si>
  <si>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</si>
  <si>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</si>
  <si>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</si>
  <si>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</si>
  <si>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</si>
  <si>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</si>
  <si>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</si>
  <si>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</si>
  <si>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</si>
  <si>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</si>
  <si>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</si>
  <si>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</si>
  <si>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</si>
  <si>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</si>
  <si>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</si>
  <si>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</si>
  <si>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</si>
  <si>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</si>
  <si>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</si>
  <si>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</si>
  <si>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</si>
  <si>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</si>
  <si>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</si>
  <si>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</si>
  <si>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</si>
  <si>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</si>
  <si>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</si>
  <si>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</si>
  <si>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</si>
  <si>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</si>
  <si>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</si>
  <si>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</si>
  <si>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</si>
  <si>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</si>
  <si>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</si>
  <si>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</si>
  <si>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</si>
  <si>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</si>
  <si>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</si>
  <si>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</si>
  <si>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</si>
  <si>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</si>
  <si>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</si>
  <si>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</si>
  <si>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</si>
  <si>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</si>
  <si>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</si>
  <si>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</si>
  <si>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</si>
  <si>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</si>
  <si>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</si>
  <si>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</si>
  <si>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</si>
  <si>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</si>
  <si>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</si>
  <si>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</si>
  <si>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</si>
  <si>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</si>
  <si>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</si>
  <si>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</si>
  <si>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</si>
  <si>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</si>
  <si>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</si>
  <si>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</si>
  <si>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</si>
  <si>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</si>
  <si>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</si>
  <si>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</si>
  <si>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</si>
  <si>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</si>
  <si>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</si>
  <si>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</si>
  <si>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</si>
  <si>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</si>
  <si>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</si>
  <si>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</si>
  <si>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</si>
  <si>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</si>
  <si>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</si>
  <si>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</si>
  <si>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</si>
  <si>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</si>
  <si>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</si>
  <si>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</si>
  <si>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</si>
  <si>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</si>
  <si>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</si>
  <si>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</si>
  <si>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</si>
  <si>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</si>
  <si>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</si>
  <si>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</si>
  <si>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</si>
  <si>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</si>
  <si>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</si>
  <si>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</si>
  <si>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</si>
  <si>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</si>
  <si>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</si>
  <si>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</si>
  <si>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</si>
  <si>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</si>
  <si>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</si>
  <si>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</si>
  <si>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</si>
  <si>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</si>
  <si>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</si>
  <si>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</si>
  <si>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</si>
  <si>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</si>
  <si>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</si>
  <si>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</si>
  <si>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</si>
  <si>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</si>
  <si>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</si>
  <si>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</si>
  <si>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</si>
  <si>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</si>
  <si>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</si>
  <si>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</si>
  <si>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</si>
  <si>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</si>
  <si>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</si>
  <si>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</si>
  <si>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</si>
  <si>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</si>
  <si>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</si>
  <si>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</si>
  <si>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</si>
  <si>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</si>
  <si>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</si>
  <si>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</si>
  <si>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</si>
  <si>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</si>
  <si>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</si>
  <si>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</si>
  <si>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</si>
  <si>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</si>
  <si>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</si>
  <si>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</si>
  <si>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</si>
  <si>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</si>
  <si>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</si>
  <si>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</si>
  <si>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</si>
  <si>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</si>
  <si>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</si>
  <si>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</si>
  <si>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</si>
  <si>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</si>
  <si>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</si>
  <si>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</si>
  <si>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</si>
  <si>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</si>
  <si>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</si>
  <si>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</si>
  <si>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</si>
  <si>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</si>
  <si>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</si>
  <si>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</si>
  <si>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</si>
  <si>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</si>
  <si>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</si>
  <si>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</si>
  <si>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</si>
  <si>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</si>
  <si>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</si>
  <si>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</si>
  <si>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</si>
  <si>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</si>
  <si>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</si>
  <si>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</si>
  <si>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</si>
  <si>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</si>
  <si>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</si>
  <si>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</si>
  <si>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</si>
  <si>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</si>
  <si>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</si>
  <si>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</si>
  <si>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</si>
  <si>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</si>
  <si>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</si>
  <si>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</si>
  <si>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</si>
  <si>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</si>
  <si>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</si>
  <si>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</si>
  <si>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</si>
  <si>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</si>
  <si>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</si>
  <si>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</si>
  <si>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</si>
  <si>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</si>
  <si>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</si>
  <si>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</si>
  <si>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</si>
  <si>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</si>
  <si>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</si>
  <si>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</si>
  <si>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</si>
  <si>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</si>
  <si>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</si>
  <si>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</si>
  <si>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</si>
  <si>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</si>
  <si>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</si>
  <si>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</si>
  <si>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</si>
  <si>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</si>
  <si>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</si>
  <si>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</si>
  <si>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</si>
  <si>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</si>
  <si>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</si>
  <si>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</si>
  <si>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</si>
  <si>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</si>
  <si>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</si>
  <si>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</si>
  <si>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</si>
  <si>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</si>
  <si>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</si>
  <si>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</si>
  <si>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</si>
  <si>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</si>
  <si>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</si>
  <si>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</si>
  <si>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</si>
  <si>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</si>
  <si>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</si>
  <si>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</si>
  <si>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</si>
  <si>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</si>
  <si>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</si>
  <si>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</si>
  <si>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</si>
  <si>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</si>
  <si>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</si>
  <si>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</si>
  <si>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</si>
  <si>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</si>
  <si>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</si>
  <si>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</si>
  <si>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</si>
  <si>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</si>
  <si>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</si>
  <si>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</si>
  <si>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</si>
  <si>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</si>
  <si>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</si>
  <si>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</si>
  <si>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</si>
  <si>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</si>
  <si>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</si>
  <si>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</si>
  <si>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</si>
  <si>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</si>
  <si>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</si>
  <si>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</si>
  <si>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</si>
  <si>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</si>
  <si>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</si>
  <si>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</si>
  <si>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</si>
  <si>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</si>
  <si>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</si>
  <si>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</si>
  <si>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</si>
  <si>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</si>
  <si>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</si>
  <si>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</si>
  <si>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</si>
  <si>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</si>
  <si>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</si>
  <si>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</si>
  <si>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</si>
  <si>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</si>
  <si>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</si>
  <si>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</si>
  <si>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</si>
  <si>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</si>
  <si>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</si>
  <si>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</si>
  <si>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</si>
  <si>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</si>
  <si>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</si>
  <si>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</si>
  <si>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</si>
  <si>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</si>
  <si>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</si>
  <si>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</si>
  <si>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</si>
  <si>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</si>
  <si>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</si>
  <si>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</si>
  <si>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</si>
  <si>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</si>
  <si>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</si>
  <si>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</si>
  <si>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</si>
  <si>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</si>
  <si>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</si>
  <si>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</si>
  <si>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</si>
  <si>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</si>
  <si>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</si>
  <si>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</si>
  <si>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</si>
  <si>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</si>
  <si>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</si>
  <si>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</si>
  <si>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</si>
  <si>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</si>
  <si>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</si>
  <si>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</si>
  <si>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</si>
  <si>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</si>
  <si>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</si>
  <si>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</si>
  <si>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</si>
  <si>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</si>
  <si>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</si>
  <si>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</si>
  <si>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</si>
  <si>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</si>
  <si>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</si>
  <si>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</si>
  <si>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</si>
  <si>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</si>
  <si>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</si>
  <si>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</si>
  <si>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</si>
  <si>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</si>
  <si>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</si>
  <si>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</si>
  <si>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</si>
  <si>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</si>
  <si>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</si>
  <si>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</si>
  <si>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</si>
  <si>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</si>
  <si>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</si>
  <si>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</si>
  <si>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</si>
  <si>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</si>
  <si>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</si>
  <si>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</si>
  <si>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</si>
  <si>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</si>
  <si>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</si>
  <si>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</si>
  <si>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</si>
  <si>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</si>
  <si>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</si>
  <si>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</si>
  <si>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</si>
  <si>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</si>
  <si>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</si>
  <si>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</si>
  <si>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</si>
  <si>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</si>
  <si>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</si>
  <si>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</si>
  <si>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</si>
  <si>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</si>
  <si>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</si>
  <si>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</si>
  <si>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</si>
  <si>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</si>
  <si>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</si>
  <si>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</si>
  <si>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</si>
  <si>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</si>
  <si>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</si>
  <si>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</si>
  <si>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</si>
  <si>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</si>
  <si>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</si>
  <si>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</si>
  <si>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</si>
  <si>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</si>
  <si>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</si>
  <si>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</si>
  <si>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</si>
  <si>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</si>
  <si>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</si>
  <si>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</si>
  <si>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</si>
  <si>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</si>
  <si>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</si>
  <si>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</si>
  <si>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</si>
  <si>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</si>
  <si>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</si>
  <si>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</si>
  <si>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</si>
  <si>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</si>
  <si>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</si>
  <si>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</si>
  <si>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</si>
  <si>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</si>
  <si>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</si>
  <si>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</si>
  <si>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</si>
  <si>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</si>
  <si>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</si>
  <si>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</si>
  <si>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</si>
  <si>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</si>
  <si>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</si>
  <si>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</si>
  <si>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</si>
  <si>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</si>
  <si>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</si>
  <si>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</si>
  <si>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</si>
  <si>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</si>
  <si>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</si>
  <si>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</si>
  <si>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</si>
  <si>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</si>
  <si>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</si>
  <si>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</si>
  <si>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</si>
  <si>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</si>
  <si>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</si>
  <si>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</si>
  <si>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</si>
  <si>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</si>
  <si>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</si>
  <si>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</si>
  <si>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</si>
  <si>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</si>
  <si>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</si>
  <si>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</si>
  <si>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</si>
  <si>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</si>
  <si>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</si>
  <si>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Catgeory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</si>
  <si>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</si>
  <si>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</si>
  <si>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</si>
  <si>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</si>
  <si>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</si>
  <si>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</si>
  <si>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</si>
  <si>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</si>
  <si>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</si>
  <si>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</si>
  <si>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</si>
  <si>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</si>
  <si>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</si>
  <si>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</si>
  <si>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</si>
  <si>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</si>
  <si>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</si>
  <si>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</si>
  <si>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</si>
  <si>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</si>
  <si>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</si>
  <si>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</si>
  <si>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</si>
  <si>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Amount Pledged</t>
  </si>
  <si>
    <t>Number of Backers</t>
  </si>
  <si>
    <t>Mean Goal</t>
  </si>
  <si>
    <t>Median Goal</t>
  </si>
  <si>
    <t>Median Pledged</t>
  </si>
  <si>
    <t>Mean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</si>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</sst>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2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/>
    <xf numFmtId="167" fontId="0" fillId="0" borderId="0" xfId="0" applyNumberFormat="1"/>
  </cellXfs>
  <cellStyles count="1">
    <cellStyle name="Normal" xfId="0" builtinId="0"/>
  </cellStyles>
  <dxfs count="12">
    <dxf>
      <font>
        <color theme="1"/>
      </font>
      <fill>
        <patternFill>
          <fgColor auto="1"/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fgColor auto="1"/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fgColor auto="1"/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Kickstarters by Type and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2-6A45-A93C-6BE8F1AF2D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1-1647-B242-8DF05B24F3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1-1647-B242-8DF05B24F3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1-1647-B242-8DF05B24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1201408"/>
        <c:axId val="1701203040"/>
      </c:barChart>
      <c:catAx>
        <c:axId val="17012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203040"/>
        <c:crosses val="autoZero"/>
        <c:auto val="1"/>
        <c:lblAlgn val="ctr"/>
        <c:lblOffset val="100"/>
        <c:noMultiLvlLbl val="0"/>
      </c:catAx>
      <c:valAx>
        <c:axId val="17012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20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Kickstarter Outcomes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0-6445-A181-14B55038D6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B-CA48-B92C-D7212742D5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B-CA48-B92C-D7212742D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5389808"/>
        <c:axId val="1695391440"/>
      </c:barChart>
      <c:catAx>
        <c:axId val="169538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91440"/>
        <c:crosses val="autoZero"/>
        <c:auto val="1"/>
        <c:lblAlgn val="ctr"/>
        <c:lblOffset val="100"/>
        <c:noMultiLvlLbl val="0"/>
      </c:catAx>
      <c:valAx>
        <c:axId val="16953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8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campaign.xlsx]Outcomes Based on Launch Date.!PivotTable3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</a:t>
            </a:r>
            <a:r>
              <a:rPr lang="en-US" baseline="0"/>
              <a:t>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4-854C-AC5A-F7B192A93E73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DD-214D-AA85-4F278C06F2FD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D-214D-AA85-4F278C06F2FD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DD-214D-AA85-4F278C06F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431968"/>
        <c:axId val="1759433888"/>
      </c:lineChart>
      <c:catAx>
        <c:axId val="175943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433888"/>
        <c:crosses val="autoZero"/>
        <c:auto val="1"/>
        <c:lblAlgn val="ctr"/>
        <c:lblOffset val="100"/>
        <c:noMultiLvlLbl val="0"/>
      </c:catAx>
      <c:valAx>
        <c:axId val="17594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43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6B2BB8B6-894C-D045-891F-3AB97A3C24D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A4485D5-9CF9-3142-B7D4-F516BA36161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1C72EE1-E96A-E144-8993-9B2BE6C7C757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31749</xdr:colOff>
      <xdr:row>21</xdr:row>
      <xdr:rowOff>146050</xdr:rowOff>
    </xdr:from>
    <xdr:to>
      <xdr:col>18</xdr:col>
      <xdr:colOff>744482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332FC-21D4-F34D-A06D-3E6CDB5C9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692150</xdr:colOff>
      <xdr:row>1</xdr:row>
      <xdr:rowOff>101600</xdr:rowOff>
    </xdr:from>
    <xdr:to>
      <xdr:col>16</xdr:col>
      <xdr:colOff>393700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00D1-8979-6940-B36C-786F576AD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6350</xdr:rowOff>
    </xdr:from>
    <xdr:to>
      <xdr:col>15</xdr:col>
      <xdr:colOff>88900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654F2-6E65-424A-9E36-58261EBD7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094CB9-E948-DD45-B12B-7119F125BE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A0AB60-FDEF-4971-8184-D9F021E083D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Berry" refreshedDate="44120.882807986112" createdVersion="6" refreshedVersion="6" minRefreshableVersion="3" recordCount="4114" xr:uid="{2186B880-843F-9441-B075-0ED04D436C89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ge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Berry" refreshedDate="44120.911773148146" createdVersion="6" refreshedVersion="6" minRefreshableVersion="3" recordCount="4114" xr:uid="{D88FE4DD-0646-2E45-A882-71450D9B60E9}">
  <cacheSource type="worksheet">
    <worksheetSource ref="A1:S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ge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763CE-6CAE-4647-872D-0177F0F8C26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49885-DD50-3849-8D80-DAAC48DD6EE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0BAA8-F8CB-E444-928F-E4F0F21BAE21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2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3649" sqref="C3649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44140625" bestFit="1" customWidth="1"/>
    <col min="16" max="17" width="41.109375" customWidth="1"/>
    <col min="18" max="19" width="41.109375" style="16" customWidth="1"/>
  </cols>
  <sheetData>
    <row r="1" spans="1:19" ht="16.9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3.2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28.8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3.2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28.8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57.6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3.2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43.2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57.6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28.8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3.2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43.2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57.6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57.6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43.2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28.8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3.2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43.2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43.2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3.2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43.2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3.2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3.2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28.8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3.2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28.8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43.2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3.2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3.2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28.8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43.2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3.2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3.2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57.6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43.2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43.2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43.2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28.8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43.2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3.2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57.6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43.2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43.2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43.2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43.2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57.6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3.2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3.2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57.6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43.2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3.2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43.2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3.2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28.8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57.6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3.2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28.8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43.2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43.2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43.2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3.2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43.2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43.2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3.2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43.2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43.2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28.8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3.2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57.6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43.2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43.2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3.2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43.2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43.2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43.2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3.2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43.2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3.2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86.4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3.2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3.2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43.2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43.2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43.2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3.2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43.2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57.6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3.2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43.2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3.2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28.8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3.2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43.2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57.6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3.2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43.2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57.6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3.2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3.2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28.8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43.2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43.2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43.2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43.2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28.8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3.2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43.2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3.2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3.2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3.2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3.2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43.2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28.8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43.2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43.2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57.6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28.8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43.2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57.6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57.6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28.8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43.2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3.2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3.2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43.2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43.2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28.8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57.6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43.2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43.2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28.8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28.8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3.2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57.6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3.2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3.2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43.2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43.2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3.2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43.2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43.2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3.2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43.2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43.2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28.8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3.2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43.2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3.2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43.2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28.8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3.2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43.2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57.6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57.6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3.2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43.2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43.2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43.2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43.2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3.2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57.6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43.2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28.8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3.2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3.2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43.2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43.2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43.2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3.2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3.2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3.2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43.2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43.2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43.2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28.8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28.8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28.8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3.2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43.2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43.2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43.2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43.2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43.2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43.2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3.2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3.2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57.6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57.6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3.2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3.2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3.2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43.2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43.2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43.2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28.8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43.2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3.2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43.2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3.2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3.2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3.2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43.2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43.2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3.2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43.2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28.8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3.2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43.2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43.2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43.2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43.2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28.8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3.2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3.2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43.2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43.2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3.2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43.2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3.2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28.8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3.2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3.2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43.2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3.2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3.2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43.2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43.2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3.2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28.8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43.2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3.2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57.6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43.2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3.2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3.2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57.6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43.2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3.2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57.6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43.2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57.6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43.2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3.2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3.2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57.6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3.2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28.8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43.2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43.2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43.2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57.6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43.2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28.8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28.8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57.6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57.6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57.6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57.6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3.2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43.2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43.2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3.2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43.2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43.2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43.2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43.2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3.2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43.2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43.2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28.8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43.2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43.2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43.2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3.2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28.8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43.2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3.2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43.2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28.8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57.6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43.2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28.8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3.2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57.6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43.2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72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43.2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3.2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43.2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28.8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57.6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43.2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3.2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57.6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3.2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28.8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43.2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28.8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43.2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43.2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3.2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3.2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57.6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57.6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43.2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3.2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28.8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43.2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3.2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57.6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43.2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3.2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3.2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43.2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3.2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3.2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3.2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43.2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3.2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3.2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43.2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3.2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43.2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43.2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57.6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43.2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3.2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43.2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43.2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3.2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3.2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43.2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28.8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43.2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43.2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3.2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43.2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43.2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43.2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43.2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3.2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43.2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43.2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43.2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43.2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43.2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43.2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43.2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3.2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3.2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43.2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43.2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57.6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57.6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43.2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3.2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3.2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43.2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43.2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43.2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43.2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43.2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28.8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3.2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43.2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43.2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43.2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3.2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57.6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43.2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57.6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3.2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57.6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43.2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43.2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43.2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43.2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57.6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3.2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57.6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3.2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3.2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43.2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43.2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43.2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3.2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3.2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57.6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3.2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43.2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3.2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43.2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43.2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3.2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3.2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28.8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43.2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3.2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3.2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3.2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3.2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43.2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43.2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3.2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43.2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57.6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43.2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43.2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43.2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3.2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43.2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43.2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43.2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3.2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3.2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43.2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43.2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57.6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28.8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57.6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43.2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3.2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57.6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57.6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57.6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57.6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3.2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3.2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3.2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43.2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3.2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43.2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3.2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43.2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3.2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43.2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43.2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43.2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43.2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43.2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43.2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28.8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43.2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3.2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43.2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43.2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43.2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3.2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43.2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28.8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43.2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43.2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3.2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28.8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3.2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43.2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43.2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28.8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3.2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57.6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43.2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3.2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3.2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57.6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28.8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57.6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3.2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3.2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43.2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43.2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3.2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57.6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57.6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43.2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43.2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43.2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43.2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3.2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3.2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3.2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3.2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43.2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3.2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28.8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3.2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57.6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57.6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43.2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57.6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43.2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43.2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3.2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3.2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43.2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57.6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3.2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3.2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3.2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43.2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28.8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3.2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3.2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28.8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43.2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43.2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3.2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43.2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43.2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3.2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43.2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43.2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57.6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3.2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57.6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28.8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43.2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43.2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43.2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43.2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43.2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43.2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43.2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57.6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43.2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43.2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3.2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57.6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0</v>
      </c>
      <c r="Q54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3.2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1</v>
      </c>
      <c r="Q543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3.2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43.2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43.2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1</v>
      </c>
      <c r="Q546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43.2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43.2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0</v>
      </c>
      <c r="Q548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57.6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0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3.2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0</v>
      </c>
      <c r="Q550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57.6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3</v>
      </c>
      <c r="Q551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43.2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1</v>
      </c>
      <c r="Q552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43.2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3.2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3.2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0</v>
      </c>
      <c r="Q555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43.2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43.2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0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28.8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3</v>
      </c>
      <c r="Q558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43.2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1</v>
      </c>
      <c r="Q559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43.2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0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43.2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0</v>
      </c>
      <c r="Q561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3.2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0</v>
      </c>
      <c r="Q56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43.2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0</v>
      </c>
      <c r="Q563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43.2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0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43.2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0</v>
      </c>
      <c r="Q56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57.6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0</v>
      </c>
      <c r="Q566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43.2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0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43.2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0</v>
      </c>
      <c r="Q568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43.2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57.6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1</v>
      </c>
      <c r="Q570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3.2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1</v>
      </c>
      <c r="Q571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28.8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0</v>
      </c>
      <c r="Q57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43.2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0</v>
      </c>
      <c r="Q573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43.2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0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57.6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43.2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</v>
      </c>
      <c r="Q576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57.6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3.2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43.2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28.8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0</v>
      </c>
      <c r="Q580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28.8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</v>
      </c>
      <c r="Q581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43.2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0</v>
      </c>
      <c r="Q582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43.2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0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43.2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0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43.2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0</v>
      </c>
      <c r="Q585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43.2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</v>
      </c>
      <c r="Q586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3.2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0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3.2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</v>
      </c>
      <c r="Q588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72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5">
        <f t="shared" si="38"/>
        <v>42080.757326388892</v>
      </c>
      <c r="S589" s="15">
        <f t="shared" si="39"/>
        <v>42110.757326388892</v>
      </c>
    </row>
    <row r="590" spans="1:19" ht="43.2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5">
        <f t="shared" si="38"/>
        <v>42631.769513888896</v>
      </c>
      <c r="S590" s="15">
        <f t="shared" si="39"/>
        <v>42691.811180555553</v>
      </c>
    </row>
    <row r="591" spans="1:19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0</v>
      </c>
      <c r="Q591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57.6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5">
        <f t="shared" si="38"/>
        <v>42377.554756944446</v>
      </c>
      <c r="S592" s="15">
        <f t="shared" si="39"/>
        <v>42408.542361111111</v>
      </c>
    </row>
    <row r="593" spans="1:19" ht="43.2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0</v>
      </c>
      <c r="Q593">
        <f t="shared" si="37"/>
        <v>30.5</v>
      </c>
      <c r="R593" s="15">
        <f t="shared" si="38"/>
        <v>42177.543171296296</v>
      </c>
      <c r="S593" s="15">
        <f t="shared" si="39"/>
        <v>42207.543171296296</v>
      </c>
    </row>
    <row r="594" spans="1:19" ht="43.2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3</v>
      </c>
      <c r="Q594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57.6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5">
        <f t="shared" si="38"/>
        <v>42070.677604166667</v>
      </c>
      <c r="S595" s="15">
        <f t="shared" si="39"/>
        <v>42100.635937500003</v>
      </c>
    </row>
    <row r="596" spans="1:19" ht="28.8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0</v>
      </c>
      <c r="Q596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43.2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5">
        <f t="shared" si="38"/>
        <v>42083.069884259254</v>
      </c>
      <c r="S597" s="15">
        <f t="shared" si="39"/>
        <v>42128.069884259254</v>
      </c>
    </row>
    <row r="598" spans="1:19" ht="28.8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0</v>
      </c>
      <c r="Q598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3.2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0</v>
      </c>
      <c r="Q599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28.8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5">
        <f t="shared" si="38"/>
        <v>41948.00209490741</v>
      </c>
      <c r="S600" s="15">
        <f t="shared" si="39"/>
        <v>41978.00209490741</v>
      </c>
    </row>
    <row r="601" spans="1:19" ht="43.2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0</v>
      </c>
      <c r="Q601">
        <f t="shared" si="37"/>
        <v>15.5</v>
      </c>
      <c r="R601" s="15">
        <f t="shared" si="38"/>
        <v>42047.812523148154</v>
      </c>
      <c r="S601" s="15">
        <f t="shared" si="39"/>
        <v>42071.636111111111</v>
      </c>
    </row>
    <row r="602" spans="1:19" ht="28.8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</v>
      </c>
      <c r="Q602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43.2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5">
        <f t="shared" si="38"/>
        <v>41969.858090277776</v>
      </c>
      <c r="S603" s="15">
        <f t="shared" si="39"/>
        <v>41999.858090277776</v>
      </c>
    </row>
    <row r="604" spans="1:19" ht="43.2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0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3.2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5">
        <f t="shared" si="38"/>
        <v>41835.639155092591</v>
      </c>
      <c r="S605" s="15">
        <f t="shared" si="39"/>
        <v>41865.639155092591</v>
      </c>
    </row>
    <row r="606" spans="1:19" ht="43.2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28.8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5">
        <f t="shared" si="38"/>
        <v>42194.357731481476</v>
      </c>
      <c r="S607" s="15">
        <f t="shared" si="39"/>
        <v>42239.357731481476</v>
      </c>
    </row>
    <row r="608" spans="1:19" ht="57.6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0</v>
      </c>
      <c r="Q608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43.2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43.2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5">
        <f t="shared" si="38"/>
        <v>42140.921064814815</v>
      </c>
      <c r="S610" s="15">
        <f t="shared" si="39"/>
        <v>42170.921064814815</v>
      </c>
    </row>
    <row r="611" spans="1:19" ht="43.2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</v>
      </c>
      <c r="Q611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3.2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0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43.2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0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28.8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0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43.2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5">
        <f t="shared" si="38"/>
        <v>42247.496759259258</v>
      </c>
      <c r="S615" s="15">
        <f t="shared" si="39"/>
        <v>42278.207638888889</v>
      </c>
    </row>
    <row r="616" spans="1:19" ht="43.2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0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3.2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0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43.2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0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57.6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3</v>
      </c>
      <c r="Q619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43.2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0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28.8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3.2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1</v>
      </c>
      <c r="Q622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43.2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1</v>
      </c>
      <c r="Q623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43.2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5">
        <f t="shared" si="38"/>
        <v>42532.774745370371</v>
      </c>
      <c r="S624" s="15">
        <f t="shared" si="39"/>
        <v>42552.774745370371</v>
      </c>
    </row>
    <row r="625" spans="1:19" ht="57.6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0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3.2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0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43.2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0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43.2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5">
        <f t="shared" si="38"/>
        <v>42198.559479166666</v>
      </c>
      <c r="S628" s="15">
        <f t="shared" si="39"/>
        <v>42231.556944444441</v>
      </c>
    </row>
    <row r="629" spans="1:19" ht="43.2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0</v>
      </c>
      <c r="Q629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3.2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0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43.2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5">
        <f t="shared" si="38"/>
        <v>42474.637824074074</v>
      </c>
      <c r="S631" s="15">
        <f t="shared" si="39"/>
        <v>42504.637824074074</v>
      </c>
    </row>
    <row r="632" spans="1:19" ht="57.6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0</v>
      </c>
      <c r="Q632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28.8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5">
        <f t="shared" si="38"/>
        <v>42489.772326388891</v>
      </c>
      <c r="S633" s="15">
        <f t="shared" si="39"/>
        <v>42518.772326388891</v>
      </c>
    </row>
    <row r="634" spans="1:19" ht="28.8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0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3.2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5">
        <f t="shared" si="38"/>
        <v>42507.29932870371</v>
      </c>
      <c r="S635" s="15">
        <f t="shared" si="39"/>
        <v>42538.958333333328</v>
      </c>
    </row>
    <row r="636" spans="1:19" ht="28.8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0</v>
      </c>
      <c r="Q636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28.8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0</v>
      </c>
      <c r="Q637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43.2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0</v>
      </c>
      <c r="Q638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43.2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0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0</v>
      </c>
      <c r="Q640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28.8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0</v>
      </c>
      <c r="Q641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43.2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5">
        <f t="shared" si="38"/>
        <v>42683.420312500006</v>
      </c>
      <c r="S642" s="15">
        <f t="shared" si="39"/>
        <v>42698.958333333328</v>
      </c>
    </row>
    <row r="643" spans="1:19" ht="43.2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43.2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5">
        <f t="shared" si="42"/>
        <v>42199.651319444441</v>
      </c>
      <c r="S644" s="15">
        <f t="shared" si="43"/>
        <v>42235.651319444441</v>
      </c>
    </row>
    <row r="645" spans="1:19" ht="43.2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5">
        <f t="shared" si="42"/>
        <v>42100.642071759255</v>
      </c>
      <c r="S645" s="15">
        <f t="shared" si="43"/>
        <v>42155.642071759255</v>
      </c>
    </row>
    <row r="646" spans="1:19" ht="43.2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5">
        <f t="shared" si="42"/>
        <v>41898.665960648148</v>
      </c>
      <c r="S646" s="15">
        <f t="shared" si="43"/>
        <v>41941.041666666664</v>
      </c>
    </row>
    <row r="647" spans="1:19" ht="28.8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5">
        <f t="shared" si="42"/>
        <v>42564.026319444441</v>
      </c>
      <c r="S647" s="15">
        <f t="shared" si="43"/>
        <v>42594.026319444441</v>
      </c>
    </row>
    <row r="648" spans="1:19" ht="43.2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5">
        <f t="shared" si="42"/>
        <v>41832.852627314816</v>
      </c>
      <c r="S648" s="15">
        <f t="shared" si="43"/>
        <v>41862.852627314816</v>
      </c>
    </row>
    <row r="649" spans="1:19" ht="43.2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5">
        <f t="shared" si="42"/>
        <v>42416.767928240741</v>
      </c>
      <c r="S649" s="15">
        <f t="shared" si="43"/>
        <v>42446.726261574076</v>
      </c>
    </row>
    <row r="650" spans="1:19" ht="28.8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43.2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5">
        <f t="shared" si="42"/>
        <v>41877.912187499998</v>
      </c>
      <c r="S651" s="15">
        <f t="shared" si="43"/>
        <v>41898.912187499998</v>
      </c>
    </row>
    <row r="652" spans="1:19" ht="43.2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5">
        <f t="shared" si="42"/>
        <v>41932.036851851852</v>
      </c>
      <c r="S652" s="15">
        <f t="shared" si="43"/>
        <v>41992.078518518523</v>
      </c>
    </row>
    <row r="653" spans="1:19" ht="43.2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5">
        <f t="shared" si="42"/>
        <v>41956.017488425925</v>
      </c>
      <c r="S653" s="15">
        <f t="shared" si="43"/>
        <v>41986.017488425925</v>
      </c>
    </row>
    <row r="654" spans="1:19" ht="57.6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5">
        <f t="shared" si="42"/>
        <v>42675.690393518518</v>
      </c>
      <c r="S654" s="15">
        <f t="shared" si="43"/>
        <v>42705.732060185182</v>
      </c>
    </row>
    <row r="655" spans="1:19" ht="57.6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5">
        <f t="shared" si="42"/>
        <v>42199.618518518517</v>
      </c>
      <c r="S655" s="15">
        <f t="shared" si="43"/>
        <v>42236.618518518517</v>
      </c>
    </row>
    <row r="656" spans="1:19" ht="43.2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5">
        <f t="shared" si="42"/>
        <v>42163.957326388889</v>
      </c>
      <c r="S656" s="15">
        <f t="shared" si="43"/>
        <v>42193.957326388889</v>
      </c>
    </row>
    <row r="657" spans="1:19" ht="43.2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5">
        <f t="shared" si="42"/>
        <v>42045.957314814819</v>
      </c>
      <c r="S657" s="15">
        <f t="shared" si="43"/>
        <v>42075.915648148148</v>
      </c>
    </row>
    <row r="658" spans="1:19" ht="43.2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5">
        <f t="shared" si="42"/>
        <v>42417.804618055554</v>
      </c>
      <c r="S658" s="15">
        <f t="shared" si="43"/>
        <v>42477.762951388882</v>
      </c>
    </row>
    <row r="659" spans="1:19" ht="43.2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5">
        <f t="shared" si="42"/>
        <v>42331.84574074074</v>
      </c>
      <c r="S659" s="15">
        <f t="shared" si="43"/>
        <v>42361.84574074074</v>
      </c>
    </row>
    <row r="660" spans="1:19" ht="43.2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5">
        <f t="shared" si="42"/>
        <v>42179.160752314812</v>
      </c>
      <c r="S660" s="15">
        <f t="shared" si="43"/>
        <v>42211.75</v>
      </c>
    </row>
    <row r="661" spans="1:19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5">
        <f t="shared" si="42"/>
        <v>42209.593692129631</v>
      </c>
      <c r="S661" s="15">
        <f t="shared" si="43"/>
        <v>42239.593692129631</v>
      </c>
    </row>
    <row r="662" spans="1:19" ht="43.2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5">
        <f t="shared" si="42"/>
        <v>41922.741655092592</v>
      </c>
      <c r="S662" s="15">
        <f t="shared" si="43"/>
        <v>41952.783321759263</v>
      </c>
    </row>
    <row r="663" spans="1:19" ht="43.2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5">
        <f t="shared" si="42"/>
        <v>42636.645358796297</v>
      </c>
      <c r="S663" s="15">
        <f t="shared" si="43"/>
        <v>42666.645358796297</v>
      </c>
    </row>
    <row r="664" spans="1:19" ht="43.2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0</v>
      </c>
      <c r="Q664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43.2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0</v>
      </c>
      <c r="Q665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43.2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5">
        <f t="shared" si="42"/>
        <v>42077.666377314818</v>
      </c>
      <c r="S666" s="15">
        <f t="shared" si="43"/>
        <v>42107.666377314818</v>
      </c>
    </row>
    <row r="667" spans="1:19" ht="43.2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5">
        <f t="shared" si="42"/>
        <v>42688.711354166662</v>
      </c>
      <c r="S667" s="15">
        <f t="shared" si="43"/>
        <v>42748.711354166662</v>
      </c>
    </row>
    <row r="668" spans="1:19" ht="43.2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0</v>
      </c>
      <c r="Q668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43.2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5">
        <f t="shared" si="42"/>
        <v>42632.373414351852</v>
      </c>
      <c r="S669" s="15">
        <f t="shared" si="43"/>
        <v>42672.373414351852</v>
      </c>
    </row>
    <row r="670" spans="1:19" ht="43.2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5">
        <f t="shared" si="42"/>
        <v>42090.831273148149</v>
      </c>
      <c r="S670" s="15">
        <f t="shared" si="43"/>
        <v>42135.831273148149</v>
      </c>
    </row>
    <row r="671" spans="1:19" ht="57.6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5">
        <f t="shared" si="42"/>
        <v>42527.625671296293</v>
      </c>
      <c r="S671" s="15">
        <f t="shared" si="43"/>
        <v>42557.625671296293</v>
      </c>
    </row>
    <row r="672" spans="1:19" ht="57.6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29</v>
      </c>
      <c r="Q672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57.6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5">
        <f t="shared" si="42"/>
        <v>41984.692731481482</v>
      </c>
      <c r="S673" s="15">
        <f t="shared" si="43"/>
        <v>42018.166666666672</v>
      </c>
    </row>
    <row r="674" spans="1:19" ht="43.2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5">
        <f t="shared" si="42"/>
        <v>41974.219490740739</v>
      </c>
      <c r="S674" s="15">
        <f t="shared" si="43"/>
        <v>42005.207638888889</v>
      </c>
    </row>
    <row r="675" spans="1:19" ht="57.6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5">
        <f t="shared" si="42"/>
        <v>41838.840474537035</v>
      </c>
      <c r="S675" s="15">
        <f t="shared" si="43"/>
        <v>41883.840474537035</v>
      </c>
    </row>
    <row r="676" spans="1:19" ht="28.8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0</v>
      </c>
      <c r="Q676">
        <f t="shared" si="41"/>
        <v>7.5</v>
      </c>
      <c r="R676" s="15">
        <f t="shared" si="42"/>
        <v>41803.116053240738</v>
      </c>
      <c r="S676" s="15">
        <f t="shared" si="43"/>
        <v>41863.116053240738</v>
      </c>
    </row>
    <row r="677" spans="1:19" ht="43.2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5">
        <f t="shared" si="42"/>
        <v>41975.930601851855</v>
      </c>
      <c r="S677" s="15">
        <f t="shared" si="43"/>
        <v>42005.290972222225</v>
      </c>
    </row>
    <row r="678" spans="1:19" ht="57.6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5">
        <f t="shared" si="42"/>
        <v>42012.768298611118</v>
      </c>
      <c r="S678" s="15">
        <f t="shared" si="43"/>
        <v>42042.768298611118</v>
      </c>
    </row>
    <row r="679" spans="1:19" ht="57.6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5">
        <f t="shared" si="42"/>
        <v>42504.403877314813</v>
      </c>
      <c r="S679" s="15">
        <f t="shared" si="43"/>
        <v>42549.403877314813</v>
      </c>
    </row>
    <row r="680" spans="1:19" ht="43.2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5">
        <f t="shared" si="42"/>
        <v>42481.376597222217</v>
      </c>
      <c r="S680" s="15">
        <f t="shared" si="43"/>
        <v>42511.376597222217</v>
      </c>
    </row>
    <row r="681" spans="1:19" ht="43.2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5">
        <f t="shared" si="42"/>
        <v>42556.695706018523</v>
      </c>
      <c r="S681" s="15">
        <f t="shared" si="43"/>
        <v>42616.695706018523</v>
      </c>
    </row>
    <row r="682" spans="1:19" ht="43.2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5">
        <f t="shared" si="42"/>
        <v>41864.501516203702</v>
      </c>
      <c r="S682" s="15">
        <f t="shared" si="43"/>
        <v>41899.501516203702</v>
      </c>
    </row>
    <row r="683" spans="1:19" ht="43.2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0</v>
      </c>
      <c r="Q683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3.2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5">
        <f t="shared" si="42"/>
        <v>42778.765300925923</v>
      </c>
      <c r="S684" s="15">
        <f t="shared" si="43"/>
        <v>42808.723634259266</v>
      </c>
    </row>
    <row r="685" spans="1:19" ht="43.2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5">
        <f t="shared" si="42"/>
        <v>42634.900046296301</v>
      </c>
      <c r="S685" s="15">
        <f t="shared" si="43"/>
        <v>42674.900046296301</v>
      </c>
    </row>
    <row r="686" spans="1:19" ht="28.8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5">
        <f t="shared" si="42"/>
        <v>41809.473275462966</v>
      </c>
      <c r="S686" s="15">
        <f t="shared" si="43"/>
        <v>41845.125</v>
      </c>
    </row>
    <row r="687" spans="1:19" ht="43.2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5">
        <f t="shared" si="42"/>
        <v>41971.866574074069</v>
      </c>
      <c r="S687" s="15">
        <f t="shared" si="43"/>
        <v>42016.866574074069</v>
      </c>
    </row>
    <row r="688" spans="1:19" ht="57.6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0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43.2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5">
        <f t="shared" si="42"/>
        <v>42711.750613425931</v>
      </c>
      <c r="S689" s="15">
        <f t="shared" si="43"/>
        <v>42771.750613425931</v>
      </c>
    </row>
    <row r="690" spans="1:19" ht="43.2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5">
        <f t="shared" si="42"/>
        <v>42262.104780092588</v>
      </c>
      <c r="S690" s="15">
        <f t="shared" si="43"/>
        <v>42292.104780092588</v>
      </c>
    </row>
    <row r="691" spans="1:19" ht="43.2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5">
        <f t="shared" si="42"/>
        <v>42675.66778935185</v>
      </c>
      <c r="S691" s="15">
        <f t="shared" si="43"/>
        <v>42712.207638888889</v>
      </c>
    </row>
    <row r="692" spans="1:19" ht="28.8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5">
        <f t="shared" si="42"/>
        <v>42579.634733796294</v>
      </c>
      <c r="S692" s="15">
        <f t="shared" si="43"/>
        <v>42622.25</v>
      </c>
    </row>
    <row r="693" spans="1:19" ht="43.2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1</v>
      </c>
      <c r="Q693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43.2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7</v>
      </c>
      <c r="Q694">
        <f t="shared" si="41"/>
        <v>6.5</v>
      </c>
      <c r="R694" s="15">
        <f t="shared" si="42"/>
        <v>42696.37572916667</v>
      </c>
      <c r="S694" s="15">
        <f t="shared" si="43"/>
        <v>42726.37572916667</v>
      </c>
    </row>
    <row r="695" spans="1:19" ht="43.2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5">
        <f t="shared" si="42"/>
        <v>42094.808182870373</v>
      </c>
      <c r="S695" s="15">
        <f t="shared" si="43"/>
        <v>42124.808182870373</v>
      </c>
    </row>
    <row r="696" spans="1:19" ht="43.2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5">
        <f t="shared" si="42"/>
        <v>42737.663877314815</v>
      </c>
      <c r="S696" s="15">
        <f t="shared" si="43"/>
        <v>42767.663877314815</v>
      </c>
    </row>
    <row r="697" spans="1:19" ht="57.6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5">
        <f t="shared" si="42"/>
        <v>41913.521064814813</v>
      </c>
      <c r="S697" s="15">
        <f t="shared" si="43"/>
        <v>41943.521064814813</v>
      </c>
    </row>
    <row r="698" spans="1:19" ht="28.8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0</v>
      </c>
      <c r="Q698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43.2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5">
        <f t="shared" si="42"/>
        <v>42388.523020833338</v>
      </c>
      <c r="S699" s="15">
        <f t="shared" si="43"/>
        <v>42403.523020833338</v>
      </c>
    </row>
    <row r="700" spans="1:19" ht="43.2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5">
        <f t="shared" si="42"/>
        <v>41866.931076388886</v>
      </c>
      <c r="S700" s="15">
        <f t="shared" si="43"/>
        <v>41900.083333333336</v>
      </c>
    </row>
    <row r="701" spans="1:19" ht="43.2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5">
        <f t="shared" si="42"/>
        <v>41563.485509259262</v>
      </c>
      <c r="S701" s="15">
        <f t="shared" si="43"/>
        <v>41600.666666666664</v>
      </c>
    </row>
    <row r="702" spans="1:19" ht="43.2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3</v>
      </c>
      <c r="Q702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43.2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5">
        <f t="shared" si="42"/>
        <v>41813.662962962961</v>
      </c>
      <c r="S703" s="15">
        <f t="shared" si="43"/>
        <v>41843.662962962961</v>
      </c>
    </row>
    <row r="704" spans="1:19" ht="43.2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5">
        <f t="shared" si="42"/>
        <v>42668.726701388892</v>
      </c>
      <c r="S704" s="15">
        <f t="shared" si="43"/>
        <v>42698.768368055549</v>
      </c>
    </row>
    <row r="705" spans="1:19" ht="43.2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5">
        <f t="shared" si="42"/>
        <v>42711.950798611113</v>
      </c>
      <c r="S705" s="15">
        <f t="shared" si="43"/>
        <v>42766.98055555555</v>
      </c>
    </row>
    <row r="706" spans="1:19" ht="43.2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5">
        <f t="shared" si="42"/>
        <v>42726.192916666667</v>
      </c>
      <c r="S706" s="15">
        <f t="shared" si="43"/>
        <v>42786.192916666667</v>
      </c>
    </row>
    <row r="707" spans="1:19" ht="28.8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43.2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43.2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5">
        <f t="shared" si="46"/>
        <v>42696.663506944446</v>
      </c>
      <c r="S709" s="15">
        <f t="shared" si="47"/>
        <v>42736.663506944446</v>
      </c>
    </row>
    <row r="710" spans="1:19" ht="43.2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5">
        <f t="shared" si="46"/>
        <v>41835.581018518518</v>
      </c>
      <c r="S710" s="15">
        <f t="shared" si="47"/>
        <v>41895.581018518518</v>
      </c>
    </row>
    <row r="711" spans="1:19" ht="28.8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0</v>
      </c>
      <c r="Q711">
        <f t="shared" si="45"/>
        <v>30.5</v>
      </c>
      <c r="R711" s="15">
        <f t="shared" si="46"/>
        <v>41948.041192129633</v>
      </c>
      <c r="S711" s="15">
        <f t="shared" si="47"/>
        <v>41978.041192129633</v>
      </c>
    </row>
    <row r="712" spans="1:19" ht="28.8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0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57.6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5">
        <f t="shared" si="46"/>
        <v>42678.459120370375</v>
      </c>
      <c r="S713" s="15">
        <f t="shared" si="47"/>
        <v>42718.500787037032</v>
      </c>
    </row>
    <row r="714" spans="1:19" ht="57.6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5">
        <f t="shared" si="46"/>
        <v>42384.680925925932</v>
      </c>
      <c r="S714" s="15">
        <f t="shared" si="47"/>
        <v>42414.680925925932</v>
      </c>
    </row>
    <row r="715" spans="1:19" ht="43.2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1</v>
      </c>
      <c r="Q715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3.2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5">
        <f t="shared" si="46"/>
        <v>42734.787986111114</v>
      </c>
      <c r="S716" s="15">
        <f t="shared" si="47"/>
        <v>42794.787986111114</v>
      </c>
    </row>
    <row r="717" spans="1:19" ht="57.6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5">
        <f t="shared" si="46"/>
        <v>42273.090740740736</v>
      </c>
      <c r="S717" s="15">
        <f t="shared" si="47"/>
        <v>42313.132407407407</v>
      </c>
    </row>
    <row r="718" spans="1:19" ht="43.2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5">
        <f t="shared" si="46"/>
        <v>41940.658645833333</v>
      </c>
      <c r="S718" s="15">
        <f t="shared" si="47"/>
        <v>41974</v>
      </c>
    </row>
    <row r="719" spans="1:19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5">
        <f t="shared" si="46"/>
        <v>41857.854189814818</v>
      </c>
      <c r="S719" s="15">
        <f t="shared" si="47"/>
        <v>41887.854189814818</v>
      </c>
    </row>
    <row r="720" spans="1:19" ht="43.2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5">
        <f t="shared" si="46"/>
        <v>42752.845451388886</v>
      </c>
      <c r="S720" s="15">
        <f t="shared" si="47"/>
        <v>42784.249305555553</v>
      </c>
    </row>
    <row r="721" spans="1:19" ht="43.2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5">
        <f t="shared" si="46"/>
        <v>42409.040231481486</v>
      </c>
      <c r="S721" s="15">
        <f t="shared" si="47"/>
        <v>42423.040231481486</v>
      </c>
    </row>
    <row r="722" spans="1:19" ht="43.2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5">
        <f t="shared" si="46"/>
        <v>40909.649201388893</v>
      </c>
      <c r="S722" s="15">
        <f t="shared" si="47"/>
        <v>40937.649201388893</v>
      </c>
    </row>
    <row r="723" spans="1:19" ht="57.6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5">
        <f t="shared" si="46"/>
        <v>41807.571840277778</v>
      </c>
      <c r="S723" s="15">
        <f t="shared" si="47"/>
        <v>41852.571840277778</v>
      </c>
    </row>
    <row r="724" spans="1:19" ht="43.2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5">
        <f t="shared" si="46"/>
        <v>40977.805300925924</v>
      </c>
      <c r="S724" s="15">
        <f t="shared" si="47"/>
        <v>41007.76363425926</v>
      </c>
    </row>
    <row r="725" spans="1:19" ht="28.8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5">
        <f t="shared" si="46"/>
        <v>42184.816539351858</v>
      </c>
      <c r="S725" s="15">
        <f t="shared" si="47"/>
        <v>42215.165972222225</v>
      </c>
    </row>
    <row r="726" spans="1:19" ht="43.2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5">
        <f t="shared" si="46"/>
        <v>40694.638460648144</v>
      </c>
      <c r="S726" s="15">
        <f t="shared" si="47"/>
        <v>40724.638460648144</v>
      </c>
    </row>
    <row r="727" spans="1:19" ht="43.2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5">
        <f t="shared" si="46"/>
        <v>42321.626296296294</v>
      </c>
      <c r="S727" s="15">
        <f t="shared" si="47"/>
        <v>42351.626296296294</v>
      </c>
    </row>
    <row r="728" spans="1:19" ht="43.2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5">
        <f t="shared" si="46"/>
        <v>41346.042673611111</v>
      </c>
      <c r="S728" s="15">
        <f t="shared" si="47"/>
        <v>41376.042673611111</v>
      </c>
    </row>
    <row r="729" spans="1:19" ht="57.6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5">
        <f t="shared" si="46"/>
        <v>41247.020243055551</v>
      </c>
      <c r="S729" s="15">
        <f t="shared" si="47"/>
        <v>41288.888888888891</v>
      </c>
    </row>
    <row r="730" spans="1:19" ht="43.2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5">
        <f t="shared" si="46"/>
        <v>40731.837465277778</v>
      </c>
      <c r="S730" s="15">
        <f t="shared" si="47"/>
        <v>40776.837465277778</v>
      </c>
    </row>
    <row r="731" spans="1:19" ht="43.2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5">
        <f t="shared" si="46"/>
        <v>41111.185891203706</v>
      </c>
      <c r="S731" s="15">
        <f t="shared" si="47"/>
        <v>41171.185891203706</v>
      </c>
    </row>
    <row r="732" spans="1:19" ht="28.8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5">
        <f t="shared" si="46"/>
        <v>40854.745266203703</v>
      </c>
      <c r="S732" s="15">
        <f t="shared" si="47"/>
        <v>40884.745266203703</v>
      </c>
    </row>
    <row r="733" spans="1:19" ht="43.2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5">
        <f t="shared" si="46"/>
        <v>40879.795682870368</v>
      </c>
      <c r="S733" s="15">
        <f t="shared" si="47"/>
        <v>40930.25</v>
      </c>
    </row>
    <row r="734" spans="1:19" ht="43.2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5">
        <f t="shared" si="46"/>
        <v>41486.424317129626</v>
      </c>
      <c r="S734" s="15">
        <f t="shared" si="47"/>
        <v>41546.424317129626</v>
      </c>
    </row>
    <row r="735" spans="1:19" ht="57.6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5">
        <f t="shared" si="46"/>
        <v>41598.420046296298</v>
      </c>
      <c r="S735" s="15">
        <f t="shared" si="47"/>
        <v>41628.420046296298</v>
      </c>
    </row>
    <row r="736" spans="1:19" ht="43.2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5">
        <f t="shared" si="46"/>
        <v>42102.164583333331</v>
      </c>
      <c r="S736" s="15">
        <f t="shared" si="47"/>
        <v>42133.208333333328</v>
      </c>
    </row>
    <row r="737" spans="1:19" ht="43.2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5">
        <f t="shared" si="46"/>
        <v>41946.029467592591</v>
      </c>
      <c r="S737" s="15">
        <f t="shared" si="47"/>
        <v>41977.027083333334</v>
      </c>
    </row>
    <row r="738" spans="1:19" ht="43.2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5">
        <f t="shared" si="46"/>
        <v>41579.734259259261</v>
      </c>
      <c r="S738" s="15">
        <f t="shared" si="47"/>
        <v>41599.207638888889</v>
      </c>
    </row>
    <row r="739" spans="1:19" ht="43.2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5">
        <f t="shared" si="46"/>
        <v>41667.275312500002</v>
      </c>
      <c r="S739" s="15">
        <f t="shared" si="47"/>
        <v>41684.833333333336</v>
      </c>
    </row>
    <row r="740" spans="1:19" ht="28.8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5">
        <f t="shared" si="46"/>
        <v>41943.604097222218</v>
      </c>
      <c r="S740" s="15">
        <f t="shared" si="47"/>
        <v>41974.207638888889</v>
      </c>
    </row>
    <row r="741" spans="1:19" ht="43.2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5">
        <f t="shared" si="46"/>
        <v>41829.502650462964</v>
      </c>
      <c r="S741" s="15">
        <f t="shared" si="47"/>
        <v>41862.502650462964</v>
      </c>
    </row>
    <row r="742" spans="1:19" ht="57.6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5">
        <f t="shared" si="46"/>
        <v>42162.146782407406</v>
      </c>
      <c r="S742" s="15">
        <f t="shared" si="47"/>
        <v>42176.146782407406</v>
      </c>
    </row>
    <row r="743" spans="1:19" ht="28.8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5">
        <f t="shared" si="46"/>
        <v>41401.648217592592</v>
      </c>
      <c r="S743" s="15">
        <f t="shared" si="47"/>
        <v>41436.648217592592</v>
      </c>
    </row>
    <row r="744" spans="1:19" ht="57.6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5">
        <f t="shared" si="46"/>
        <v>41689.917962962965</v>
      </c>
      <c r="S744" s="15">
        <f t="shared" si="47"/>
        <v>41719.876296296294</v>
      </c>
    </row>
    <row r="745" spans="1:19" ht="43.2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5">
        <f t="shared" si="46"/>
        <v>40990.709317129629</v>
      </c>
      <c r="S745" s="15">
        <f t="shared" si="47"/>
        <v>41015.875</v>
      </c>
    </row>
    <row r="746" spans="1:19" ht="43.2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5">
        <f t="shared" si="46"/>
        <v>41226.95721064815</v>
      </c>
      <c r="S746" s="15">
        <f t="shared" si="47"/>
        <v>41256.95721064815</v>
      </c>
    </row>
    <row r="747" spans="1:19" ht="43.2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5">
        <f t="shared" si="46"/>
        <v>41367.572280092594</v>
      </c>
      <c r="S747" s="15">
        <f t="shared" si="47"/>
        <v>41397.572280092594</v>
      </c>
    </row>
    <row r="748" spans="1:19" ht="28.8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5">
        <f t="shared" si="46"/>
        <v>41157.042928240742</v>
      </c>
      <c r="S748" s="15">
        <f t="shared" si="47"/>
        <v>41175.165972222225</v>
      </c>
    </row>
    <row r="749" spans="1:19" ht="43.2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5">
        <f t="shared" si="46"/>
        <v>41988.548831018517</v>
      </c>
      <c r="S749" s="15">
        <f t="shared" si="47"/>
        <v>42019.454166666663</v>
      </c>
    </row>
    <row r="750" spans="1:19" ht="43.2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5">
        <f t="shared" si="46"/>
        <v>41831.846828703703</v>
      </c>
      <c r="S750" s="15">
        <f t="shared" si="47"/>
        <v>41861.846828703703</v>
      </c>
    </row>
    <row r="751" spans="1:19" ht="43.2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5">
        <f t="shared" si="46"/>
        <v>42733.94131944445</v>
      </c>
      <c r="S751" s="15">
        <f t="shared" si="47"/>
        <v>42763.94131944445</v>
      </c>
    </row>
    <row r="752" spans="1:19" ht="43.2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5">
        <f t="shared" si="46"/>
        <v>41299.878148148149</v>
      </c>
      <c r="S752" s="15">
        <f t="shared" si="47"/>
        <v>41329.878148148149</v>
      </c>
    </row>
    <row r="753" spans="1:19" ht="43.2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5">
        <f t="shared" si="46"/>
        <v>40713.630497685182</v>
      </c>
      <c r="S753" s="15">
        <f t="shared" si="47"/>
        <v>40759.630497685182</v>
      </c>
    </row>
    <row r="754" spans="1:19" ht="57.6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5">
        <f t="shared" si="46"/>
        <v>42639.421493055561</v>
      </c>
      <c r="S754" s="15">
        <f t="shared" si="47"/>
        <v>42659.458333333328</v>
      </c>
    </row>
    <row r="755" spans="1:19" ht="43.2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5">
        <f t="shared" si="46"/>
        <v>42019.590173611112</v>
      </c>
      <c r="S755" s="15">
        <f t="shared" si="47"/>
        <v>42049.590173611112</v>
      </c>
    </row>
    <row r="756" spans="1:19" ht="43.2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5">
        <f t="shared" si="46"/>
        <v>41249.749085648145</v>
      </c>
      <c r="S756" s="15">
        <f t="shared" si="47"/>
        <v>41279.749085648145</v>
      </c>
    </row>
    <row r="757" spans="1:19" ht="43.2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5">
        <f t="shared" si="46"/>
        <v>41383.605057870373</v>
      </c>
      <c r="S757" s="15">
        <f t="shared" si="47"/>
        <v>41414.02847222222</v>
      </c>
    </row>
    <row r="758" spans="1:19" ht="43.2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5">
        <f t="shared" si="46"/>
        <v>40590.766886574071</v>
      </c>
      <c r="S758" s="15">
        <f t="shared" si="47"/>
        <v>40651.725219907406</v>
      </c>
    </row>
    <row r="759" spans="1:19" ht="43.2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5">
        <f t="shared" si="46"/>
        <v>41235.054560185185</v>
      </c>
      <c r="S759" s="15">
        <f t="shared" si="47"/>
        <v>41249.054560185185</v>
      </c>
    </row>
    <row r="760" spans="1:19" ht="28.8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5">
        <f t="shared" si="46"/>
        <v>40429.836435185185</v>
      </c>
      <c r="S760" s="15">
        <f t="shared" si="47"/>
        <v>40459.836435185185</v>
      </c>
    </row>
    <row r="761" spans="1:19" ht="43.2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5">
        <f t="shared" si="46"/>
        <v>41789.330312500002</v>
      </c>
      <c r="S761" s="15">
        <f t="shared" si="47"/>
        <v>41829.330312500002</v>
      </c>
    </row>
    <row r="762" spans="1:19" ht="43.2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0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3.2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5">
        <f t="shared" si="46"/>
        <v>41642.751458333332</v>
      </c>
      <c r="S763" s="15">
        <f t="shared" si="47"/>
        <v>41672.751458333332</v>
      </c>
    </row>
    <row r="764" spans="1:19" ht="43.2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3.2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0</v>
      </c>
      <c r="Q765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3.2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0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43.2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5">
        <f t="shared" si="46"/>
        <v>41901.542638888888</v>
      </c>
      <c r="S767" s="15">
        <f t="shared" si="47"/>
        <v>41931.542638888888</v>
      </c>
    </row>
    <row r="768" spans="1:19" ht="43.2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0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57.6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4</v>
      </c>
      <c r="Q769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43.2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57.6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43.2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3.2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0</v>
      </c>
      <c r="Q773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57.6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3</v>
      </c>
      <c r="Q774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43.2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1</v>
      </c>
      <c r="Q775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43.2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70</v>
      </c>
      <c r="Q776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3.2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2</v>
      </c>
      <c r="Q777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43.2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5">
        <f t="shared" si="50"/>
        <v>42250.685706018514</v>
      </c>
      <c r="S778" s="15">
        <f t="shared" si="51"/>
        <v>42288.208333333328</v>
      </c>
    </row>
    <row r="779" spans="1:19" ht="43.2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1</v>
      </c>
      <c r="Q779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3.2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0</v>
      </c>
      <c r="Q780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57.6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5">
        <f t="shared" si="50"/>
        <v>40436.68408564815</v>
      </c>
      <c r="S781" s="15">
        <f t="shared" si="51"/>
        <v>40466.166666666664</v>
      </c>
    </row>
    <row r="782" spans="1:19" ht="43.2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5">
        <f t="shared" si="50"/>
        <v>40636.673900462964</v>
      </c>
      <c r="S782" s="15">
        <f t="shared" si="51"/>
        <v>40666.673900462964</v>
      </c>
    </row>
    <row r="783" spans="1:19" ht="43.2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5">
        <f t="shared" si="50"/>
        <v>41403.000856481485</v>
      </c>
      <c r="S783" s="15">
        <f t="shared" si="51"/>
        <v>41433.000856481485</v>
      </c>
    </row>
    <row r="784" spans="1:19" ht="43.2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100</v>
      </c>
      <c r="Q784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43.2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5">
        <f t="shared" si="50"/>
        <v>40987.773715277777</v>
      </c>
      <c r="S785" s="15">
        <f t="shared" si="51"/>
        <v>41026.916666666664</v>
      </c>
    </row>
    <row r="786" spans="1:19" ht="43.2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5">
        <f t="shared" si="50"/>
        <v>41675.149525462963</v>
      </c>
      <c r="S786" s="15">
        <f t="shared" si="51"/>
        <v>41715.107858796298</v>
      </c>
    </row>
    <row r="787" spans="1:19" ht="43.2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5">
        <f t="shared" si="50"/>
        <v>41303.593923611108</v>
      </c>
      <c r="S787" s="15">
        <f t="shared" si="51"/>
        <v>41333.593923611108</v>
      </c>
    </row>
    <row r="788" spans="1:19" ht="43.2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5">
        <f t="shared" si="50"/>
        <v>40983.055949074071</v>
      </c>
      <c r="S788" s="15">
        <f t="shared" si="51"/>
        <v>41040.657638888886</v>
      </c>
    </row>
    <row r="789" spans="1:19" ht="43.2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5">
        <f t="shared" si="50"/>
        <v>41549.627615740741</v>
      </c>
      <c r="S789" s="15">
        <f t="shared" si="51"/>
        <v>41579.627615740741</v>
      </c>
    </row>
    <row r="790" spans="1:19" ht="43.2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5">
        <f t="shared" si="50"/>
        <v>41059.006805555553</v>
      </c>
      <c r="S790" s="15">
        <f t="shared" si="51"/>
        <v>41097.165972222225</v>
      </c>
    </row>
    <row r="791" spans="1:19" ht="43.2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5">
        <f t="shared" si="50"/>
        <v>41277.186111111114</v>
      </c>
      <c r="S791" s="15">
        <f t="shared" si="51"/>
        <v>41295.332638888889</v>
      </c>
    </row>
    <row r="792" spans="1:19" ht="43.2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5">
        <f t="shared" si="50"/>
        <v>41276.047905092593</v>
      </c>
      <c r="S792" s="15">
        <f t="shared" si="51"/>
        <v>41306.047905092593</v>
      </c>
    </row>
    <row r="793" spans="1:19" ht="43.2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5">
        <f t="shared" si="50"/>
        <v>41557.780624999999</v>
      </c>
      <c r="S793" s="15">
        <f t="shared" si="51"/>
        <v>41591.249305555553</v>
      </c>
    </row>
    <row r="794" spans="1:19" ht="28.8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5">
        <f t="shared" si="50"/>
        <v>41555.873645833337</v>
      </c>
      <c r="S794" s="15">
        <f t="shared" si="51"/>
        <v>41585.915312500001</v>
      </c>
    </row>
    <row r="795" spans="1:19" ht="43.2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5">
        <f t="shared" si="50"/>
        <v>41442.741249999999</v>
      </c>
      <c r="S795" s="15">
        <f t="shared" si="51"/>
        <v>41458.207638888889</v>
      </c>
    </row>
    <row r="796" spans="1:19" ht="43.2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5">
        <f t="shared" si="50"/>
        <v>40736.115011574075</v>
      </c>
      <c r="S796" s="15">
        <f t="shared" si="51"/>
        <v>40791.712500000001</v>
      </c>
    </row>
    <row r="797" spans="1:19" ht="43.2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5">
        <f t="shared" si="50"/>
        <v>40963.613032407404</v>
      </c>
      <c r="S797" s="15">
        <f t="shared" si="51"/>
        <v>41006.207638888889</v>
      </c>
    </row>
    <row r="798" spans="1:19" ht="57.6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5">
        <f t="shared" si="50"/>
        <v>41502.882928240739</v>
      </c>
      <c r="S798" s="15">
        <f t="shared" si="51"/>
        <v>41532.881944444445</v>
      </c>
    </row>
    <row r="799" spans="1:19" ht="43.2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5">
        <f t="shared" si="50"/>
        <v>40996.994074074071</v>
      </c>
      <c r="S799" s="15">
        <f t="shared" si="51"/>
        <v>41028.166666666664</v>
      </c>
    </row>
    <row r="800" spans="1:19" ht="43.2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5">
        <f t="shared" si="50"/>
        <v>41882.590127314819</v>
      </c>
      <c r="S800" s="15">
        <f t="shared" si="51"/>
        <v>41912.590127314819</v>
      </c>
    </row>
    <row r="801" spans="1:19" ht="43.2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5">
        <f t="shared" si="50"/>
        <v>40996.667199074072</v>
      </c>
      <c r="S801" s="15">
        <f t="shared" si="51"/>
        <v>41026.667199074072</v>
      </c>
    </row>
    <row r="802" spans="1:19" ht="43.2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5">
        <f t="shared" si="50"/>
        <v>41863.433495370373</v>
      </c>
      <c r="S802" s="15">
        <f t="shared" si="51"/>
        <v>41893.433495370373</v>
      </c>
    </row>
    <row r="803" spans="1:19" ht="43.2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5">
        <f t="shared" si="50"/>
        <v>40695.795370370368</v>
      </c>
      <c r="S803" s="15">
        <f t="shared" si="51"/>
        <v>40725.795370370368</v>
      </c>
    </row>
    <row r="804" spans="1:19" ht="57.6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5">
        <f t="shared" si="50"/>
        <v>41123.022268518522</v>
      </c>
      <c r="S804" s="15">
        <f t="shared" si="51"/>
        <v>41169.170138888891</v>
      </c>
    </row>
    <row r="805" spans="1:19" ht="43.2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5">
        <f t="shared" si="50"/>
        <v>40665.949976851851</v>
      </c>
      <c r="S805" s="15">
        <f t="shared" si="51"/>
        <v>40692.041666666664</v>
      </c>
    </row>
    <row r="806" spans="1:19" ht="43.2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5">
        <f t="shared" si="50"/>
        <v>40730.105625000004</v>
      </c>
      <c r="S806" s="15">
        <f t="shared" si="51"/>
        <v>40747.165972222225</v>
      </c>
    </row>
    <row r="807" spans="1:19" ht="43.2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5">
        <f t="shared" si="50"/>
        <v>40690.823055555556</v>
      </c>
      <c r="S807" s="15">
        <f t="shared" si="51"/>
        <v>40740.958333333336</v>
      </c>
    </row>
    <row r="808" spans="1:19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5">
        <f t="shared" si="50"/>
        <v>40763.691423611112</v>
      </c>
      <c r="S808" s="15">
        <f t="shared" si="51"/>
        <v>40793.691423611112</v>
      </c>
    </row>
    <row r="809" spans="1:19" ht="28.8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5">
        <f t="shared" si="50"/>
        <v>42759.628599537042</v>
      </c>
      <c r="S809" s="15">
        <f t="shared" si="51"/>
        <v>42795.083333333328</v>
      </c>
    </row>
    <row r="810" spans="1:19" ht="43.2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5">
        <f t="shared" si="50"/>
        <v>41962.100532407407</v>
      </c>
      <c r="S810" s="15">
        <f t="shared" si="51"/>
        <v>41995.207638888889</v>
      </c>
    </row>
    <row r="811" spans="1:19" ht="43.2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5">
        <f t="shared" si="50"/>
        <v>41628.833680555559</v>
      </c>
      <c r="S811" s="15">
        <f t="shared" si="51"/>
        <v>41658.833680555559</v>
      </c>
    </row>
    <row r="812" spans="1:19" ht="43.2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5">
        <f t="shared" si="50"/>
        <v>41123.056273148148</v>
      </c>
      <c r="S812" s="15">
        <f t="shared" si="51"/>
        <v>41153.056273148148</v>
      </c>
    </row>
    <row r="813" spans="1:19" ht="28.8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5">
        <f t="shared" si="50"/>
        <v>41443.643541666665</v>
      </c>
      <c r="S813" s="15">
        <f t="shared" si="51"/>
        <v>41465.702777777777</v>
      </c>
    </row>
    <row r="814" spans="1:19" ht="43.2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5">
        <f t="shared" si="50"/>
        <v>41282.017962962964</v>
      </c>
      <c r="S814" s="15">
        <f t="shared" si="51"/>
        <v>41334.581944444442</v>
      </c>
    </row>
    <row r="815" spans="1:19" ht="28.8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160</v>
      </c>
      <c r="Q815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43.2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5">
        <f t="shared" si="50"/>
        <v>40679.743067129632</v>
      </c>
      <c r="S816" s="15">
        <f t="shared" si="51"/>
        <v>40694.75277777778</v>
      </c>
    </row>
    <row r="817" spans="1:19" ht="28.8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5">
        <f t="shared" si="50"/>
        <v>41914.917858796296</v>
      </c>
      <c r="S817" s="15">
        <f t="shared" si="51"/>
        <v>41944.917858796296</v>
      </c>
    </row>
    <row r="818" spans="1:19" ht="28.8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5">
        <f t="shared" si="50"/>
        <v>41341.870868055557</v>
      </c>
      <c r="S818" s="15">
        <f t="shared" si="51"/>
        <v>41373.270833333336</v>
      </c>
    </row>
    <row r="819" spans="1:19" ht="43.2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5">
        <f t="shared" si="50"/>
        <v>40925.599664351852</v>
      </c>
      <c r="S819" s="15">
        <f t="shared" si="51"/>
        <v>40979.207638888889</v>
      </c>
    </row>
    <row r="820" spans="1:19" ht="43.2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5">
        <f t="shared" si="50"/>
        <v>41120.882881944446</v>
      </c>
      <c r="S820" s="15">
        <f t="shared" si="51"/>
        <v>41128.709027777775</v>
      </c>
    </row>
    <row r="821" spans="1:19" ht="28.8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5">
        <f t="shared" si="50"/>
        <v>41619.998310185183</v>
      </c>
      <c r="S821" s="15">
        <f t="shared" si="51"/>
        <v>41629.197222222225</v>
      </c>
    </row>
    <row r="822" spans="1:19" ht="43.2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5">
        <f t="shared" si="50"/>
        <v>41768.841921296298</v>
      </c>
      <c r="S822" s="15">
        <f t="shared" si="51"/>
        <v>41799.208333333336</v>
      </c>
    </row>
    <row r="823" spans="1:19" ht="43.2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5">
        <f t="shared" si="50"/>
        <v>42093.922048611115</v>
      </c>
      <c r="S823" s="15">
        <f t="shared" si="51"/>
        <v>42128.167361111111</v>
      </c>
    </row>
    <row r="824" spans="1:19" ht="43.2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5">
        <f t="shared" si="50"/>
        <v>41157.947337962964</v>
      </c>
      <c r="S824" s="15">
        <f t="shared" si="51"/>
        <v>41187.947337962964</v>
      </c>
    </row>
    <row r="825" spans="1:19" ht="43.2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5">
        <f t="shared" si="50"/>
        <v>42055.972824074073</v>
      </c>
      <c r="S825" s="15">
        <f t="shared" si="51"/>
        <v>42085.931157407409</v>
      </c>
    </row>
    <row r="826" spans="1:19" ht="57.6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5">
        <f t="shared" si="50"/>
        <v>40250.242106481484</v>
      </c>
      <c r="S826" s="15">
        <f t="shared" si="51"/>
        <v>40286.290972222225</v>
      </c>
    </row>
    <row r="827" spans="1:19" ht="28.8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5">
        <f t="shared" si="50"/>
        <v>41186.306527777779</v>
      </c>
      <c r="S827" s="15">
        <f t="shared" si="51"/>
        <v>41211.306527777779</v>
      </c>
    </row>
    <row r="828" spans="1:19" ht="43.2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5">
        <f t="shared" si="50"/>
        <v>40973.038541666669</v>
      </c>
      <c r="S828" s="15">
        <f t="shared" si="51"/>
        <v>40993.996874999997</v>
      </c>
    </row>
    <row r="829" spans="1:19" ht="57.6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5">
        <f t="shared" si="50"/>
        <v>40927.473460648151</v>
      </c>
      <c r="S829" s="15">
        <f t="shared" si="51"/>
        <v>40953.825694444444</v>
      </c>
    </row>
    <row r="830" spans="1:19" ht="57.6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5">
        <f t="shared" si="50"/>
        <v>41073.050717592596</v>
      </c>
      <c r="S830" s="15">
        <f t="shared" si="51"/>
        <v>41085.683333333334</v>
      </c>
    </row>
    <row r="831" spans="1:19" ht="57.6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5">
        <f t="shared" si="50"/>
        <v>42504.801388888889</v>
      </c>
      <c r="S831" s="15">
        <f t="shared" si="51"/>
        <v>42564.801388888889</v>
      </c>
    </row>
    <row r="832" spans="1:19" ht="43.2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5">
        <f t="shared" si="50"/>
        <v>41325.525752314818</v>
      </c>
      <c r="S832" s="15">
        <f t="shared" si="51"/>
        <v>41355.484085648146</v>
      </c>
    </row>
    <row r="833" spans="1:19" ht="28.8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43.2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5">
        <f t="shared" si="50"/>
        <v>40869.675173611111</v>
      </c>
      <c r="S834" s="15">
        <f t="shared" si="51"/>
        <v>40929.342361111114</v>
      </c>
    </row>
    <row r="835" spans="1:19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57.6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5">
        <f t="shared" si="54"/>
        <v>41422.822824074072</v>
      </c>
      <c r="S836" s="15">
        <f t="shared" si="55"/>
        <v>41456.165972222225</v>
      </c>
    </row>
    <row r="837" spans="1:19" ht="43.2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5">
        <f t="shared" si="54"/>
        <v>41005.45784722222</v>
      </c>
      <c r="S837" s="15">
        <f t="shared" si="55"/>
        <v>41048.125</v>
      </c>
    </row>
    <row r="838" spans="1:19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5">
        <f t="shared" si="54"/>
        <v>41524.056921296295</v>
      </c>
      <c r="S838" s="15">
        <f t="shared" si="55"/>
        <v>41554.056921296295</v>
      </c>
    </row>
    <row r="839" spans="1:19" ht="43.2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5">
        <f t="shared" si="54"/>
        <v>41730.998402777775</v>
      </c>
      <c r="S839" s="15">
        <f t="shared" si="55"/>
        <v>41760.998402777775</v>
      </c>
    </row>
    <row r="840" spans="1:19" ht="43.2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5">
        <f t="shared" si="54"/>
        <v>40895.897974537038</v>
      </c>
      <c r="S840" s="15">
        <f t="shared" si="55"/>
        <v>40925.897974537038</v>
      </c>
    </row>
    <row r="841" spans="1:19" ht="43.2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5">
        <f t="shared" si="54"/>
        <v>41144.763379629629</v>
      </c>
      <c r="S841" s="15">
        <f t="shared" si="55"/>
        <v>41174.763379629629</v>
      </c>
    </row>
    <row r="842" spans="1:19" ht="43.2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5">
        <f t="shared" si="54"/>
        <v>42607.226701388892</v>
      </c>
      <c r="S842" s="15">
        <f t="shared" si="55"/>
        <v>42637.226701388892</v>
      </c>
    </row>
    <row r="843" spans="1:19" ht="43.2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5">
        <f t="shared" si="54"/>
        <v>41923.838692129626</v>
      </c>
      <c r="S843" s="15">
        <f t="shared" si="55"/>
        <v>41953.88035879629</v>
      </c>
    </row>
    <row r="844" spans="1:19" ht="43.2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5">
        <f t="shared" si="54"/>
        <v>41526.592395833337</v>
      </c>
      <c r="S844" s="15">
        <f t="shared" si="55"/>
        <v>41561.165972222225</v>
      </c>
    </row>
    <row r="845" spans="1:19" ht="43.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57.6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5">
        <f t="shared" si="54"/>
        <v>41905.684629629628</v>
      </c>
      <c r="S846" s="15">
        <f t="shared" si="55"/>
        <v>41944.207638888889</v>
      </c>
    </row>
    <row r="847" spans="1:19" ht="43.2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5">
        <f t="shared" si="54"/>
        <v>42578.205972222218</v>
      </c>
      <c r="S847" s="15">
        <f t="shared" si="55"/>
        <v>42618.165972222225</v>
      </c>
    </row>
    <row r="848" spans="1:19" ht="43.2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5">
        <f t="shared" si="54"/>
        <v>41694.391840277778</v>
      </c>
      <c r="S848" s="15">
        <f t="shared" si="55"/>
        <v>41708.583333333336</v>
      </c>
    </row>
    <row r="849" spans="1:19" ht="28.8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100</v>
      </c>
      <c r="Q849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3.2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5">
        <f t="shared" si="54"/>
        <v>42078.792048611111</v>
      </c>
      <c r="S850" s="15">
        <f t="shared" si="55"/>
        <v>42108.792048611111</v>
      </c>
    </row>
    <row r="851" spans="1:19" ht="57.6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5">
        <f t="shared" si="54"/>
        <v>42051.148888888885</v>
      </c>
      <c r="S851" s="15">
        <f t="shared" si="55"/>
        <v>42079.107222222221</v>
      </c>
    </row>
    <row r="852" spans="1:19" ht="43.2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5">
        <f t="shared" si="54"/>
        <v>42452.827743055561</v>
      </c>
      <c r="S852" s="15">
        <f t="shared" si="55"/>
        <v>42485.207638888889</v>
      </c>
    </row>
    <row r="853" spans="1:19" ht="43.2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5">
        <f t="shared" si="54"/>
        <v>42522.880243055552</v>
      </c>
      <c r="S853" s="15">
        <f t="shared" si="55"/>
        <v>42582.822916666672</v>
      </c>
    </row>
    <row r="854" spans="1:19" ht="28.8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5">
        <f t="shared" si="54"/>
        <v>42656.805497685185</v>
      </c>
      <c r="S854" s="15">
        <f t="shared" si="55"/>
        <v>42667.875</v>
      </c>
    </row>
    <row r="855" spans="1:19" ht="43.2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100</v>
      </c>
      <c r="Q855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3.2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5">
        <f t="shared" si="54"/>
        <v>42702.212337962963</v>
      </c>
      <c r="S856" s="15">
        <f t="shared" si="55"/>
        <v>42732.212337962963</v>
      </c>
    </row>
    <row r="857" spans="1:19" ht="28.8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5">
        <f t="shared" si="54"/>
        <v>42545.125196759262</v>
      </c>
      <c r="S857" s="15">
        <f t="shared" si="55"/>
        <v>42575.125196759262</v>
      </c>
    </row>
    <row r="858" spans="1:19" ht="57.6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5">
        <f t="shared" si="54"/>
        <v>42609.311990740738</v>
      </c>
      <c r="S858" s="15">
        <f t="shared" si="55"/>
        <v>42668.791666666672</v>
      </c>
    </row>
    <row r="859" spans="1:19" ht="43.2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100</v>
      </c>
      <c r="Q859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43.2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5">
        <f t="shared" si="54"/>
        <v>42079.745578703703</v>
      </c>
      <c r="S860" s="15">
        <f t="shared" si="55"/>
        <v>42109.957638888889</v>
      </c>
    </row>
    <row r="861" spans="1:19" ht="43.2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5">
        <f t="shared" si="54"/>
        <v>42128.820231481484</v>
      </c>
      <c r="S861" s="15">
        <f t="shared" si="55"/>
        <v>42159</v>
      </c>
    </row>
    <row r="862" spans="1:19" ht="43.2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5">
        <f t="shared" si="54"/>
        <v>41570.482789351852</v>
      </c>
      <c r="S862" s="15">
        <f t="shared" si="55"/>
        <v>41600.524456018517</v>
      </c>
    </row>
    <row r="863" spans="1:19" ht="43.2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2</v>
      </c>
      <c r="Q863">
        <f t="shared" si="53"/>
        <v>50.5</v>
      </c>
      <c r="R863" s="15">
        <f t="shared" si="54"/>
        <v>42599.965324074074</v>
      </c>
      <c r="S863" s="15">
        <f t="shared" si="55"/>
        <v>42629.965324074074</v>
      </c>
    </row>
    <row r="864" spans="1:19" ht="43.2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0</v>
      </c>
      <c r="Q864">
        <f t="shared" si="53"/>
        <v>42.5</v>
      </c>
      <c r="R864" s="15">
        <f t="shared" si="54"/>
        <v>41559.5549537037</v>
      </c>
      <c r="S864" s="15">
        <f t="shared" si="55"/>
        <v>41589.596620370372</v>
      </c>
    </row>
    <row r="865" spans="1:19" ht="43.2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5</v>
      </c>
      <c r="Q865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3.2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5">
        <f t="shared" si="54"/>
        <v>41541.106921296298</v>
      </c>
      <c r="S866" s="15">
        <f t="shared" si="55"/>
        <v>41563.415972222225</v>
      </c>
    </row>
    <row r="867" spans="1:19" ht="43.2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2</v>
      </c>
      <c r="Q867">
        <f t="shared" si="53"/>
        <v>22.5</v>
      </c>
      <c r="R867" s="15">
        <f t="shared" si="54"/>
        <v>41230.77311342593</v>
      </c>
      <c r="S867" s="15">
        <f t="shared" si="55"/>
        <v>41290.77311342593</v>
      </c>
    </row>
    <row r="868" spans="1:19" ht="43.2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5">
        <f t="shared" si="54"/>
        <v>42025.637939814813</v>
      </c>
      <c r="S868" s="15">
        <f t="shared" si="55"/>
        <v>42063.631944444445</v>
      </c>
    </row>
    <row r="869" spans="1:19" ht="43.2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5">
        <f t="shared" si="54"/>
        <v>40088.105393518519</v>
      </c>
      <c r="S869" s="15">
        <f t="shared" si="55"/>
        <v>40148.207638888889</v>
      </c>
    </row>
    <row r="870" spans="1:19" ht="57.6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0</v>
      </c>
      <c r="Q870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57.6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5">
        <f t="shared" si="54"/>
        <v>41342.845567129632</v>
      </c>
      <c r="S871" s="15">
        <f t="shared" si="55"/>
        <v>41372.803900462961</v>
      </c>
    </row>
    <row r="872" spans="1:19" ht="43.2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0</v>
      </c>
      <c r="Q872">
        <f t="shared" si="53"/>
        <v>12.4</v>
      </c>
      <c r="R872" s="15">
        <f t="shared" si="54"/>
        <v>41488.022256944445</v>
      </c>
      <c r="S872" s="15">
        <f t="shared" si="55"/>
        <v>41518.022256944445</v>
      </c>
    </row>
    <row r="873" spans="1:19" ht="43.2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5">
        <f t="shared" si="54"/>
        <v>41577.561284722222</v>
      </c>
      <c r="S873" s="15">
        <f t="shared" si="55"/>
        <v>41607.602951388886</v>
      </c>
    </row>
    <row r="874" spans="1:19" ht="43.2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1</v>
      </c>
      <c r="Q874">
        <f t="shared" si="53"/>
        <v>32.5</v>
      </c>
      <c r="R874" s="15">
        <f t="shared" si="54"/>
        <v>40567.825543981482</v>
      </c>
      <c r="S874" s="15">
        <f t="shared" si="55"/>
        <v>40612.825543981482</v>
      </c>
    </row>
    <row r="875" spans="1:19" ht="28.8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1</v>
      </c>
      <c r="Q875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57.6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5">
        <f t="shared" si="54"/>
        <v>41368.583726851852</v>
      </c>
      <c r="S876" s="15">
        <f t="shared" si="55"/>
        <v>41398.583726851852</v>
      </c>
    </row>
    <row r="877" spans="1:19" ht="57.6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0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28.8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5">
        <f t="shared" si="54"/>
        <v>41276.496840277774</v>
      </c>
      <c r="S878" s="15">
        <f t="shared" si="55"/>
        <v>41309.496840277774</v>
      </c>
    </row>
    <row r="879" spans="1:19" ht="43.2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5">
        <f t="shared" si="54"/>
        <v>41597.788888888892</v>
      </c>
      <c r="S879" s="15">
        <f t="shared" si="55"/>
        <v>41627.788888888892</v>
      </c>
    </row>
    <row r="880" spans="1:19" ht="43.2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5">
        <f t="shared" si="54"/>
        <v>40505.232916666668</v>
      </c>
      <c r="S880" s="15">
        <f t="shared" si="55"/>
        <v>40535.232916666668</v>
      </c>
    </row>
    <row r="881" spans="1:19" ht="43.2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5">
        <f t="shared" si="54"/>
        <v>41037.829918981479</v>
      </c>
      <c r="S881" s="15">
        <f t="shared" si="55"/>
        <v>41058.829918981479</v>
      </c>
    </row>
    <row r="882" spans="1:19" ht="43.2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5">
        <f t="shared" si="54"/>
        <v>41179.32104166667</v>
      </c>
      <c r="S882" s="15">
        <f t="shared" si="55"/>
        <v>41212.32104166667</v>
      </c>
    </row>
    <row r="883" spans="1:19" ht="43.2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1</v>
      </c>
      <c r="Q883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43.2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5">
        <f t="shared" si="54"/>
        <v>40759.860532407409</v>
      </c>
      <c r="S884" s="15">
        <f t="shared" si="55"/>
        <v>40792.860532407409</v>
      </c>
    </row>
    <row r="885" spans="1:19" ht="57.6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5">
        <f t="shared" si="54"/>
        <v>42371.935590277775</v>
      </c>
      <c r="S885" s="15">
        <f t="shared" si="55"/>
        <v>42431.935590277775</v>
      </c>
    </row>
    <row r="886" spans="1:19" ht="43.2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1</v>
      </c>
      <c r="Q886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3.2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5">
        <f t="shared" si="54"/>
        <v>42713.941099537042</v>
      </c>
      <c r="S887" s="15">
        <f t="shared" si="55"/>
        <v>42734.941099537042</v>
      </c>
    </row>
    <row r="888" spans="1:19" ht="43.2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5">
        <f t="shared" si="54"/>
        <v>42603.870520833334</v>
      </c>
      <c r="S888" s="15">
        <f t="shared" si="55"/>
        <v>42628.870520833334</v>
      </c>
    </row>
    <row r="889" spans="1:19" ht="43.2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0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57.6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</v>
      </c>
      <c r="Q890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3.2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5">
        <f t="shared" si="54"/>
        <v>41887.784062500003</v>
      </c>
      <c r="S891" s="15">
        <f t="shared" si="55"/>
        <v>41917.784062500003</v>
      </c>
    </row>
    <row r="892" spans="1:19" ht="57.6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5">
        <f t="shared" si="54"/>
        <v>41569.698831018519</v>
      </c>
      <c r="S892" s="15">
        <f t="shared" si="55"/>
        <v>41599.740497685183</v>
      </c>
    </row>
    <row r="893" spans="1:19" ht="43.2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5">
        <f t="shared" si="54"/>
        <v>41842.031597222223</v>
      </c>
      <c r="S893" s="15">
        <f t="shared" si="55"/>
        <v>41872.031597222223</v>
      </c>
    </row>
    <row r="894" spans="1:19" ht="43.2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5">
        <f t="shared" si="54"/>
        <v>40304.20003472222</v>
      </c>
      <c r="S894" s="15">
        <f t="shared" si="55"/>
        <v>40391.166666666664</v>
      </c>
    </row>
    <row r="895" spans="1:19" ht="43.2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10</v>
      </c>
      <c r="Q895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43.2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5">
        <f t="shared" si="54"/>
        <v>42496.981597222228</v>
      </c>
      <c r="S896" s="15">
        <f t="shared" si="55"/>
        <v>42526.981597222228</v>
      </c>
    </row>
    <row r="897" spans="1:19" ht="43.2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5">
        <f t="shared" si="54"/>
        <v>40431.127650462964</v>
      </c>
      <c r="S897" s="15">
        <f t="shared" si="55"/>
        <v>40476.127650462964</v>
      </c>
    </row>
    <row r="898" spans="1:19" ht="43.2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5">
        <f t="shared" si="54"/>
        <v>42218.872986111113</v>
      </c>
      <c r="S898" s="15">
        <f t="shared" si="55"/>
        <v>42244.166666666672</v>
      </c>
    </row>
    <row r="899" spans="1:19" ht="43.2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43.2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3</v>
      </c>
      <c r="Q900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3.2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37</v>
      </c>
      <c r="Q901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28.8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0</v>
      </c>
      <c r="Q902">
        <f t="shared" si="57"/>
        <v>10.5</v>
      </c>
      <c r="R902" s="15">
        <f t="shared" si="58"/>
        <v>42429.84956018519</v>
      </c>
      <c r="S902" s="15">
        <f t="shared" si="59"/>
        <v>42459.807893518519</v>
      </c>
    </row>
    <row r="903" spans="1:19" ht="57.6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0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57.6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0</v>
      </c>
      <c r="Q904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3.2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3</v>
      </c>
      <c r="Q905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3.2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5">
        <f t="shared" si="58"/>
        <v>42342.080289351856</v>
      </c>
      <c r="S906" s="15">
        <f t="shared" si="59"/>
        <v>42372.080289351856</v>
      </c>
    </row>
    <row r="907" spans="1:19" ht="43.2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5">
        <f t="shared" si="58"/>
        <v>40507.239884259259</v>
      </c>
      <c r="S907" s="15">
        <f t="shared" si="59"/>
        <v>40567.239884259259</v>
      </c>
    </row>
    <row r="908" spans="1:19" ht="28.8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0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28.8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0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3.2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0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57.6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3</v>
      </c>
      <c r="Q911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3.2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5">
        <f t="shared" si="58"/>
        <v>42737.545358796298</v>
      </c>
      <c r="S912" s="15">
        <f t="shared" si="59"/>
        <v>42797.545358796298</v>
      </c>
    </row>
    <row r="913" spans="1:19" ht="43.2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0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3.2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1</v>
      </c>
      <c r="Q914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43.2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5">
        <f t="shared" si="58"/>
        <v>41004.139108796298</v>
      </c>
      <c r="S915" s="15">
        <f t="shared" si="59"/>
        <v>41034.139108796298</v>
      </c>
    </row>
    <row r="916" spans="1:19" ht="43.2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3.2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5">
        <f t="shared" si="58"/>
        <v>40937.679560185185</v>
      </c>
      <c r="S917" s="15">
        <f t="shared" si="59"/>
        <v>40969.207638888889</v>
      </c>
    </row>
    <row r="918" spans="1:19" ht="43.2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0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43.2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</v>
      </c>
      <c r="Q919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57.6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5">
        <f t="shared" si="58"/>
        <v>41944.916215277779</v>
      </c>
      <c r="S920" s="15">
        <f t="shared" si="59"/>
        <v>41974.957881944443</v>
      </c>
    </row>
    <row r="921" spans="1:19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1</v>
      </c>
      <c r="Q921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3.2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0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43.2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5">
        <f t="shared" si="58"/>
        <v>40847.171018518515</v>
      </c>
      <c r="S923" s="15">
        <f t="shared" si="59"/>
        <v>40889.212685185186</v>
      </c>
    </row>
    <row r="924" spans="1:19" ht="43.2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5">
        <f t="shared" si="58"/>
        <v>41878.530011574076</v>
      </c>
      <c r="S924" s="15">
        <f t="shared" si="59"/>
        <v>41913.530011574076</v>
      </c>
    </row>
    <row r="925" spans="1:19" ht="43.2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2</v>
      </c>
      <c r="Q925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43.2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5">
        <f t="shared" si="58"/>
        <v>41288.942928240744</v>
      </c>
      <c r="S926" s="15">
        <f t="shared" si="59"/>
        <v>41318.942928240744</v>
      </c>
    </row>
    <row r="927" spans="1:19" ht="43.2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3</v>
      </c>
      <c r="Q927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57.6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0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28.8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0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3.2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5">
        <f t="shared" si="58"/>
        <v>41180.86241898148</v>
      </c>
      <c r="S930" s="15">
        <f t="shared" si="59"/>
        <v>41231</v>
      </c>
    </row>
    <row r="931" spans="1:19" ht="43.2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0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57.6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38</v>
      </c>
      <c r="Q932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3.2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5">
        <f t="shared" si="58"/>
        <v>41680.359976851854</v>
      </c>
      <c r="S933" s="15">
        <f t="shared" si="59"/>
        <v>41714.916666666664</v>
      </c>
    </row>
    <row r="934" spans="1:19" ht="28.8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5">
        <f t="shared" si="58"/>
        <v>41310.969270833331</v>
      </c>
      <c r="S934" s="15">
        <f t="shared" si="59"/>
        <v>41355.927604166667</v>
      </c>
    </row>
    <row r="935" spans="1:19" ht="43.2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6</v>
      </c>
      <c r="Q935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43.2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5">
        <f t="shared" si="58"/>
        <v>41733.737083333333</v>
      </c>
      <c r="S936" s="15">
        <f t="shared" si="59"/>
        <v>41763.25</v>
      </c>
    </row>
    <row r="937" spans="1:19" ht="43.2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</v>
      </c>
      <c r="Q937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3.2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0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3.2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</v>
      </c>
      <c r="Q939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3.2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0</v>
      </c>
      <c r="Q940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43.2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1</v>
      </c>
      <c r="Q941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3.2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5">
        <f t="shared" si="58"/>
        <v>42182.008402777778</v>
      </c>
      <c r="S942" s="15">
        <f t="shared" si="59"/>
        <v>42227.008402777778</v>
      </c>
    </row>
    <row r="943" spans="1:19" ht="57.6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5">
        <f t="shared" si="58"/>
        <v>42746.096585648149</v>
      </c>
      <c r="S943" s="15">
        <f t="shared" si="59"/>
        <v>42776.096585648149</v>
      </c>
    </row>
    <row r="944" spans="1:19" ht="57.6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5">
        <f t="shared" si="58"/>
        <v>42382.843287037031</v>
      </c>
      <c r="S944" s="15">
        <f t="shared" si="59"/>
        <v>42418.843287037031</v>
      </c>
    </row>
    <row r="945" spans="1:19" ht="28.8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5">
        <f t="shared" si="58"/>
        <v>42673.66788194445</v>
      </c>
      <c r="S945" s="15">
        <f t="shared" si="59"/>
        <v>42703.709548611107</v>
      </c>
    </row>
    <row r="946" spans="1:19" ht="43.2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5">
        <f t="shared" si="58"/>
        <v>42444.583912037036</v>
      </c>
      <c r="S946" s="15">
        <f t="shared" si="59"/>
        <v>42478.583333333328</v>
      </c>
    </row>
    <row r="947" spans="1:19" ht="43.2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5">
        <f t="shared" si="58"/>
        <v>42732.872986111113</v>
      </c>
      <c r="S947" s="15">
        <f t="shared" si="59"/>
        <v>42784.999305555553</v>
      </c>
    </row>
    <row r="948" spans="1:19" ht="43.2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2</v>
      </c>
      <c r="Q948">
        <f t="shared" si="57"/>
        <v>57.2</v>
      </c>
      <c r="R948" s="15">
        <f t="shared" si="58"/>
        <v>42592.750555555554</v>
      </c>
      <c r="S948" s="15">
        <f t="shared" si="59"/>
        <v>42622.750555555554</v>
      </c>
    </row>
    <row r="949" spans="1:19" ht="43.2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0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57.6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12</v>
      </c>
      <c r="Q950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3.2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1</v>
      </c>
      <c r="Q951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3.2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5">
        <f t="shared" si="58"/>
        <v>42356.750706018516</v>
      </c>
      <c r="S952" s="15">
        <f t="shared" si="59"/>
        <v>42386.750706018516</v>
      </c>
    </row>
    <row r="953" spans="1:19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5">
        <f t="shared" si="58"/>
        <v>42480.653611111105</v>
      </c>
      <c r="S953" s="15">
        <f t="shared" si="59"/>
        <v>42525.653611111105</v>
      </c>
    </row>
    <row r="954" spans="1:19" ht="28.8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5">
        <f t="shared" si="58"/>
        <v>42662.613564814819</v>
      </c>
      <c r="S954" s="15">
        <f t="shared" si="59"/>
        <v>42692.655231481483</v>
      </c>
    </row>
    <row r="955" spans="1:19" ht="43.2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1</v>
      </c>
      <c r="Q955">
        <f t="shared" si="57"/>
        <v>25.2</v>
      </c>
      <c r="R955" s="15">
        <f t="shared" si="58"/>
        <v>41999.164340277777</v>
      </c>
      <c r="S955" s="15">
        <f t="shared" si="59"/>
        <v>42029.164340277777</v>
      </c>
    </row>
    <row r="956" spans="1:19" ht="43.2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5">
        <f t="shared" si="58"/>
        <v>42194.833784722221</v>
      </c>
      <c r="S956" s="15">
        <f t="shared" si="59"/>
        <v>42236.833784722221</v>
      </c>
    </row>
    <row r="957" spans="1:19" ht="43.2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5">
        <f t="shared" si="58"/>
        <v>42586.295138888891</v>
      </c>
      <c r="S957" s="15">
        <f t="shared" si="59"/>
        <v>42626.295138888891</v>
      </c>
    </row>
    <row r="958" spans="1:19" ht="57.6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5">
        <f t="shared" si="58"/>
        <v>42060.913877314815</v>
      </c>
      <c r="S958" s="15">
        <f t="shared" si="59"/>
        <v>42120.872210648144</v>
      </c>
    </row>
    <row r="959" spans="1:19" ht="28.8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5">
        <f t="shared" si="58"/>
        <v>42660.552465277782</v>
      </c>
      <c r="S959" s="15">
        <f t="shared" si="59"/>
        <v>42691.594131944439</v>
      </c>
    </row>
    <row r="960" spans="1:19" ht="57.6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5">
        <f t="shared" si="58"/>
        <v>42082.802812499998</v>
      </c>
      <c r="S960" s="15">
        <f t="shared" si="59"/>
        <v>42104.207638888889</v>
      </c>
    </row>
    <row r="961" spans="1:19" ht="43.2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5">
        <f t="shared" si="58"/>
        <v>41993.174363425926</v>
      </c>
      <c r="S961" s="15">
        <f t="shared" si="59"/>
        <v>42023.174363425926</v>
      </c>
    </row>
    <row r="962" spans="1:19" ht="43.2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5">
        <f t="shared" si="58"/>
        <v>42766.626793981486</v>
      </c>
      <c r="S962" s="15">
        <f t="shared" si="59"/>
        <v>42808.585127314815</v>
      </c>
    </row>
    <row r="963" spans="1:19" ht="43.2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43.2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5">
        <f t="shared" si="62"/>
        <v>42373.712418981479</v>
      </c>
      <c r="S964" s="15">
        <f t="shared" si="63"/>
        <v>42411.712418981479</v>
      </c>
    </row>
    <row r="965" spans="1:19" ht="28.8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5">
        <f t="shared" si="62"/>
        <v>42625.635636574079</v>
      </c>
      <c r="S965" s="15">
        <f t="shared" si="63"/>
        <v>42660.635636574079</v>
      </c>
    </row>
    <row r="966" spans="1:19" ht="43.2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5">
        <f t="shared" si="62"/>
        <v>42208.628692129627</v>
      </c>
      <c r="S966" s="15">
        <f t="shared" si="63"/>
        <v>42248.628692129627</v>
      </c>
    </row>
    <row r="967" spans="1:19" ht="43.2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5">
        <f t="shared" si="62"/>
        <v>42637.016736111109</v>
      </c>
      <c r="S967" s="15">
        <f t="shared" si="63"/>
        <v>42669.165972222225</v>
      </c>
    </row>
    <row r="968" spans="1:19" ht="43.2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5">
        <f t="shared" si="62"/>
        <v>42619.635787037041</v>
      </c>
      <c r="S968" s="15">
        <f t="shared" si="63"/>
        <v>42649.635787037041</v>
      </c>
    </row>
    <row r="969" spans="1:19" ht="43.2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5">
        <f t="shared" si="62"/>
        <v>42422.254328703704</v>
      </c>
      <c r="S969" s="15">
        <f t="shared" si="63"/>
        <v>42482.21266203704</v>
      </c>
    </row>
    <row r="970" spans="1:19" ht="43.2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5">
        <f t="shared" si="62"/>
        <v>41836.847615740742</v>
      </c>
      <c r="S970" s="15">
        <f t="shared" si="63"/>
        <v>41866.847615740742</v>
      </c>
    </row>
    <row r="971" spans="1:19" ht="28.8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5">
        <f t="shared" si="62"/>
        <v>42742.30332175926</v>
      </c>
      <c r="S971" s="15">
        <f t="shared" si="63"/>
        <v>42775.30332175926</v>
      </c>
    </row>
    <row r="972" spans="1:19" ht="57.6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46</v>
      </c>
      <c r="Q972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43.2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0</v>
      </c>
      <c r="Q973">
        <f t="shared" si="61"/>
        <v>45.2</v>
      </c>
      <c r="R973" s="15">
        <f t="shared" si="62"/>
        <v>42111.709027777775</v>
      </c>
      <c r="S973" s="15">
        <f t="shared" si="63"/>
        <v>42156.709027777775</v>
      </c>
    </row>
    <row r="974" spans="1:19" ht="43.2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5">
        <f t="shared" si="62"/>
        <v>41856.865717592591</v>
      </c>
      <c r="S974" s="15">
        <f t="shared" si="63"/>
        <v>41886.290972222225</v>
      </c>
    </row>
    <row r="975" spans="1:19" ht="43.2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5">
        <f t="shared" si="62"/>
        <v>42257.014965277776</v>
      </c>
      <c r="S975" s="15">
        <f t="shared" si="63"/>
        <v>42317.056631944448</v>
      </c>
    </row>
    <row r="976" spans="1:19" ht="43.2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5">
        <f t="shared" si="62"/>
        <v>42424.749490740738</v>
      </c>
      <c r="S976" s="15">
        <f t="shared" si="63"/>
        <v>42454.707824074074</v>
      </c>
    </row>
    <row r="977" spans="1:19" ht="43.2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5">
        <f t="shared" si="62"/>
        <v>42489.696585648147</v>
      </c>
      <c r="S977" s="15">
        <f t="shared" si="63"/>
        <v>42549.696585648147</v>
      </c>
    </row>
    <row r="978" spans="1:19" ht="43.2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5">
        <f t="shared" si="62"/>
        <v>42185.058993055558</v>
      </c>
      <c r="S978" s="15">
        <f t="shared" si="63"/>
        <v>42230.058993055558</v>
      </c>
    </row>
    <row r="979" spans="1:19" ht="43.2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5">
        <f t="shared" si="62"/>
        <v>42391.942094907412</v>
      </c>
      <c r="S979" s="15">
        <f t="shared" si="63"/>
        <v>42421.942094907412</v>
      </c>
    </row>
    <row r="980" spans="1:19" ht="43.2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5">
        <f t="shared" si="62"/>
        <v>42395.309039351851</v>
      </c>
      <c r="S980" s="15">
        <f t="shared" si="63"/>
        <v>42425.309039351851</v>
      </c>
    </row>
    <row r="981" spans="1:19" ht="43.2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5">
        <f t="shared" si="62"/>
        <v>42506.416990740734</v>
      </c>
      <c r="S981" s="15">
        <f t="shared" si="63"/>
        <v>42541.790972222225</v>
      </c>
    </row>
    <row r="982" spans="1:19" ht="57.6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5">
        <f t="shared" si="62"/>
        <v>41928.904189814813</v>
      </c>
      <c r="S982" s="15">
        <f t="shared" si="63"/>
        <v>41973.945856481485</v>
      </c>
    </row>
    <row r="983" spans="1:19" ht="57.6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0</v>
      </c>
      <c r="Q983">
        <f t="shared" si="61"/>
        <v>2.75</v>
      </c>
      <c r="R983" s="15">
        <f t="shared" si="62"/>
        <v>41830.947013888886</v>
      </c>
      <c r="S983" s="15">
        <f t="shared" si="63"/>
        <v>41860.947013888886</v>
      </c>
    </row>
    <row r="984" spans="1:19" ht="28.8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0</v>
      </c>
      <c r="Q984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57.6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5">
        <f t="shared" si="62"/>
        <v>42574.667650462965</v>
      </c>
      <c r="S985" s="15">
        <f t="shared" si="63"/>
        <v>42605.870833333334</v>
      </c>
    </row>
    <row r="986" spans="1:19" ht="72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5">
        <f t="shared" si="62"/>
        <v>42061.11583333333</v>
      </c>
      <c r="S986" s="15">
        <f t="shared" si="63"/>
        <v>42091.074166666673</v>
      </c>
    </row>
    <row r="987" spans="1:19" ht="43.2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5">
        <f t="shared" si="62"/>
        <v>42339.967708333337</v>
      </c>
      <c r="S987" s="15">
        <f t="shared" si="63"/>
        <v>42369.958333333328</v>
      </c>
    </row>
    <row r="988" spans="1:19" ht="57.6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5">
        <f t="shared" si="62"/>
        <v>42324.767361111109</v>
      </c>
      <c r="S988" s="15">
        <f t="shared" si="63"/>
        <v>42379</v>
      </c>
    </row>
    <row r="989" spans="1:19" ht="43.2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5">
        <f t="shared" si="62"/>
        <v>41773.294560185182</v>
      </c>
      <c r="S989" s="15">
        <f t="shared" si="63"/>
        <v>41813.294560185182</v>
      </c>
    </row>
    <row r="990" spans="1:19" ht="57.6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0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28.8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5">
        <f t="shared" si="62"/>
        <v>42611.933969907404</v>
      </c>
      <c r="S991" s="15">
        <f t="shared" si="63"/>
        <v>42641.933969907404</v>
      </c>
    </row>
    <row r="992" spans="1:19" ht="43.2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0</v>
      </c>
      <c r="Q992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72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5">
        <f t="shared" si="62"/>
        <v>42538.75680555556</v>
      </c>
      <c r="S993" s="15">
        <f t="shared" si="63"/>
        <v>42563.785416666666</v>
      </c>
    </row>
    <row r="994" spans="1:19" ht="43.2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5">
        <f t="shared" si="62"/>
        <v>42437.924988425926</v>
      </c>
      <c r="S994" s="15">
        <f t="shared" si="63"/>
        <v>42497.883321759262</v>
      </c>
    </row>
    <row r="995" spans="1:19" ht="43.2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5">
        <f t="shared" si="62"/>
        <v>42652.964907407411</v>
      </c>
      <c r="S995" s="15">
        <f t="shared" si="63"/>
        <v>42686.208333333328</v>
      </c>
    </row>
    <row r="996" spans="1:19" ht="57.6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5">
        <f t="shared" si="62"/>
        <v>41921.263078703705</v>
      </c>
      <c r="S996" s="15">
        <f t="shared" si="63"/>
        <v>41973.957638888889</v>
      </c>
    </row>
    <row r="997" spans="1:19" ht="43.2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5">
        <f t="shared" si="62"/>
        <v>41947.940740740742</v>
      </c>
      <c r="S997" s="15">
        <f t="shared" si="63"/>
        <v>41972.666666666672</v>
      </c>
    </row>
    <row r="998" spans="1:19" ht="28.8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2</v>
      </c>
      <c r="Q998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28.8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5">
        <f t="shared" si="62"/>
        <v>41941.10297453704</v>
      </c>
      <c r="S999" s="15">
        <f t="shared" si="63"/>
        <v>41971.144641203704</v>
      </c>
    </row>
    <row r="1000" spans="1:19" ht="43.2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5">
        <f t="shared" si="62"/>
        <v>42282.168993055559</v>
      </c>
      <c r="S1000" s="15">
        <f t="shared" si="63"/>
        <v>42327.210659722223</v>
      </c>
    </row>
    <row r="1001" spans="1:19" ht="43.2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5">
        <f t="shared" si="62"/>
        <v>41926.29965277778</v>
      </c>
      <c r="S1001" s="15">
        <f t="shared" si="63"/>
        <v>41956.334722222222</v>
      </c>
    </row>
    <row r="1002" spans="1:19" ht="43.2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57.6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43.2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5">
        <f t="shared" si="62"/>
        <v>42325.684189814812</v>
      </c>
      <c r="S1004" s="15">
        <f t="shared" si="63"/>
        <v>42355.249305555553</v>
      </c>
    </row>
    <row r="1005" spans="1:19" ht="43.2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5">
        <f t="shared" si="62"/>
        <v>42780.709039351852</v>
      </c>
      <c r="S1005" s="15">
        <f t="shared" si="63"/>
        <v>42810.667372685188</v>
      </c>
    </row>
    <row r="1006" spans="1:19" ht="28.8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5">
        <f t="shared" si="62"/>
        <v>42388.708645833336</v>
      </c>
      <c r="S1006" s="15">
        <f t="shared" si="63"/>
        <v>42418.708645833336</v>
      </c>
    </row>
    <row r="1007" spans="1:19" ht="43.2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5">
        <f t="shared" si="62"/>
        <v>42276.624803240738</v>
      </c>
      <c r="S1007" s="15">
        <f t="shared" si="63"/>
        <v>42307.624803240738</v>
      </c>
    </row>
    <row r="1008" spans="1:19" ht="43.2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5">
        <f t="shared" si="62"/>
        <v>41977.040185185186</v>
      </c>
      <c r="S1008" s="15">
        <f t="shared" si="63"/>
        <v>41985.299305555556</v>
      </c>
    </row>
    <row r="1009" spans="1:19" ht="43.2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5">
        <f t="shared" si="62"/>
        <v>42676.583599537036</v>
      </c>
      <c r="S1009" s="15">
        <f t="shared" si="63"/>
        <v>42718.6252662037</v>
      </c>
    </row>
    <row r="1010" spans="1:19" ht="43.2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57.6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43.2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3.2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57.6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5">
        <f t="shared" si="62"/>
        <v>42714.440416666665</v>
      </c>
      <c r="S1014" s="15">
        <f t="shared" si="63"/>
        <v>42759.440416666665</v>
      </c>
    </row>
    <row r="1015" spans="1:19" ht="43.2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5">
        <f t="shared" si="62"/>
        <v>42339.833981481483</v>
      </c>
      <c r="S1015" s="15">
        <f t="shared" si="63"/>
        <v>42367.833333333328</v>
      </c>
    </row>
    <row r="1016" spans="1:19" ht="28.8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5">
        <f t="shared" si="62"/>
        <v>41955.002488425926</v>
      </c>
      <c r="S1016" s="15">
        <f t="shared" si="63"/>
        <v>42005.002488425926</v>
      </c>
    </row>
    <row r="1017" spans="1:19" ht="28.8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3.2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5">
        <f t="shared" si="62"/>
        <v>42422.107129629629</v>
      </c>
      <c r="S1018" s="15">
        <f t="shared" si="63"/>
        <v>42467.065462962957</v>
      </c>
    </row>
    <row r="1019" spans="1:19" ht="43.2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5">
        <f t="shared" si="62"/>
        <v>42289.675173611111</v>
      </c>
      <c r="S1019" s="15">
        <f t="shared" si="63"/>
        <v>42329.716840277775</v>
      </c>
    </row>
    <row r="1020" spans="1:19" ht="43.2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5">
        <f t="shared" si="62"/>
        <v>42535.492280092592</v>
      </c>
      <c r="S1020" s="15">
        <f t="shared" si="63"/>
        <v>42565.492280092592</v>
      </c>
    </row>
    <row r="1021" spans="1:19" ht="43.2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5">
        <f t="shared" si="62"/>
        <v>42009.973946759259</v>
      </c>
      <c r="S1021" s="15">
        <f t="shared" si="63"/>
        <v>42039.973946759259</v>
      </c>
    </row>
    <row r="1022" spans="1:19" ht="43.2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5">
        <f t="shared" si="62"/>
        <v>42127.069548611107</v>
      </c>
      <c r="S1022" s="15">
        <f t="shared" si="63"/>
        <v>42157.032638888893</v>
      </c>
    </row>
    <row r="1023" spans="1:19" ht="43.2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5">
        <f t="shared" si="62"/>
        <v>42271.251979166671</v>
      </c>
      <c r="S1023" s="15">
        <f t="shared" si="63"/>
        <v>42294.166666666672</v>
      </c>
    </row>
    <row r="1024" spans="1:19" ht="28.8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5">
        <f t="shared" si="62"/>
        <v>42111.646724537044</v>
      </c>
      <c r="S1024" s="15">
        <f t="shared" si="63"/>
        <v>42141.646724537044</v>
      </c>
    </row>
    <row r="1025" spans="1:19" ht="43.2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5">
        <f t="shared" si="62"/>
        <v>42145.919687500005</v>
      </c>
      <c r="S1025" s="15">
        <f t="shared" si="63"/>
        <v>42175.919687500005</v>
      </c>
    </row>
    <row r="1026" spans="1:19" ht="43.2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5">
        <f t="shared" si="62"/>
        <v>42370.580590277779</v>
      </c>
      <c r="S1026" s="15">
        <f t="shared" si="63"/>
        <v>42400.580590277779</v>
      </c>
    </row>
    <row r="1027" spans="1:19" ht="43.2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57.6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5">
        <f t="shared" si="66"/>
        <v>42426.407592592594</v>
      </c>
      <c r="S1028" s="15">
        <f t="shared" si="67"/>
        <v>42460.365925925929</v>
      </c>
    </row>
    <row r="1029" spans="1:19" ht="43.2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5">
        <f t="shared" si="66"/>
        <v>41905.034108796295</v>
      </c>
      <c r="S1029" s="15">
        <f t="shared" si="67"/>
        <v>41935.034108796295</v>
      </c>
    </row>
    <row r="1030" spans="1:19" ht="43.2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5">
        <f t="shared" si="66"/>
        <v>42755.627372685187</v>
      </c>
      <c r="S1030" s="15">
        <f t="shared" si="67"/>
        <v>42800.833333333328</v>
      </c>
    </row>
    <row r="1031" spans="1:19" ht="28.8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5">
        <f t="shared" si="66"/>
        <v>42044.711886574078</v>
      </c>
      <c r="S1031" s="15">
        <f t="shared" si="67"/>
        <v>42098.915972222225</v>
      </c>
    </row>
    <row r="1032" spans="1:19" ht="28.8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5">
        <f t="shared" si="66"/>
        <v>42611.483206018514</v>
      </c>
      <c r="S1032" s="15">
        <f t="shared" si="67"/>
        <v>42625.483206018514</v>
      </c>
    </row>
    <row r="1033" spans="1:19" ht="57.6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5">
        <f t="shared" si="66"/>
        <v>42324.764004629629</v>
      </c>
      <c r="S1033" s="15">
        <f t="shared" si="67"/>
        <v>42354.764004629629</v>
      </c>
    </row>
    <row r="1034" spans="1:19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5">
        <f t="shared" si="66"/>
        <v>42514.666956018518</v>
      </c>
      <c r="S1034" s="15">
        <f t="shared" si="67"/>
        <v>42544.666956018518</v>
      </c>
    </row>
    <row r="1035" spans="1:19" ht="43.2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5">
        <f t="shared" si="66"/>
        <v>42688.732407407413</v>
      </c>
      <c r="S1035" s="15">
        <f t="shared" si="67"/>
        <v>42716.732407407413</v>
      </c>
    </row>
    <row r="1036" spans="1:19" ht="43.2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5">
        <f t="shared" si="66"/>
        <v>42555.166712962964</v>
      </c>
      <c r="S1036" s="15">
        <f t="shared" si="67"/>
        <v>42587.165972222225</v>
      </c>
    </row>
    <row r="1037" spans="1:19" ht="43.2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5">
        <f t="shared" si="66"/>
        <v>42016.641435185185</v>
      </c>
      <c r="S1037" s="15">
        <f t="shared" si="67"/>
        <v>42046.641435185185</v>
      </c>
    </row>
    <row r="1038" spans="1:19" ht="43.2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5">
        <f t="shared" si="66"/>
        <v>41249.448958333334</v>
      </c>
      <c r="S1038" s="15">
        <f t="shared" si="67"/>
        <v>41281.333333333336</v>
      </c>
    </row>
    <row r="1039" spans="1:19" ht="43.2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5">
        <f t="shared" si="66"/>
        <v>42119.822476851856</v>
      </c>
      <c r="S1039" s="15">
        <f t="shared" si="67"/>
        <v>42142.208333333328</v>
      </c>
    </row>
    <row r="1040" spans="1:19" ht="43.2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5">
        <f t="shared" si="66"/>
        <v>42418.231747685189</v>
      </c>
      <c r="S1040" s="15">
        <f t="shared" si="67"/>
        <v>42448.190081018518</v>
      </c>
    </row>
    <row r="1041" spans="1:19" ht="43.2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5">
        <f t="shared" si="66"/>
        <v>42692.109328703707</v>
      </c>
      <c r="S1041" s="15">
        <f t="shared" si="67"/>
        <v>42717.332638888889</v>
      </c>
    </row>
    <row r="1042" spans="1:19" ht="43.2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3.2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43.2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3.2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5">
        <f t="shared" si="66"/>
        <v>42114.252951388888</v>
      </c>
      <c r="S1045" s="15">
        <f t="shared" si="67"/>
        <v>42144.252951388888</v>
      </c>
    </row>
    <row r="1046" spans="1:19" ht="43.2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3.2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5">
        <f t="shared" si="66"/>
        <v>41844.874421296299</v>
      </c>
      <c r="S1047" s="15">
        <f t="shared" si="67"/>
        <v>41874.874421296299</v>
      </c>
    </row>
    <row r="1048" spans="1:19" ht="43.2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3.2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43.2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28.8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43.2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57.6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43.2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57.6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43.2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43.2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43.2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43.2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43.2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28.8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5">
        <f t="shared" si="66"/>
        <v>42556.807187500002</v>
      </c>
      <c r="S1064" s="15">
        <f t="shared" si="67"/>
        <v>42563.807187500002</v>
      </c>
    </row>
    <row r="1065" spans="1:19" ht="43.2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43.2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5">
        <f t="shared" si="66"/>
        <v>41417.228043981479</v>
      </c>
      <c r="S1066" s="15">
        <f t="shared" si="67"/>
        <v>41462.228043981479</v>
      </c>
    </row>
    <row r="1067" spans="1:19" ht="43.2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5">
        <f t="shared" si="66"/>
        <v>41661.381041666667</v>
      </c>
      <c r="S1067" s="15">
        <f t="shared" si="67"/>
        <v>41689.381041666667</v>
      </c>
    </row>
    <row r="1068" spans="1:19" ht="43.2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5">
        <f t="shared" si="66"/>
        <v>41445.962754629632</v>
      </c>
      <c r="S1068" s="15">
        <f t="shared" si="67"/>
        <v>41490.962754629632</v>
      </c>
    </row>
    <row r="1069" spans="1:19" ht="43.2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57.6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5">
        <f t="shared" si="66"/>
        <v>42440.371111111104</v>
      </c>
      <c r="S1070" s="15">
        <f t="shared" si="67"/>
        <v>42470.329444444447</v>
      </c>
    </row>
    <row r="1071" spans="1:19" ht="43.2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5">
        <f t="shared" si="66"/>
        <v>41572.229849537034</v>
      </c>
      <c r="S1071" s="15">
        <f t="shared" si="67"/>
        <v>41604.271516203706</v>
      </c>
    </row>
    <row r="1072" spans="1:19" ht="43.2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43.2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43.2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5">
        <f t="shared" si="66"/>
        <v>41645.832141203704</v>
      </c>
      <c r="S1074" s="15">
        <f t="shared" si="67"/>
        <v>41675.832141203704</v>
      </c>
    </row>
    <row r="1075" spans="1:19" ht="28.8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57.6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5">
        <f t="shared" si="66"/>
        <v>41613.172974537039</v>
      </c>
      <c r="S1076" s="15">
        <f t="shared" si="67"/>
        <v>41643.172974537039</v>
      </c>
    </row>
    <row r="1077" spans="1:19" ht="28.8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3.2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5">
        <f t="shared" si="66"/>
        <v>41838.377893518518</v>
      </c>
      <c r="S1078" s="15">
        <f t="shared" si="67"/>
        <v>41893.377893518518</v>
      </c>
    </row>
    <row r="1079" spans="1:19" ht="43.2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5">
        <f t="shared" si="66"/>
        <v>42353.16679398148</v>
      </c>
      <c r="S1079" s="15">
        <f t="shared" si="67"/>
        <v>42383.16679398148</v>
      </c>
    </row>
    <row r="1080" spans="1:19" ht="57.6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43.2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5">
        <f t="shared" si="66"/>
        <v>42479.566388888896</v>
      </c>
      <c r="S1081" s="15">
        <f t="shared" si="67"/>
        <v>42504.566388888896</v>
      </c>
    </row>
    <row r="1082" spans="1:19" ht="43.2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5">
        <f t="shared" si="66"/>
        <v>41740.138113425928</v>
      </c>
      <c r="S1082" s="15">
        <f t="shared" si="67"/>
        <v>41770.138113425928</v>
      </c>
    </row>
    <row r="1083" spans="1:19" ht="43.2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43.2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5">
        <f t="shared" si="66"/>
        <v>41101.906111111115</v>
      </c>
      <c r="S1084" s="15">
        <f t="shared" si="67"/>
        <v>41131.906111111115</v>
      </c>
    </row>
    <row r="1085" spans="1:19" ht="43.2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43.2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5">
        <f t="shared" si="66"/>
        <v>41845.866793981484</v>
      </c>
      <c r="S1088" s="15">
        <f t="shared" si="67"/>
        <v>41875.866793981484</v>
      </c>
    </row>
    <row r="1089" spans="1:19" ht="43.2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28.8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5">
        <f t="shared" si="66"/>
        <v>41723.799386574072</v>
      </c>
      <c r="S1090" s="15">
        <f t="shared" si="67"/>
        <v>41753.799386574072</v>
      </c>
    </row>
    <row r="1091" spans="1:19" ht="28.8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43.2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43.2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5">
        <f t="shared" si="70"/>
        <v>42440.820277777777</v>
      </c>
      <c r="S1093" s="15">
        <f t="shared" si="71"/>
        <v>42470.778611111105</v>
      </c>
    </row>
    <row r="1094" spans="1:19" ht="57.6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3.2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5">
        <f t="shared" si="70"/>
        <v>42396.973807870367</v>
      </c>
      <c r="S1095" s="15">
        <f t="shared" si="71"/>
        <v>42411.973807870367</v>
      </c>
    </row>
    <row r="1096" spans="1:19" ht="43.2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43.2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5">
        <f t="shared" si="70"/>
        <v>41486.537268518521</v>
      </c>
      <c r="S1097" s="15">
        <f t="shared" si="71"/>
        <v>41516.537268518521</v>
      </c>
    </row>
    <row r="1098" spans="1:19" ht="43.2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5">
        <f t="shared" si="70"/>
        <v>41885.51798611111</v>
      </c>
      <c r="S1098" s="15">
        <f t="shared" si="71"/>
        <v>41916.145833333336</v>
      </c>
    </row>
    <row r="1099" spans="1:19" ht="43.2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5">
        <f t="shared" si="70"/>
        <v>41660.792557870373</v>
      </c>
      <c r="S1099" s="15">
        <f t="shared" si="71"/>
        <v>41700.792557870373</v>
      </c>
    </row>
    <row r="1100" spans="1:19" ht="28.8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5">
        <f t="shared" si="70"/>
        <v>41712.762673611112</v>
      </c>
      <c r="S1100" s="15">
        <f t="shared" si="71"/>
        <v>41742.762673611112</v>
      </c>
    </row>
    <row r="1101" spans="1:19" ht="57.6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3.2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28.8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5">
        <f t="shared" si="70"/>
        <v>42538.77243055556</v>
      </c>
      <c r="S1103" s="15">
        <f t="shared" si="71"/>
        <v>42565.758333333331</v>
      </c>
    </row>
    <row r="1104" spans="1:19" ht="43.2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5">
        <f t="shared" si="70"/>
        <v>41577.045428240745</v>
      </c>
      <c r="S1104" s="15">
        <f t="shared" si="71"/>
        <v>41617.249305555553</v>
      </c>
    </row>
    <row r="1105" spans="1:19" ht="43.2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5">
        <f t="shared" si="70"/>
        <v>42479.22210648148</v>
      </c>
      <c r="S1105" s="15">
        <f t="shared" si="71"/>
        <v>42539.22210648148</v>
      </c>
    </row>
    <row r="1106" spans="1:19" ht="43.2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5">
        <f t="shared" si="70"/>
        <v>41771.40996527778</v>
      </c>
      <c r="S1106" s="15">
        <f t="shared" si="71"/>
        <v>41801.40996527778</v>
      </c>
    </row>
    <row r="1107" spans="1:19" ht="57.6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5">
        <f t="shared" si="70"/>
        <v>41692.135729166665</v>
      </c>
      <c r="S1107" s="15">
        <f t="shared" si="71"/>
        <v>41722.0940625</v>
      </c>
    </row>
    <row r="1108" spans="1:19" ht="43.2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5">
        <f t="shared" si="70"/>
        <v>40973.740451388891</v>
      </c>
      <c r="S1108" s="15">
        <f t="shared" si="71"/>
        <v>41003.698784722219</v>
      </c>
    </row>
    <row r="1109" spans="1:19" ht="57.6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57.6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5">
        <f t="shared" si="70"/>
        <v>40952.636979166666</v>
      </c>
      <c r="S1110" s="15">
        <f t="shared" si="71"/>
        <v>41012.595312500001</v>
      </c>
    </row>
    <row r="1111" spans="1:19" ht="43.2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43.2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5">
        <f t="shared" si="70"/>
        <v>41220.933124999996</v>
      </c>
      <c r="S1112" s="15">
        <f t="shared" si="71"/>
        <v>41250.933124999996</v>
      </c>
    </row>
    <row r="1113" spans="1:19" ht="43.2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3.2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5">
        <f t="shared" si="70"/>
        <v>41963.759386574078</v>
      </c>
      <c r="S1114" s="15">
        <f t="shared" si="71"/>
        <v>42023.354166666672</v>
      </c>
    </row>
    <row r="1115" spans="1:19" ht="43.2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43.2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5">
        <f t="shared" si="70"/>
        <v>41526.345914351856</v>
      </c>
      <c r="S1116" s="15">
        <f t="shared" si="71"/>
        <v>41556.345914351856</v>
      </c>
    </row>
    <row r="1117" spans="1:19" ht="43.2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5">
        <f t="shared" si="70"/>
        <v>42429.695543981477</v>
      </c>
      <c r="S1117" s="15">
        <f t="shared" si="71"/>
        <v>42459.653877314813</v>
      </c>
    </row>
    <row r="1118" spans="1:19" ht="43.2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5">
        <f t="shared" si="70"/>
        <v>41009.847314814811</v>
      </c>
      <c r="S1118" s="15">
        <f t="shared" si="71"/>
        <v>41069.847314814811</v>
      </c>
    </row>
    <row r="1119" spans="1:19" ht="43.2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5">
        <f t="shared" si="70"/>
        <v>42333.598530092597</v>
      </c>
      <c r="S1119" s="15">
        <f t="shared" si="71"/>
        <v>42363.598530092597</v>
      </c>
    </row>
    <row r="1120" spans="1:19" ht="43.2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5">
        <f t="shared" si="70"/>
        <v>41704.16642361111</v>
      </c>
      <c r="S1120" s="15">
        <f t="shared" si="71"/>
        <v>41734.124756944446</v>
      </c>
    </row>
    <row r="1121" spans="1:19" ht="57.6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43.2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3.2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5">
        <f t="shared" si="70"/>
        <v>42412.934212962966</v>
      </c>
      <c r="S1123" s="15">
        <f t="shared" si="71"/>
        <v>42442.892546296294</v>
      </c>
    </row>
    <row r="1124" spans="1:19" ht="57.6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43.2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5">
        <f t="shared" si="70"/>
        <v>41718.5237037037</v>
      </c>
      <c r="S1125" s="15">
        <f t="shared" si="71"/>
        <v>41748.5237037037</v>
      </c>
    </row>
    <row r="1126" spans="1:19" ht="43.2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5">
        <f t="shared" si="70"/>
        <v>42094.667256944449</v>
      </c>
      <c r="S1126" s="15">
        <f t="shared" si="71"/>
        <v>42124.667256944449</v>
      </c>
    </row>
    <row r="1127" spans="1:19" ht="43.2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43.2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57.6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5">
        <f t="shared" si="70"/>
        <v>41926.854166666664</v>
      </c>
      <c r="S1129" s="15">
        <f t="shared" si="71"/>
        <v>41957.895833333328</v>
      </c>
    </row>
    <row r="1130" spans="1:19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3.2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5">
        <f t="shared" si="70"/>
        <v>42496.264965277776</v>
      </c>
      <c r="S1131" s="15">
        <f t="shared" si="71"/>
        <v>42526.264965277776</v>
      </c>
    </row>
    <row r="1132" spans="1:19" ht="43.2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5">
        <f t="shared" si="70"/>
        <v>41908.996527777781</v>
      </c>
      <c r="S1132" s="15">
        <f t="shared" si="71"/>
        <v>41969.038194444445</v>
      </c>
    </row>
    <row r="1133" spans="1:19" ht="43.2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3.2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5">
        <f t="shared" si="70"/>
        <v>42706.115405092598</v>
      </c>
      <c r="S1134" s="15">
        <f t="shared" si="71"/>
        <v>42736.115405092598</v>
      </c>
    </row>
    <row r="1135" spans="1:19" ht="43.2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3.2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57.6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3.2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43.2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5">
        <f t="shared" si="70"/>
        <v>42453.819687499999</v>
      </c>
      <c r="S1139" s="15">
        <f t="shared" si="71"/>
        <v>42483.819687499999</v>
      </c>
    </row>
    <row r="1140" spans="1:19" ht="43.2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5">
        <f t="shared" si="70"/>
        <v>42736.9066087963</v>
      </c>
      <c r="S1140" s="15">
        <f t="shared" si="71"/>
        <v>42756.9066087963</v>
      </c>
    </row>
    <row r="1141" spans="1:19" ht="43.2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3.2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3.2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43.2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5">
        <f t="shared" si="70"/>
        <v>42325.19358796296</v>
      </c>
      <c r="S1145" s="15">
        <f t="shared" si="71"/>
        <v>42355.19358796296</v>
      </c>
    </row>
    <row r="1146" spans="1:19" ht="43.2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3.2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43.2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5">
        <f t="shared" si="70"/>
        <v>41723.9533912037</v>
      </c>
      <c r="S1148" s="15">
        <f t="shared" si="71"/>
        <v>41761.9533912037</v>
      </c>
    </row>
    <row r="1149" spans="1:19" ht="43.2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28.8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5">
        <f t="shared" si="70"/>
        <v>42675.171076388884</v>
      </c>
      <c r="S1150" s="15">
        <f t="shared" si="71"/>
        <v>42705.212743055556</v>
      </c>
    </row>
    <row r="1151" spans="1:19" ht="28.8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5">
        <f t="shared" si="70"/>
        <v>42507.71025462963</v>
      </c>
      <c r="S1151" s="15">
        <f t="shared" si="71"/>
        <v>42537.71025462963</v>
      </c>
    </row>
    <row r="1152" spans="1:19" ht="28.8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57.6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5">
        <f t="shared" si="70"/>
        <v>42109.709629629629</v>
      </c>
      <c r="S1154" s="15">
        <f t="shared" si="71"/>
        <v>42139.709629629629</v>
      </c>
    </row>
    <row r="1155" spans="1:19" ht="28.8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3.2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5">
        <f t="shared" si="74"/>
        <v>42223.108865740738</v>
      </c>
      <c r="S1156" s="15">
        <f t="shared" si="75"/>
        <v>42253.108865740738</v>
      </c>
    </row>
    <row r="1157" spans="1:19" ht="43.2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5">
        <f t="shared" si="74"/>
        <v>41835.763981481483</v>
      </c>
      <c r="S1157" s="15">
        <f t="shared" si="75"/>
        <v>41865.763981481483</v>
      </c>
    </row>
    <row r="1158" spans="1:19" ht="43.2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43.2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5">
        <f t="shared" si="74"/>
        <v>41918.628240740742</v>
      </c>
      <c r="S1159" s="15">
        <f t="shared" si="75"/>
        <v>41978.669907407413</v>
      </c>
    </row>
    <row r="1160" spans="1:19" ht="43.2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5">
        <f t="shared" si="74"/>
        <v>41952.09175925926</v>
      </c>
      <c r="S1160" s="15">
        <f t="shared" si="75"/>
        <v>41982.09175925926</v>
      </c>
    </row>
    <row r="1161" spans="1:19" ht="43.2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3.2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5">
        <f t="shared" si="74"/>
        <v>42061.154930555553</v>
      </c>
      <c r="S1162" s="15">
        <f t="shared" si="75"/>
        <v>42091.113263888896</v>
      </c>
    </row>
    <row r="1163" spans="1:19" ht="43.2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57.6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5">
        <f t="shared" si="74"/>
        <v>41876.683611111112</v>
      </c>
      <c r="S1164" s="15">
        <f t="shared" si="75"/>
        <v>41907.683611111112</v>
      </c>
    </row>
    <row r="1165" spans="1:19" ht="43.2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57.6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43.2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5">
        <f t="shared" si="74"/>
        <v>41792.214467592588</v>
      </c>
      <c r="S1167" s="15">
        <f t="shared" si="75"/>
        <v>41826.214467592588</v>
      </c>
    </row>
    <row r="1168" spans="1:19" ht="43.2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5">
        <f t="shared" si="74"/>
        <v>42150.485439814816</v>
      </c>
      <c r="S1168" s="15">
        <f t="shared" si="75"/>
        <v>42181.166666666672</v>
      </c>
    </row>
    <row r="1169" spans="1:19" ht="43.2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5">
        <f t="shared" si="74"/>
        <v>41863.734895833331</v>
      </c>
      <c r="S1169" s="15">
        <f t="shared" si="75"/>
        <v>41894.734895833331</v>
      </c>
    </row>
    <row r="1170" spans="1:19" ht="43.2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3.2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5">
        <f t="shared" si="74"/>
        <v>42027.353738425925</v>
      </c>
      <c r="S1171" s="15">
        <f t="shared" si="75"/>
        <v>42057.353738425925</v>
      </c>
    </row>
    <row r="1172" spans="1:19" ht="43.2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43.2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28.8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43.2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3.2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5">
        <f t="shared" si="74"/>
        <v>42468.84174768519</v>
      </c>
      <c r="S1176" s="15">
        <f t="shared" si="75"/>
        <v>42498.84174768519</v>
      </c>
    </row>
    <row r="1177" spans="1:19" ht="43.2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57.6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43.2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43.2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3.2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43.2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5">
        <f t="shared" si="74"/>
        <v>41781.806875000002</v>
      </c>
      <c r="S1182" s="15">
        <f t="shared" si="75"/>
        <v>41818.806875000002</v>
      </c>
    </row>
    <row r="1183" spans="1:19" ht="28.8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5">
        <f t="shared" si="74"/>
        <v>42034.339363425926</v>
      </c>
      <c r="S1183" s="15">
        <f t="shared" si="75"/>
        <v>42064.339363425926</v>
      </c>
    </row>
    <row r="1184" spans="1:19" ht="57.6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5">
        <f t="shared" si="74"/>
        <v>42728.827407407407</v>
      </c>
      <c r="S1184" s="15">
        <f t="shared" si="75"/>
        <v>42747.695833333331</v>
      </c>
    </row>
    <row r="1185" spans="1:19" ht="43.2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5">
        <f t="shared" si="74"/>
        <v>42656.86137731481</v>
      </c>
      <c r="S1185" s="15">
        <f t="shared" si="75"/>
        <v>42676.165972222225</v>
      </c>
    </row>
    <row r="1186" spans="1:19" ht="43.2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5">
        <f t="shared" si="74"/>
        <v>42741.599664351852</v>
      </c>
      <c r="S1186" s="15">
        <f t="shared" si="75"/>
        <v>42772.599664351852</v>
      </c>
    </row>
    <row r="1187" spans="1:19" ht="57.6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5">
        <f t="shared" si="74"/>
        <v>42130.865150462967</v>
      </c>
      <c r="S1187" s="15">
        <f t="shared" si="75"/>
        <v>42163.166666666672</v>
      </c>
    </row>
    <row r="1188" spans="1:19" ht="43.2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5">
        <f t="shared" si="74"/>
        <v>42123.86336805555</v>
      </c>
      <c r="S1188" s="15">
        <f t="shared" si="75"/>
        <v>42156.945833333331</v>
      </c>
    </row>
    <row r="1189" spans="1:19" ht="43.2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5">
        <f t="shared" si="74"/>
        <v>42109.894942129627</v>
      </c>
      <c r="S1189" s="15">
        <f t="shared" si="75"/>
        <v>42141.75</v>
      </c>
    </row>
    <row r="1190" spans="1:19" ht="43.2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5">
        <f t="shared" si="74"/>
        <v>42711.700694444444</v>
      </c>
      <c r="S1190" s="15">
        <f t="shared" si="75"/>
        <v>42732.700694444444</v>
      </c>
    </row>
    <row r="1191" spans="1:19" ht="43.2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5">
        <f t="shared" si="74"/>
        <v>42529.979108796295</v>
      </c>
      <c r="S1191" s="15">
        <f t="shared" si="75"/>
        <v>42550.979108796295</v>
      </c>
    </row>
    <row r="1192" spans="1:19" ht="28.8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5">
        <f t="shared" si="74"/>
        <v>41852.665798611109</v>
      </c>
      <c r="S1192" s="15">
        <f t="shared" si="75"/>
        <v>41882.665798611109</v>
      </c>
    </row>
    <row r="1193" spans="1:19" ht="43.2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5">
        <f t="shared" si="74"/>
        <v>42419.603703703702</v>
      </c>
      <c r="S1193" s="15">
        <f t="shared" si="75"/>
        <v>42449.562037037031</v>
      </c>
    </row>
    <row r="1194" spans="1:19" ht="28.8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5">
        <f t="shared" si="74"/>
        <v>42747.506689814814</v>
      </c>
      <c r="S1194" s="15">
        <f t="shared" si="75"/>
        <v>42777.506689814814</v>
      </c>
    </row>
    <row r="1195" spans="1:19" ht="57.6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5">
        <f t="shared" si="74"/>
        <v>42409.776076388895</v>
      </c>
      <c r="S1195" s="15">
        <f t="shared" si="75"/>
        <v>42469.734409722223</v>
      </c>
    </row>
    <row r="1196" spans="1:19" ht="43.2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5">
        <f t="shared" si="74"/>
        <v>42072.488182870366</v>
      </c>
      <c r="S1196" s="15">
        <f t="shared" si="75"/>
        <v>42102.488182870366</v>
      </c>
    </row>
    <row r="1197" spans="1:19" ht="57.6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5">
        <f t="shared" si="74"/>
        <v>42298.34783564815</v>
      </c>
      <c r="S1197" s="15">
        <f t="shared" si="75"/>
        <v>42358.375</v>
      </c>
    </row>
    <row r="1198" spans="1:19" ht="28.8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5">
        <f t="shared" si="74"/>
        <v>42326.818738425922</v>
      </c>
      <c r="S1198" s="15">
        <f t="shared" si="75"/>
        <v>42356.818738425922</v>
      </c>
    </row>
    <row r="1199" spans="1:19" ht="57.6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43.2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5">
        <f t="shared" si="74"/>
        <v>42333.619050925925</v>
      </c>
      <c r="S1200" s="15">
        <f t="shared" si="75"/>
        <v>42369.125</v>
      </c>
    </row>
    <row r="1201" spans="1:19" ht="43.2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5">
        <f t="shared" si="74"/>
        <v>42161.770833333328</v>
      </c>
      <c r="S1201" s="15">
        <f t="shared" si="75"/>
        <v>42193.770833333328</v>
      </c>
    </row>
    <row r="1202" spans="1:19" ht="43.2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5">
        <f t="shared" si="74"/>
        <v>42089.477500000001</v>
      </c>
      <c r="S1202" s="15">
        <f t="shared" si="75"/>
        <v>42110.477500000001</v>
      </c>
    </row>
    <row r="1203" spans="1:19" ht="43.2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5">
        <f t="shared" si="74"/>
        <v>42536.60701388889</v>
      </c>
      <c r="S1203" s="15">
        <f t="shared" si="75"/>
        <v>42566.60701388889</v>
      </c>
    </row>
    <row r="1204" spans="1:19" ht="43.2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5">
        <f t="shared" si="74"/>
        <v>42152.288819444439</v>
      </c>
      <c r="S1204" s="15">
        <f t="shared" si="75"/>
        <v>42182.288819444439</v>
      </c>
    </row>
    <row r="1205" spans="1:19" ht="43.2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5">
        <f t="shared" si="74"/>
        <v>42125.614895833336</v>
      </c>
      <c r="S1205" s="15">
        <f t="shared" si="75"/>
        <v>42155.614895833336</v>
      </c>
    </row>
    <row r="1206" spans="1:19" ht="43.2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5">
        <f t="shared" si="74"/>
        <v>42297.748067129629</v>
      </c>
      <c r="S1206" s="15">
        <f t="shared" si="75"/>
        <v>42342.208333333328</v>
      </c>
    </row>
    <row r="1207" spans="1:19" ht="43.2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5">
        <f t="shared" si="74"/>
        <v>42138.506377314814</v>
      </c>
      <c r="S1207" s="15">
        <f t="shared" si="75"/>
        <v>42168.506377314814</v>
      </c>
    </row>
    <row r="1208" spans="1:19" ht="43.2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5">
        <f t="shared" si="74"/>
        <v>42772.776076388895</v>
      </c>
      <c r="S1208" s="15">
        <f t="shared" si="75"/>
        <v>42805.561805555553</v>
      </c>
    </row>
    <row r="1209" spans="1:19" ht="28.8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5">
        <f t="shared" si="74"/>
        <v>42430.430243055554</v>
      </c>
      <c r="S1209" s="15">
        <f t="shared" si="75"/>
        <v>42460.416666666672</v>
      </c>
    </row>
    <row r="1210" spans="1:19" ht="43.2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5">
        <f t="shared" si="74"/>
        <v>42423.709074074075</v>
      </c>
      <c r="S1210" s="15">
        <f t="shared" si="75"/>
        <v>42453.667407407411</v>
      </c>
    </row>
    <row r="1211" spans="1:19" ht="43.2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5">
        <f t="shared" si="74"/>
        <v>42761.846122685187</v>
      </c>
      <c r="S1211" s="15">
        <f t="shared" si="75"/>
        <v>42791.846122685187</v>
      </c>
    </row>
    <row r="1212" spans="1:19" ht="28.8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5">
        <f t="shared" si="74"/>
        <v>42132.941805555558</v>
      </c>
      <c r="S1212" s="15">
        <f t="shared" si="75"/>
        <v>42155.875</v>
      </c>
    </row>
    <row r="1213" spans="1:19" ht="43.2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5">
        <f t="shared" si="74"/>
        <v>42515.866446759261</v>
      </c>
      <c r="S1213" s="15">
        <f t="shared" si="75"/>
        <v>42530.866446759261</v>
      </c>
    </row>
    <row r="1214" spans="1:19" ht="57.6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5">
        <f t="shared" si="74"/>
        <v>42318.950173611112</v>
      </c>
      <c r="S1214" s="15">
        <f t="shared" si="75"/>
        <v>42335.041666666672</v>
      </c>
    </row>
    <row r="1215" spans="1:19" ht="57.6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5">
        <f t="shared" si="74"/>
        <v>42731.755787037036</v>
      </c>
      <c r="S1215" s="15">
        <f t="shared" si="75"/>
        <v>42766.755787037036</v>
      </c>
    </row>
    <row r="1216" spans="1:19" ht="43.2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5">
        <f t="shared" si="74"/>
        <v>42104.840335648143</v>
      </c>
      <c r="S1216" s="15">
        <f t="shared" si="75"/>
        <v>42164.840335648143</v>
      </c>
    </row>
    <row r="1217" spans="1:19" ht="43.2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5">
        <f t="shared" si="74"/>
        <v>41759.923101851848</v>
      </c>
      <c r="S1217" s="15">
        <f t="shared" si="75"/>
        <v>41789.923101851848</v>
      </c>
    </row>
    <row r="1218" spans="1:19" ht="28.8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5">
        <f t="shared" si="74"/>
        <v>42247.616400462968</v>
      </c>
      <c r="S1218" s="15">
        <f t="shared" si="75"/>
        <v>42279.960416666669</v>
      </c>
    </row>
    <row r="1219" spans="1:19" ht="43.2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43.2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5">
        <f t="shared" si="78"/>
        <v>42278.662037037036</v>
      </c>
      <c r="S1220" s="15">
        <f t="shared" si="79"/>
        <v>42309.125</v>
      </c>
    </row>
    <row r="1221" spans="1:19" ht="28.8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5">
        <f t="shared" si="78"/>
        <v>42633.461956018517</v>
      </c>
      <c r="S1221" s="15">
        <f t="shared" si="79"/>
        <v>42663.461956018517</v>
      </c>
    </row>
    <row r="1222" spans="1:19" ht="43.2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5">
        <f t="shared" si="78"/>
        <v>42211.628611111111</v>
      </c>
      <c r="S1222" s="15">
        <f t="shared" si="79"/>
        <v>42241.628611111111</v>
      </c>
    </row>
    <row r="1223" spans="1:19" ht="43.2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5">
        <f t="shared" si="78"/>
        <v>42680.47555555556</v>
      </c>
      <c r="S1223" s="15">
        <f t="shared" si="79"/>
        <v>42708</v>
      </c>
    </row>
    <row r="1224" spans="1:19" ht="28.8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5">
        <f t="shared" si="78"/>
        <v>42430.720451388886</v>
      </c>
      <c r="S1224" s="15">
        <f t="shared" si="79"/>
        <v>42461.166666666672</v>
      </c>
    </row>
    <row r="1225" spans="1:19" ht="43.2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5">
        <f t="shared" si="78"/>
        <v>42654.177187499998</v>
      </c>
      <c r="S1225" s="15">
        <f t="shared" si="79"/>
        <v>42684.218854166669</v>
      </c>
    </row>
    <row r="1226" spans="1:19" ht="28.8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5">
        <f t="shared" si="78"/>
        <v>41736.549791666665</v>
      </c>
      <c r="S1226" s="15">
        <f t="shared" si="79"/>
        <v>41796.549791666665</v>
      </c>
    </row>
    <row r="1227" spans="1:19" ht="43.2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3.2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5">
        <f t="shared" si="78"/>
        <v>41715.874780092592</v>
      </c>
      <c r="S1228" s="15">
        <f t="shared" si="79"/>
        <v>41750.041666666664</v>
      </c>
    </row>
    <row r="1229" spans="1:19" ht="43.2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43.2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5">
        <f t="shared" si="78"/>
        <v>40754.729259259257</v>
      </c>
      <c r="S1230" s="15">
        <f t="shared" si="79"/>
        <v>40814.729259259257</v>
      </c>
    </row>
    <row r="1231" spans="1:19" ht="57.6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3.2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3.2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43.2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43.2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5">
        <f t="shared" si="78"/>
        <v>40939.948773148149</v>
      </c>
      <c r="S1235" s="15">
        <f t="shared" si="79"/>
        <v>40960.948773148149</v>
      </c>
    </row>
    <row r="1236" spans="1:19" ht="43.2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43.2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43.2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57.6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5">
        <f t="shared" si="78"/>
        <v>40731.61037037037</v>
      </c>
      <c r="S1240" s="15">
        <f t="shared" si="79"/>
        <v>40761.61037037037</v>
      </c>
    </row>
    <row r="1241" spans="1:19" ht="28.8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43.2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5">
        <f t="shared" si="78"/>
        <v>41409.040011574078</v>
      </c>
      <c r="S1242" s="15">
        <f t="shared" si="79"/>
        <v>41467.910416666666</v>
      </c>
    </row>
    <row r="1243" spans="1:19" ht="57.6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5">
        <f t="shared" si="78"/>
        <v>41923.837731481479</v>
      </c>
      <c r="S1243" s="15">
        <f t="shared" si="79"/>
        <v>41946.249305555553</v>
      </c>
    </row>
    <row r="1244" spans="1:19" ht="43.2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3.2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5">
        <f t="shared" si="78"/>
        <v>40671.879293981481</v>
      </c>
      <c r="S1245" s="15">
        <f t="shared" si="79"/>
        <v>40732.875</v>
      </c>
    </row>
    <row r="1246" spans="1:19" ht="43.2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5">
        <f t="shared" si="78"/>
        <v>41355.825497685182</v>
      </c>
      <c r="S1246" s="15">
        <f t="shared" si="79"/>
        <v>41386.875</v>
      </c>
    </row>
    <row r="1247" spans="1:19" ht="43.2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5">
        <f t="shared" si="78"/>
        <v>41774.599930555552</v>
      </c>
      <c r="S1247" s="15">
        <f t="shared" si="79"/>
        <v>41804.599930555552</v>
      </c>
    </row>
    <row r="1248" spans="1:19" ht="43.2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5">
        <f t="shared" si="78"/>
        <v>40838.043391203704</v>
      </c>
      <c r="S1248" s="15">
        <f t="shared" si="79"/>
        <v>40883.085057870368</v>
      </c>
    </row>
    <row r="1249" spans="1:19" ht="28.8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5">
        <f t="shared" si="78"/>
        <v>41370.292303240742</v>
      </c>
      <c r="S1249" s="15">
        <f t="shared" si="79"/>
        <v>41400.292303240742</v>
      </c>
    </row>
    <row r="1250" spans="1:19" ht="43.2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5">
        <f t="shared" si="78"/>
        <v>41767.656863425924</v>
      </c>
      <c r="S1250" s="15">
        <f t="shared" si="79"/>
        <v>41803.290972222225</v>
      </c>
    </row>
    <row r="1251" spans="1:19" ht="43.2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5">
        <f t="shared" si="78"/>
        <v>41067.74086805556</v>
      </c>
      <c r="S1251" s="15">
        <f t="shared" si="79"/>
        <v>41097.74086805556</v>
      </c>
    </row>
    <row r="1252" spans="1:19" ht="57.6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5">
        <f t="shared" si="78"/>
        <v>41843.64271990741</v>
      </c>
      <c r="S1252" s="15">
        <f t="shared" si="79"/>
        <v>41888.64271990741</v>
      </c>
    </row>
    <row r="1253" spans="1:19" ht="28.8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5">
        <f t="shared" si="78"/>
        <v>40751.814432870371</v>
      </c>
      <c r="S1253" s="15">
        <f t="shared" si="79"/>
        <v>40811.814432870371</v>
      </c>
    </row>
    <row r="1254" spans="1:19" ht="43.2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5">
        <f t="shared" si="78"/>
        <v>41543.988067129627</v>
      </c>
      <c r="S1254" s="15">
        <f t="shared" si="79"/>
        <v>41571.988067129627</v>
      </c>
    </row>
    <row r="1255" spans="1:19" ht="43.2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5">
        <f t="shared" si="78"/>
        <v>41855.783645833333</v>
      </c>
      <c r="S1255" s="15">
        <f t="shared" si="79"/>
        <v>41885.783645833333</v>
      </c>
    </row>
    <row r="1256" spans="1:19" ht="43.2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5">
        <f t="shared" si="78"/>
        <v>40487.621365740742</v>
      </c>
      <c r="S1256" s="15">
        <f t="shared" si="79"/>
        <v>40544.207638888889</v>
      </c>
    </row>
    <row r="1257" spans="1:19" ht="43.2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5">
        <f t="shared" si="78"/>
        <v>41579.845509259263</v>
      </c>
      <c r="S1257" s="15">
        <f t="shared" si="79"/>
        <v>41609.887175925927</v>
      </c>
    </row>
    <row r="1258" spans="1:19" ht="43.2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5">
        <f t="shared" si="78"/>
        <v>40921.919340277782</v>
      </c>
      <c r="S1258" s="15">
        <f t="shared" si="79"/>
        <v>40951.919340277782</v>
      </c>
    </row>
    <row r="1259" spans="1:19" ht="43.2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5">
        <f t="shared" si="78"/>
        <v>40587.085532407407</v>
      </c>
      <c r="S1259" s="15">
        <f t="shared" si="79"/>
        <v>40636.043865740743</v>
      </c>
    </row>
    <row r="1260" spans="1:19" ht="43.2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5">
        <f t="shared" si="78"/>
        <v>41487.611250000002</v>
      </c>
      <c r="S1260" s="15">
        <f t="shared" si="79"/>
        <v>41517.611250000002</v>
      </c>
    </row>
    <row r="1261" spans="1:19" ht="43.2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5">
        <f t="shared" si="78"/>
        <v>41766.970648148148</v>
      </c>
      <c r="S1261" s="15">
        <f t="shared" si="79"/>
        <v>41799.165972222225</v>
      </c>
    </row>
    <row r="1262" spans="1:19" ht="43.2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5">
        <f t="shared" si="78"/>
        <v>41666.842824074076</v>
      </c>
      <c r="S1262" s="15">
        <f t="shared" si="79"/>
        <v>41696.842824074076</v>
      </c>
    </row>
    <row r="1263" spans="1:19" ht="43.2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5">
        <f t="shared" si="78"/>
        <v>41638.342905092592</v>
      </c>
      <c r="S1263" s="15">
        <f t="shared" si="79"/>
        <v>41668.342905092592</v>
      </c>
    </row>
    <row r="1264" spans="1:19" ht="43.2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5">
        <f t="shared" si="78"/>
        <v>41656.762638888889</v>
      </c>
      <c r="S1264" s="15">
        <f t="shared" si="79"/>
        <v>41686.762638888889</v>
      </c>
    </row>
    <row r="1265" spans="1:19" ht="28.8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5">
        <f t="shared" si="78"/>
        <v>41692.084143518521</v>
      </c>
      <c r="S1265" s="15">
        <f t="shared" si="79"/>
        <v>41727.041666666664</v>
      </c>
    </row>
    <row r="1266" spans="1:19" ht="43.2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5">
        <f t="shared" si="78"/>
        <v>41547.662997685184</v>
      </c>
      <c r="S1266" s="15">
        <f t="shared" si="79"/>
        <v>41576.662997685184</v>
      </c>
    </row>
    <row r="1267" spans="1:19" ht="57.6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5">
        <f t="shared" si="78"/>
        <v>40465.655266203699</v>
      </c>
      <c r="S1267" s="15">
        <f t="shared" si="79"/>
        <v>40512.655266203699</v>
      </c>
    </row>
    <row r="1268" spans="1:19" ht="28.8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5">
        <f t="shared" si="78"/>
        <v>41620.87667824074</v>
      </c>
      <c r="S1268" s="15">
        <f t="shared" si="79"/>
        <v>41650.87667824074</v>
      </c>
    </row>
    <row r="1269" spans="1:19" ht="43.2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5">
        <f t="shared" si="78"/>
        <v>41449.585162037038</v>
      </c>
      <c r="S1269" s="15">
        <f t="shared" si="79"/>
        <v>41479.585162037038</v>
      </c>
    </row>
    <row r="1270" spans="1:19" ht="28.8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5">
        <f t="shared" si="78"/>
        <v>41507.845451388886</v>
      </c>
      <c r="S1270" s="15">
        <f t="shared" si="79"/>
        <v>41537.845451388886</v>
      </c>
    </row>
    <row r="1271" spans="1:19" ht="43.2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5">
        <f t="shared" si="78"/>
        <v>42445.823055555549</v>
      </c>
      <c r="S1271" s="15">
        <f t="shared" si="79"/>
        <v>42476</v>
      </c>
    </row>
    <row r="1272" spans="1:19" ht="28.8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5">
        <f t="shared" si="78"/>
        <v>40933.856967592597</v>
      </c>
      <c r="S1272" s="15">
        <f t="shared" si="79"/>
        <v>40993.815300925926</v>
      </c>
    </row>
    <row r="1273" spans="1:19" ht="43.2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5">
        <f t="shared" si="78"/>
        <v>41561.683553240742</v>
      </c>
      <c r="S1273" s="15">
        <f t="shared" si="79"/>
        <v>41591.725219907406</v>
      </c>
    </row>
    <row r="1274" spans="1:19" ht="57.6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5">
        <f t="shared" si="78"/>
        <v>40274.745127314818</v>
      </c>
      <c r="S1274" s="15">
        <f t="shared" si="79"/>
        <v>40344.166666666664</v>
      </c>
    </row>
    <row r="1275" spans="1:19" ht="43.2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5">
        <f t="shared" si="78"/>
        <v>41852.730219907404</v>
      </c>
      <c r="S1275" s="15">
        <f t="shared" si="79"/>
        <v>41882.730219907404</v>
      </c>
    </row>
    <row r="1276" spans="1:19" ht="43.2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5">
        <f t="shared" si="78"/>
        <v>41116.690104166664</v>
      </c>
      <c r="S1276" s="15">
        <f t="shared" si="79"/>
        <v>41151.690104166664</v>
      </c>
    </row>
    <row r="1277" spans="1:19" ht="43.2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5">
        <f t="shared" si="78"/>
        <v>41458.867905092593</v>
      </c>
      <c r="S1277" s="15">
        <f t="shared" si="79"/>
        <v>41493.867905092593</v>
      </c>
    </row>
    <row r="1278" spans="1:19" ht="28.8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5">
        <f t="shared" si="78"/>
        <v>40007.704247685186</v>
      </c>
      <c r="S1278" s="15">
        <f t="shared" si="79"/>
        <v>40057.166666666664</v>
      </c>
    </row>
    <row r="1279" spans="1:19" ht="43.2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5">
        <f t="shared" si="78"/>
        <v>41121.561886574076</v>
      </c>
      <c r="S1279" s="15">
        <f t="shared" si="79"/>
        <v>41156.561886574076</v>
      </c>
    </row>
    <row r="1280" spans="1:19" ht="43.2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5">
        <f t="shared" si="78"/>
        <v>41786.555162037039</v>
      </c>
      <c r="S1280" s="15">
        <f t="shared" si="79"/>
        <v>41815.083333333336</v>
      </c>
    </row>
    <row r="1281" spans="1:19" ht="43.2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5">
        <f t="shared" si="78"/>
        <v>41682.099189814813</v>
      </c>
      <c r="S1281" s="15">
        <f t="shared" si="79"/>
        <v>41722.057523148149</v>
      </c>
    </row>
    <row r="1282" spans="1:19" ht="43.2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5">
        <f t="shared" si="78"/>
        <v>40513.757569444446</v>
      </c>
      <c r="S1282" s="15">
        <f t="shared" si="79"/>
        <v>40603.757569444446</v>
      </c>
    </row>
    <row r="1283" spans="1:19" ht="43.2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43.2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5">
        <f t="shared" si="82"/>
        <v>41586.475173611114</v>
      </c>
      <c r="S1284" s="15">
        <f t="shared" si="83"/>
        <v>41617.207638888889</v>
      </c>
    </row>
    <row r="1285" spans="1:19" ht="43.2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5">
        <f t="shared" si="82"/>
        <v>41320.717465277776</v>
      </c>
      <c r="S1285" s="15">
        <f t="shared" si="83"/>
        <v>41344.166666666664</v>
      </c>
    </row>
    <row r="1286" spans="1:19" ht="43.2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5">
        <f t="shared" si="82"/>
        <v>42712.23474537037</v>
      </c>
      <c r="S1286" s="15">
        <f t="shared" si="83"/>
        <v>42735.707638888889</v>
      </c>
    </row>
    <row r="1287" spans="1:19" ht="43.2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5">
        <f t="shared" si="82"/>
        <v>42160.583043981482</v>
      </c>
      <c r="S1287" s="15">
        <f t="shared" si="83"/>
        <v>42175.583043981482</v>
      </c>
    </row>
    <row r="1288" spans="1:19" ht="43.2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5">
        <f t="shared" si="82"/>
        <v>42039.384571759263</v>
      </c>
      <c r="S1288" s="15">
        <f t="shared" si="83"/>
        <v>42052.583333333328</v>
      </c>
    </row>
    <row r="1289" spans="1:19" ht="72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5">
        <f t="shared" si="82"/>
        <v>42107.621018518519</v>
      </c>
      <c r="S1289" s="15">
        <f t="shared" si="83"/>
        <v>42167.621018518519</v>
      </c>
    </row>
    <row r="1290" spans="1:19" ht="43.2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5">
        <f t="shared" si="82"/>
        <v>42561.154664351852</v>
      </c>
      <c r="S1290" s="15">
        <f t="shared" si="83"/>
        <v>42592.166666666672</v>
      </c>
    </row>
    <row r="1291" spans="1:19" ht="43.2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5">
        <f t="shared" si="82"/>
        <v>42709.134780092587</v>
      </c>
      <c r="S1291" s="15">
        <f t="shared" si="83"/>
        <v>42739.134780092587</v>
      </c>
    </row>
    <row r="1292" spans="1:19" ht="28.8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5">
        <f t="shared" si="82"/>
        <v>42086.614942129629</v>
      </c>
      <c r="S1292" s="15">
        <f t="shared" si="83"/>
        <v>42117.290972222225</v>
      </c>
    </row>
    <row r="1293" spans="1:19" ht="43.2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5">
        <f t="shared" si="82"/>
        <v>42064.652673611112</v>
      </c>
      <c r="S1293" s="15">
        <f t="shared" si="83"/>
        <v>42101.291666666672</v>
      </c>
    </row>
    <row r="1294" spans="1:19" ht="57.6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5">
        <f t="shared" si="82"/>
        <v>42256.764212962968</v>
      </c>
      <c r="S1294" s="15">
        <f t="shared" si="83"/>
        <v>42283.957638888889</v>
      </c>
    </row>
    <row r="1295" spans="1:19" ht="57.6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5">
        <f t="shared" si="82"/>
        <v>42292.701053240744</v>
      </c>
      <c r="S1295" s="15">
        <f t="shared" si="83"/>
        <v>42322.742719907401</v>
      </c>
    </row>
    <row r="1296" spans="1:19" ht="43.2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5">
        <f t="shared" si="82"/>
        <v>42278.453668981485</v>
      </c>
      <c r="S1296" s="15">
        <f t="shared" si="83"/>
        <v>42296.458333333328</v>
      </c>
    </row>
    <row r="1297" spans="1:19" ht="43.2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5">
        <f t="shared" si="82"/>
        <v>42184.572881944448</v>
      </c>
      <c r="S1297" s="15">
        <f t="shared" si="83"/>
        <v>42214.708333333328</v>
      </c>
    </row>
    <row r="1298" spans="1:19" ht="57.6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5">
        <f t="shared" si="82"/>
        <v>42423.050613425927</v>
      </c>
      <c r="S1298" s="15">
        <f t="shared" si="83"/>
        <v>42443.008946759262</v>
      </c>
    </row>
    <row r="1299" spans="1:19" ht="43.2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5">
        <f t="shared" si="82"/>
        <v>42461.747199074074</v>
      </c>
      <c r="S1299" s="15">
        <f t="shared" si="83"/>
        <v>42491.747199074074</v>
      </c>
    </row>
    <row r="1300" spans="1:19" ht="43.2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5">
        <f t="shared" si="82"/>
        <v>42458.680925925932</v>
      </c>
      <c r="S1300" s="15">
        <f t="shared" si="83"/>
        <v>42488.680925925932</v>
      </c>
    </row>
    <row r="1301" spans="1:19" ht="43.2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5">
        <f t="shared" si="82"/>
        <v>42169.814340277779</v>
      </c>
      <c r="S1301" s="15">
        <f t="shared" si="83"/>
        <v>42199.814340277779</v>
      </c>
    </row>
    <row r="1302" spans="1:19" ht="43.2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5">
        <f t="shared" si="82"/>
        <v>42483.675208333334</v>
      </c>
      <c r="S1302" s="15">
        <f t="shared" si="83"/>
        <v>42522.789583333331</v>
      </c>
    </row>
    <row r="1303" spans="1:19" ht="43.2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5">
        <f t="shared" si="82"/>
        <v>42195.749745370369</v>
      </c>
      <c r="S1303" s="15">
        <f t="shared" si="83"/>
        <v>42206.125</v>
      </c>
    </row>
    <row r="1304" spans="1:19" ht="43.2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28.8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5">
        <f t="shared" si="82"/>
        <v>42566.441203703704</v>
      </c>
      <c r="S1305" s="15">
        <f t="shared" si="83"/>
        <v>42582.458333333328</v>
      </c>
    </row>
    <row r="1306" spans="1:19" ht="43.2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5">
        <f t="shared" si="82"/>
        <v>42747.194502314815</v>
      </c>
      <c r="S1306" s="15">
        <f t="shared" si="83"/>
        <v>42807.152835648143</v>
      </c>
    </row>
    <row r="1307" spans="1:19" ht="43.2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5">
        <f t="shared" si="82"/>
        <v>42543.665601851855</v>
      </c>
      <c r="S1307" s="15">
        <f t="shared" si="83"/>
        <v>42572.729166666672</v>
      </c>
    </row>
    <row r="1308" spans="1:19" ht="57.6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5">
        <f t="shared" si="82"/>
        <v>41947.457569444443</v>
      </c>
      <c r="S1308" s="15">
        <f t="shared" si="83"/>
        <v>41977.457569444443</v>
      </c>
    </row>
    <row r="1309" spans="1:19" ht="28.8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5">
        <f t="shared" si="82"/>
        <v>42387.503229166665</v>
      </c>
      <c r="S1309" s="15">
        <f t="shared" si="83"/>
        <v>42417.503229166665</v>
      </c>
    </row>
    <row r="1310" spans="1:19" ht="28.8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5">
        <f t="shared" si="82"/>
        <v>42611.613564814819</v>
      </c>
      <c r="S1310" s="15">
        <f t="shared" si="83"/>
        <v>42651.613564814819</v>
      </c>
    </row>
    <row r="1311" spans="1:19" ht="43.2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5">
        <f t="shared" si="82"/>
        <v>42257.882731481484</v>
      </c>
      <c r="S1311" s="15">
        <f t="shared" si="83"/>
        <v>42292.882731481484</v>
      </c>
    </row>
    <row r="1312" spans="1:19" ht="43.2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5">
        <f t="shared" si="82"/>
        <v>42556.667245370365</v>
      </c>
      <c r="S1312" s="15">
        <f t="shared" si="83"/>
        <v>42601.667245370365</v>
      </c>
    </row>
    <row r="1313" spans="1:19" ht="57.6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5">
        <f t="shared" si="82"/>
        <v>42669.802303240736</v>
      </c>
      <c r="S1313" s="15">
        <f t="shared" si="83"/>
        <v>42704.843969907408</v>
      </c>
    </row>
    <row r="1314" spans="1:19" ht="43.2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43.2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5">
        <f t="shared" si="82"/>
        <v>42402.709652777776</v>
      </c>
      <c r="S1315" s="15">
        <f t="shared" si="83"/>
        <v>42432.709652777776</v>
      </c>
    </row>
    <row r="1316" spans="1:19" ht="43.2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5">
        <f t="shared" si="82"/>
        <v>42604.669675925921</v>
      </c>
      <c r="S1316" s="15">
        <f t="shared" si="83"/>
        <v>42664.669675925921</v>
      </c>
    </row>
    <row r="1317" spans="1:19" ht="28.8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5">
        <f t="shared" si="82"/>
        <v>42278.498240740737</v>
      </c>
      <c r="S1317" s="15">
        <f t="shared" si="83"/>
        <v>42314.041666666672</v>
      </c>
    </row>
    <row r="1318" spans="1:19" ht="43.2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57.6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5">
        <f t="shared" si="82"/>
        <v>42520.235486111109</v>
      </c>
      <c r="S1319" s="15">
        <f t="shared" si="83"/>
        <v>42572.583333333328</v>
      </c>
    </row>
    <row r="1320" spans="1:19" ht="43.2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5">
        <f t="shared" si="82"/>
        <v>41985.043657407412</v>
      </c>
      <c r="S1320" s="15">
        <f t="shared" si="83"/>
        <v>42015.043657407412</v>
      </c>
    </row>
    <row r="1321" spans="1:19" ht="43.2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5">
        <f t="shared" si="82"/>
        <v>41816.812094907407</v>
      </c>
      <c r="S1321" s="15">
        <f t="shared" si="83"/>
        <v>41831.666666666664</v>
      </c>
    </row>
    <row r="1322" spans="1:19" ht="43.2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5">
        <f t="shared" si="82"/>
        <v>42705.690347222218</v>
      </c>
      <c r="S1322" s="15">
        <f t="shared" si="83"/>
        <v>42734.958333333328</v>
      </c>
    </row>
    <row r="1323" spans="1:19" ht="57.6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5">
        <f t="shared" si="82"/>
        <v>42697.74927083333</v>
      </c>
      <c r="S1323" s="15">
        <f t="shared" si="83"/>
        <v>42727.74927083333</v>
      </c>
    </row>
    <row r="1324" spans="1:19" ht="43.2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5">
        <f t="shared" si="82"/>
        <v>42115.656539351854</v>
      </c>
      <c r="S1324" s="15">
        <f t="shared" si="83"/>
        <v>42145.656539351854</v>
      </c>
    </row>
    <row r="1325" spans="1:19" ht="43.2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5">
        <f t="shared" si="82"/>
        <v>42451.698449074072</v>
      </c>
      <c r="S1325" s="15">
        <f t="shared" si="83"/>
        <v>42486.288194444445</v>
      </c>
    </row>
    <row r="1326" spans="1:19" ht="43.2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5">
        <f t="shared" si="82"/>
        <v>42626.633703703701</v>
      </c>
      <c r="S1326" s="15">
        <f t="shared" si="83"/>
        <v>42656.633703703701</v>
      </c>
    </row>
    <row r="1327" spans="1:19" ht="43.2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5">
        <f t="shared" si="82"/>
        <v>42704.086053240739</v>
      </c>
      <c r="S1327" s="15">
        <f t="shared" si="83"/>
        <v>42734.086053240739</v>
      </c>
    </row>
    <row r="1328" spans="1:19" ht="43.2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5">
        <f t="shared" si="82"/>
        <v>41974.791990740734</v>
      </c>
      <c r="S1328" s="15">
        <f t="shared" si="83"/>
        <v>42019.791990740734</v>
      </c>
    </row>
    <row r="1329" spans="1:19" ht="43.2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5">
        <f t="shared" si="82"/>
        <v>42123.678645833337</v>
      </c>
      <c r="S1329" s="15">
        <f t="shared" si="83"/>
        <v>42153.678645833337</v>
      </c>
    </row>
    <row r="1330" spans="1:19" ht="43.2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5">
        <f t="shared" si="82"/>
        <v>42612.642754629633</v>
      </c>
      <c r="S1330" s="15">
        <f t="shared" si="83"/>
        <v>42657.642754629633</v>
      </c>
    </row>
    <row r="1331" spans="1:19" ht="43.2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5">
        <f t="shared" si="82"/>
        <v>41935.221585648149</v>
      </c>
      <c r="S1331" s="15">
        <f t="shared" si="83"/>
        <v>41975.263252314813</v>
      </c>
    </row>
    <row r="1332" spans="1:19" ht="43.2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5">
        <f t="shared" si="82"/>
        <v>42522.276724537034</v>
      </c>
      <c r="S1332" s="15">
        <f t="shared" si="83"/>
        <v>42553.166666666672</v>
      </c>
    </row>
    <row r="1333" spans="1:19" ht="43.2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5">
        <f t="shared" si="82"/>
        <v>42569.50409722222</v>
      </c>
      <c r="S1333" s="15">
        <f t="shared" si="83"/>
        <v>42599.50409722222</v>
      </c>
    </row>
    <row r="1334" spans="1:19" ht="43.2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43.2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3.2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5">
        <f t="shared" si="82"/>
        <v>42410.774155092593</v>
      </c>
      <c r="S1336" s="15">
        <f t="shared" si="83"/>
        <v>42440.774155092593</v>
      </c>
    </row>
    <row r="1337" spans="1:19" ht="43.2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5">
        <f t="shared" si="82"/>
        <v>42313.936365740738</v>
      </c>
      <c r="S1337" s="15">
        <f t="shared" si="83"/>
        <v>42343.936365740738</v>
      </c>
    </row>
    <row r="1338" spans="1:19" ht="43.2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5">
        <f t="shared" si="82"/>
        <v>41955.863750000004</v>
      </c>
      <c r="S1338" s="15">
        <f t="shared" si="83"/>
        <v>41990.863750000004</v>
      </c>
    </row>
    <row r="1339" spans="1:19" ht="43.2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5">
        <f t="shared" si="82"/>
        <v>42767.577303240745</v>
      </c>
      <c r="S1339" s="15">
        <f t="shared" si="83"/>
        <v>42797.577303240745</v>
      </c>
    </row>
    <row r="1340" spans="1:19" ht="57.6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5">
        <f t="shared" si="82"/>
        <v>42188.803622685184</v>
      </c>
      <c r="S1340" s="15">
        <f t="shared" si="83"/>
        <v>42218.803622685184</v>
      </c>
    </row>
    <row r="1341" spans="1:19" ht="28.8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5">
        <f t="shared" si="82"/>
        <v>41936.647164351853</v>
      </c>
      <c r="S1341" s="15">
        <f t="shared" si="83"/>
        <v>41981.688831018517</v>
      </c>
    </row>
    <row r="1342" spans="1:19" ht="43.2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57.6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5">
        <f t="shared" si="82"/>
        <v>42612.624039351853</v>
      </c>
      <c r="S1343" s="15">
        <f t="shared" si="83"/>
        <v>42644.624039351853</v>
      </c>
    </row>
    <row r="1344" spans="1:19" ht="43.2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43.2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5">
        <f t="shared" si="82"/>
        <v>42542.526423611111</v>
      </c>
      <c r="S1345" s="15">
        <f t="shared" si="83"/>
        <v>42601.165972222225</v>
      </c>
    </row>
    <row r="1346" spans="1:19" ht="43.2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5">
        <f t="shared" si="82"/>
        <v>42522.789803240739</v>
      </c>
      <c r="S1346" s="15">
        <f t="shared" si="83"/>
        <v>42551.789803240739</v>
      </c>
    </row>
    <row r="1347" spans="1:19" ht="43.2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3.2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5">
        <f t="shared" si="86"/>
        <v>41422.075821759259</v>
      </c>
      <c r="S1348" s="15">
        <f t="shared" si="87"/>
        <v>41452.075821759259</v>
      </c>
    </row>
    <row r="1349" spans="1:19" ht="43.2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5">
        <f t="shared" si="86"/>
        <v>42040.638020833328</v>
      </c>
      <c r="S1349" s="15">
        <f t="shared" si="87"/>
        <v>42070.638020833328</v>
      </c>
    </row>
    <row r="1350" spans="1:19" ht="43.2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5">
        <f t="shared" si="86"/>
        <v>41963.506168981476</v>
      </c>
      <c r="S1350" s="15">
        <f t="shared" si="87"/>
        <v>41991.506168981476</v>
      </c>
    </row>
    <row r="1351" spans="1:19" ht="43.2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5">
        <f t="shared" si="86"/>
        <v>42317.33258101852</v>
      </c>
      <c r="S1351" s="15">
        <f t="shared" si="87"/>
        <v>42354.290972222225</v>
      </c>
    </row>
    <row r="1352" spans="1:19" ht="43.2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5">
        <f t="shared" si="86"/>
        <v>42334.013124999998</v>
      </c>
      <c r="S1352" s="15">
        <f t="shared" si="87"/>
        <v>42364.013124999998</v>
      </c>
    </row>
    <row r="1353" spans="1:19" ht="28.8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5">
        <f t="shared" si="86"/>
        <v>42382.74009259259</v>
      </c>
      <c r="S1353" s="15">
        <f t="shared" si="87"/>
        <v>42412.74009259259</v>
      </c>
    </row>
    <row r="1354" spans="1:19" ht="43.2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5">
        <f t="shared" si="86"/>
        <v>42200.578310185185</v>
      </c>
      <c r="S1354" s="15">
        <f t="shared" si="87"/>
        <v>42252.165972222225</v>
      </c>
    </row>
    <row r="1355" spans="1:19" ht="43.2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5">
        <f t="shared" si="86"/>
        <v>41309.11791666667</v>
      </c>
      <c r="S1355" s="15">
        <f t="shared" si="87"/>
        <v>41344</v>
      </c>
    </row>
    <row r="1356" spans="1:19" ht="43.2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5">
        <f t="shared" si="86"/>
        <v>42502.807627314818</v>
      </c>
      <c r="S1356" s="15">
        <f t="shared" si="87"/>
        <v>42532.807627314818</v>
      </c>
    </row>
    <row r="1357" spans="1:19" ht="57.6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5">
        <f t="shared" si="86"/>
        <v>41213.254687499997</v>
      </c>
      <c r="S1357" s="15">
        <f t="shared" si="87"/>
        <v>41243.416666666664</v>
      </c>
    </row>
    <row r="1358" spans="1:19" ht="43.2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5">
        <f t="shared" si="86"/>
        <v>41430.038888888892</v>
      </c>
      <c r="S1358" s="15">
        <f t="shared" si="87"/>
        <v>41460.038888888892</v>
      </c>
    </row>
    <row r="1359" spans="1:19" ht="43.2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5">
        <f t="shared" si="86"/>
        <v>41304.962233796294</v>
      </c>
      <c r="S1359" s="15">
        <f t="shared" si="87"/>
        <v>41334.249305555553</v>
      </c>
    </row>
    <row r="1360" spans="1:19" ht="43.2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5">
        <f t="shared" si="86"/>
        <v>40689.570868055554</v>
      </c>
      <c r="S1360" s="15">
        <f t="shared" si="87"/>
        <v>40719.570868055554</v>
      </c>
    </row>
    <row r="1361" spans="1:19" ht="43.2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5">
        <f t="shared" si="86"/>
        <v>40668.814699074072</v>
      </c>
      <c r="S1361" s="15">
        <f t="shared" si="87"/>
        <v>40730.814699074072</v>
      </c>
    </row>
    <row r="1362" spans="1:19" ht="28.8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5">
        <f t="shared" si="86"/>
        <v>41095.900694444441</v>
      </c>
      <c r="S1362" s="15">
        <f t="shared" si="87"/>
        <v>41123.900694444441</v>
      </c>
    </row>
    <row r="1363" spans="1:19" ht="43.2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5">
        <f t="shared" si="86"/>
        <v>41781.717268518521</v>
      </c>
      <c r="S1363" s="15">
        <f t="shared" si="87"/>
        <v>41811.717268518521</v>
      </c>
    </row>
    <row r="1364" spans="1:19" ht="43.2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5">
        <f t="shared" si="86"/>
        <v>41464.934386574074</v>
      </c>
      <c r="S1364" s="15">
        <f t="shared" si="87"/>
        <v>41524.934386574074</v>
      </c>
    </row>
    <row r="1365" spans="1:19" ht="43.2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57.6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5">
        <f t="shared" si="86"/>
        <v>41951.695671296293</v>
      </c>
      <c r="S1366" s="15">
        <f t="shared" si="87"/>
        <v>42011.6956712963</v>
      </c>
    </row>
    <row r="1367" spans="1:19" ht="43.2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5">
        <f t="shared" si="86"/>
        <v>42049.733240740738</v>
      </c>
      <c r="S1367" s="15">
        <f t="shared" si="87"/>
        <v>42079.691574074073</v>
      </c>
    </row>
    <row r="1368" spans="1:19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5">
        <f t="shared" si="86"/>
        <v>41924.996099537035</v>
      </c>
      <c r="S1368" s="15">
        <f t="shared" si="87"/>
        <v>41970.037766203706</v>
      </c>
    </row>
    <row r="1369" spans="1:19" ht="43.2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5">
        <f t="shared" si="86"/>
        <v>42292.002893518518</v>
      </c>
      <c r="S1369" s="15">
        <f t="shared" si="87"/>
        <v>42322.044560185182</v>
      </c>
    </row>
    <row r="1370" spans="1:19" ht="43.2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5">
        <f t="shared" si="86"/>
        <v>42146.190902777773</v>
      </c>
      <c r="S1370" s="15">
        <f t="shared" si="87"/>
        <v>42170.190902777773</v>
      </c>
    </row>
    <row r="1371" spans="1:19" ht="43.2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5">
        <f t="shared" si="86"/>
        <v>41710.594282407408</v>
      </c>
      <c r="S1371" s="15">
        <f t="shared" si="87"/>
        <v>41740.594282407408</v>
      </c>
    </row>
    <row r="1372" spans="1:19" ht="28.8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5">
        <f t="shared" si="86"/>
        <v>41548.00335648148</v>
      </c>
      <c r="S1372" s="15">
        <f t="shared" si="87"/>
        <v>41563.00335648148</v>
      </c>
    </row>
    <row r="1373" spans="1:19" ht="43.2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5">
        <f t="shared" si="86"/>
        <v>42101.758587962962</v>
      </c>
      <c r="S1373" s="15">
        <f t="shared" si="87"/>
        <v>42131.758587962962</v>
      </c>
    </row>
    <row r="1374" spans="1:19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5">
        <f t="shared" si="86"/>
        <v>41072.739953703705</v>
      </c>
      <c r="S1374" s="15">
        <f t="shared" si="87"/>
        <v>41102.739953703705</v>
      </c>
    </row>
    <row r="1375" spans="1:19" ht="28.8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5">
        <f t="shared" si="86"/>
        <v>42704.95177083333</v>
      </c>
      <c r="S1375" s="15">
        <f t="shared" si="87"/>
        <v>42734.95177083333</v>
      </c>
    </row>
    <row r="1376" spans="1:19" ht="43.2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5">
        <f t="shared" si="86"/>
        <v>42424.161898148144</v>
      </c>
      <c r="S1376" s="15">
        <f t="shared" si="87"/>
        <v>42454.12023148148</v>
      </c>
    </row>
    <row r="1377" spans="1:19" ht="57.6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5">
        <f t="shared" si="86"/>
        <v>42720.066192129627</v>
      </c>
      <c r="S1377" s="15">
        <f t="shared" si="87"/>
        <v>42750.066192129627</v>
      </c>
    </row>
    <row r="1378" spans="1:19" ht="28.8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5">
        <f t="shared" si="86"/>
        <v>42677.669050925921</v>
      </c>
      <c r="S1378" s="15">
        <f t="shared" si="87"/>
        <v>42707.710717592592</v>
      </c>
    </row>
    <row r="1379" spans="1:19" ht="43.2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5">
        <f t="shared" si="86"/>
        <v>42747.219560185185</v>
      </c>
      <c r="S1379" s="15">
        <f t="shared" si="87"/>
        <v>42769.174305555556</v>
      </c>
    </row>
    <row r="1380" spans="1:19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5">
        <f t="shared" si="86"/>
        <v>42568.759374999994</v>
      </c>
      <c r="S1380" s="15">
        <f t="shared" si="87"/>
        <v>42583.759374999994</v>
      </c>
    </row>
    <row r="1381" spans="1:19" ht="28.8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5">
        <f t="shared" si="86"/>
        <v>42130.491620370376</v>
      </c>
      <c r="S1381" s="15">
        <f t="shared" si="87"/>
        <v>42160.491620370376</v>
      </c>
    </row>
    <row r="1382" spans="1:19" ht="43.2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5">
        <f t="shared" si="86"/>
        <v>42141.762800925921</v>
      </c>
      <c r="S1382" s="15">
        <f t="shared" si="87"/>
        <v>42164.083333333328</v>
      </c>
    </row>
    <row r="1383" spans="1:19" ht="57.6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5">
        <f t="shared" si="86"/>
        <v>42703.214409722219</v>
      </c>
      <c r="S1383" s="15">
        <f t="shared" si="87"/>
        <v>42733.214409722219</v>
      </c>
    </row>
    <row r="1384" spans="1:19" ht="43.2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5">
        <f t="shared" si="86"/>
        <v>41370.800185185188</v>
      </c>
      <c r="S1384" s="15">
        <f t="shared" si="87"/>
        <v>41400.800185185188</v>
      </c>
    </row>
    <row r="1385" spans="1:19" ht="43.2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5">
        <f t="shared" si="86"/>
        <v>42707.074976851851</v>
      </c>
      <c r="S1385" s="15">
        <f t="shared" si="87"/>
        <v>42727.074976851851</v>
      </c>
    </row>
    <row r="1386" spans="1:19" ht="43.2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5">
        <f t="shared" si="86"/>
        <v>42160.735208333332</v>
      </c>
      <c r="S1386" s="15">
        <f t="shared" si="87"/>
        <v>42190.735208333332</v>
      </c>
    </row>
    <row r="1387" spans="1:19" ht="43.2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5">
        <f t="shared" si="86"/>
        <v>42433.688900462963</v>
      </c>
      <c r="S1387" s="15">
        <f t="shared" si="87"/>
        <v>42489.507638888885</v>
      </c>
    </row>
    <row r="1388" spans="1:19" ht="28.8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5">
        <f t="shared" si="86"/>
        <v>42184.646863425922</v>
      </c>
      <c r="S1388" s="15">
        <f t="shared" si="87"/>
        <v>42214.646863425922</v>
      </c>
    </row>
    <row r="1389" spans="1:19" ht="43.2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5">
        <f t="shared" si="86"/>
        <v>42126.92123842593</v>
      </c>
      <c r="S1389" s="15">
        <f t="shared" si="87"/>
        <v>42158.1875</v>
      </c>
    </row>
    <row r="1390" spans="1:19" ht="43.2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5">
        <f t="shared" si="86"/>
        <v>42634.614780092597</v>
      </c>
      <c r="S1390" s="15">
        <f t="shared" si="87"/>
        <v>42660.676388888889</v>
      </c>
    </row>
    <row r="1391" spans="1:19" ht="28.8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5">
        <f t="shared" si="86"/>
        <v>42565.480983796297</v>
      </c>
      <c r="S1391" s="15">
        <f t="shared" si="87"/>
        <v>42595.480983796297</v>
      </c>
    </row>
    <row r="1392" spans="1:19" ht="43.2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5">
        <f t="shared" si="86"/>
        <v>42087.803310185183</v>
      </c>
      <c r="S1392" s="15">
        <f t="shared" si="87"/>
        <v>42121.716666666667</v>
      </c>
    </row>
    <row r="1393" spans="1:19" ht="43.2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5">
        <f t="shared" si="86"/>
        <v>42193.650671296295</v>
      </c>
      <c r="S1393" s="15">
        <f t="shared" si="87"/>
        <v>42238.207638888889</v>
      </c>
    </row>
    <row r="1394" spans="1:19" ht="43.2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5">
        <f t="shared" si="86"/>
        <v>42401.154930555553</v>
      </c>
      <c r="S1394" s="15">
        <f t="shared" si="87"/>
        <v>42432.154930555553</v>
      </c>
    </row>
    <row r="1395" spans="1:19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5">
        <f t="shared" si="86"/>
        <v>42553.681979166664</v>
      </c>
      <c r="S1395" s="15">
        <f t="shared" si="87"/>
        <v>42583.681979166664</v>
      </c>
    </row>
    <row r="1396" spans="1:19" ht="43.2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5">
        <f t="shared" si="86"/>
        <v>42752.144976851851</v>
      </c>
      <c r="S1396" s="15">
        <f t="shared" si="87"/>
        <v>42795.125</v>
      </c>
    </row>
    <row r="1397" spans="1:19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5">
        <f t="shared" si="86"/>
        <v>42719.90834490741</v>
      </c>
      <c r="S1397" s="15">
        <f t="shared" si="87"/>
        <v>42749.90834490741</v>
      </c>
    </row>
    <row r="1398" spans="1:19" ht="43.2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5">
        <f t="shared" si="86"/>
        <v>42018.99863425926</v>
      </c>
      <c r="S1398" s="15">
        <f t="shared" si="87"/>
        <v>42048.99863425926</v>
      </c>
    </row>
    <row r="1399" spans="1:19" ht="43.2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5">
        <f t="shared" si="86"/>
        <v>42640.917939814812</v>
      </c>
      <c r="S1399" s="15">
        <f t="shared" si="87"/>
        <v>42670.888194444444</v>
      </c>
    </row>
    <row r="1400" spans="1:19" ht="43.2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5">
        <f t="shared" si="86"/>
        <v>42526.874236111107</v>
      </c>
      <c r="S1400" s="15">
        <f t="shared" si="87"/>
        <v>42556.874236111107</v>
      </c>
    </row>
    <row r="1401" spans="1:19" ht="43.2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5">
        <f t="shared" si="86"/>
        <v>41889.004317129627</v>
      </c>
      <c r="S1401" s="15">
        <f t="shared" si="87"/>
        <v>41919.004317129627</v>
      </c>
    </row>
    <row r="1402" spans="1:19" ht="43.2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5">
        <f t="shared" si="86"/>
        <v>42498.341122685189</v>
      </c>
      <c r="S1402" s="15">
        <f t="shared" si="87"/>
        <v>42533.229166666672</v>
      </c>
    </row>
    <row r="1403" spans="1:19" ht="57.6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5">
        <f t="shared" si="86"/>
        <v>41399.99622685185</v>
      </c>
      <c r="S1403" s="15">
        <f t="shared" si="87"/>
        <v>41420.99622685185</v>
      </c>
    </row>
    <row r="1404" spans="1:19" ht="43.2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5">
        <f t="shared" si="86"/>
        <v>42065.053368055553</v>
      </c>
      <c r="S1404" s="15">
        <f t="shared" si="87"/>
        <v>42125.011701388896</v>
      </c>
    </row>
    <row r="1405" spans="1:19" ht="43.2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5">
        <f t="shared" si="86"/>
        <v>41451.062905092593</v>
      </c>
      <c r="S1405" s="15">
        <f t="shared" si="87"/>
        <v>41481.062905092593</v>
      </c>
    </row>
    <row r="1406" spans="1:19" ht="43.2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5">
        <f t="shared" si="86"/>
        <v>42032.510243055556</v>
      </c>
      <c r="S1406" s="15">
        <f t="shared" si="87"/>
        <v>42057.510243055556</v>
      </c>
    </row>
    <row r="1407" spans="1:19" ht="28.8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5">
        <f t="shared" si="86"/>
        <v>41941.680567129632</v>
      </c>
      <c r="S1407" s="15">
        <f t="shared" si="87"/>
        <v>41971.722233796296</v>
      </c>
    </row>
    <row r="1408" spans="1:19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3.2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5">
        <f t="shared" si="86"/>
        <v>41838.536782407406</v>
      </c>
      <c r="S1409" s="15">
        <f t="shared" si="87"/>
        <v>41863.536782407406</v>
      </c>
    </row>
    <row r="1410" spans="1:19" ht="43.2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5">
        <f t="shared" si="86"/>
        <v>42291.872175925921</v>
      </c>
      <c r="S1410" s="15">
        <f t="shared" si="87"/>
        <v>42321.913842592592</v>
      </c>
    </row>
    <row r="1411" spans="1:19" ht="43.2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43.2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57.6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5">
        <f t="shared" si="90"/>
        <v>42013.059027777781</v>
      </c>
      <c r="S1413" s="15">
        <f t="shared" si="91"/>
        <v>42041.059027777781</v>
      </c>
    </row>
    <row r="1414" spans="1:19" ht="28.8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5">
        <f t="shared" si="90"/>
        <v>41947.063645833332</v>
      </c>
      <c r="S1414" s="15">
        <f t="shared" si="91"/>
        <v>41977.063645833332</v>
      </c>
    </row>
    <row r="1415" spans="1:19" ht="57.6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43.2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3.2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5">
        <f t="shared" si="90"/>
        <v>42192.675821759258</v>
      </c>
      <c r="S1417" s="15">
        <f t="shared" si="91"/>
        <v>42232.675821759258</v>
      </c>
    </row>
    <row r="1418" spans="1:19" ht="43.2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3.2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5">
        <f t="shared" si="90"/>
        <v>42232.15016203704</v>
      </c>
      <c r="S1419" s="15">
        <f t="shared" si="91"/>
        <v>42262.465972222228</v>
      </c>
    </row>
    <row r="1420" spans="1:19" ht="57.6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57.6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5">
        <f t="shared" si="90"/>
        <v>42622.456238425926</v>
      </c>
      <c r="S1421" s="15">
        <f t="shared" si="91"/>
        <v>42652.456238425926</v>
      </c>
    </row>
    <row r="1422" spans="1:19" ht="28.8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57.6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43.2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43.2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3.2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5">
        <f t="shared" si="90"/>
        <v>42676.717615740738</v>
      </c>
      <c r="S1426" s="15">
        <f t="shared" si="91"/>
        <v>42689.759282407409</v>
      </c>
    </row>
    <row r="1427" spans="1:19" ht="43.2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43.2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57.6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5">
        <f t="shared" si="90"/>
        <v>42601.851678240739</v>
      </c>
      <c r="S1429" s="15">
        <f t="shared" si="91"/>
        <v>42631.851678240739</v>
      </c>
    </row>
    <row r="1430" spans="1:19" ht="43.2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43.2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3.2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5">
        <f t="shared" si="90"/>
        <v>41961.813518518517</v>
      </c>
      <c r="S1432" s="15">
        <f t="shared" si="91"/>
        <v>41992.813518518517</v>
      </c>
    </row>
    <row r="1433" spans="1:19" ht="43.2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5">
        <f t="shared" si="90"/>
        <v>42304.210833333331</v>
      </c>
      <c r="S1433" s="15">
        <f t="shared" si="91"/>
        <v>42334.252500000002</v>
      </c>
    </row>
    <row r="1434" spans="1:19" ht="43.2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43.2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5">
        <f t="shared" si="90"/>
        <v>42673.625868055555</v>
      </c>
      <c r="S1435" s="15">
        <f t="shared" si="91"/>
        <v>42714.458333333328</v>
      </c>
    </row>
    <row r="1436" spans="1:19" ht="43.2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5">
        <f t="shared" si="90"/>
        <v>42142.767106481479</v>
      </c>
      <c r="S1436" s="15">
        <f t="shared" si="91"/>
        <v>42163.625</v>
      </c>
    </row>
    <row r="1437" spans="1:19" ht="43.2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5">
        <f t="shared" si="90"/>
        <v>42258.780324074076</v>
      </c>
      <c r="S1437" s="15">
        <f t="shared" si="91"/>
        <v>42288.780324074076</v>
      </c>
    </row>
    <row r="1438" spans="1:19" ht="43.2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5">
        <f t="shared" si="90"/>
        <v>42391.35019675926</v>
      </c>
      <c r="S1438" s="15">
        <f t="shared" si="91"/>
        <v>42421.35019675926</v>
      </c>
    </row>
    <row r="1439" spans="1:19" ht="57.6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5">
        <f t="shared" si="90"/>
        <v>41796.531701388885</v>
      </c>
      <c r="S1439" s="15">
        <f t="shared" si="91"/>
        <v>41833.207638888889</v>
      </c>
    </row>
    <row r="1440" spans="1:19" ht="43.2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3.2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43.2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43.2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5">
        <f t="shared" si="90"/>
        <v>42198.765844907408</v>
      </c>
      <c r="S1443" s="15">
        <f t="shared" si="91"/>
        <v>42258.765844907408</v>
      </c>
    </row>
    <row r="1444" spans="1:19" ht="43.2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43.2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43.2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43.2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43.2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28.8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57.6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43.2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57.6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43.2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28.8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43.2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43.2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43.2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5">
        <f t="shared" si="90"/>
        <v>42708.668576388889</v>
      </c>
      <c r="S1458" s="15">
        <f t="shared" si="91"/>
        <v>42738.668576388889</v>
      </c>
    </row>
    <row r="1459" spans="1:19" ht="28.8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57.6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3.2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3.2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28.8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5">
        <f t="shared" si="90"/>
        <v>41899.645300925928</v>
      </c>
      <c r="S1463" s="15">
        <f t="shared" si="91"/>
        <v>41933</v>
      </c>
    </row>
    <row r="1464" spans="1:19" ht="28.8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5">
        <f t="shared" si="90"/>
        <v>41344.662858796299</v>
      </c>
      <c r="S1464" s="15">
        <f t="shared" si="91"/>
        <v>41374.662858796299</v>
      </c>
    </row>
    <row r="1465" spans="1:19" ht="43.2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5">
        <f t="shared" si="90"/>
        <v>41326.911319444444</v>
      </c>
      <c r="S1465" s="15">
        <f t="shared" si="91"/>
        <v>41371.869652777779</v>
      </c>
    </row>
    <row r="1466" spans="1:19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5">
        <f t="shared" si="90"/>
        <v>41291.661550925928</v>
      </c>
      <c r="S1466" s="15">
        <f t="shared" si="91"/>
        <v>41321.661550925928</v>
      </c>
    </row>
    <row r="1467" spans="1:19" ht="43.2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5">
        <f t="shared" si="90"/>
        <v>40959.734398148146</v>
      </c>
      <c r="S1467" s="15">
        <f t="shared" si="91"/>
        <v>40990.125</v>
      </c>
    </row>
    <row r="1468" spans="1:19" ht="43.2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5">
        <f t="shared" si="90"/>
        <v>42340.172060185185</v>
      </c>
      <c r="S1468" s="15">
        <f t="shared" si="91"/>
        <v>42381.208333333328</v>
      </c>
    </row>
    <row r="1469" spans="1:19" ht="28.8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5">
        <f t="shared" si="90"/>
        <v>40933.80190972222</v>
      </c>
      <c r="S1469" s="15">
        <f t="shared" si="91"/>
        <v>40993.760243055556</v>
      </c>
    </row>
    <row r="1470" spans="1:19" ht="43.2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5">
        <f t="shared" si="90"/>
        <v>40646.014456018522</v>
      </c>
      <c r="S1470" s="15">
        <f t="shared" si="91"/>
        <v>40706.014456018522</v>
      </c>
    </row>
    <row r="1471" spans="1:19" ht="43.2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5">
        <f t="shared" si="90"/>
        <v>41290.598483796297</v>
      </c>
      <c r="S1471" s="15">
        <f t="shared" si="91"/>
        <v>41320.598483796297</v>
      </c>
    </row>
    <row r="1472" spans="1:19" ht="57.6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5">
        <f t="shared" si="90"/>
        <v>41250.827118055553</v>
      </c>
      <c r="S1472" s="15">
        <f t="shared" si="91"/>
        <v>41271.827118055553</v>
      </c>
    </row>
    <row r="1473" spans="1:19" ht="43.2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5">
        <f t="shared" si="90"/>
        <v>42073.957569444443</v>
      </c>
      <c r="S1473" s="15">
        <f t="shared" si="91"/>
        <v>42103.957569444443</v>
      </c>
    </row>
    <row r="1474" spans="1:19" ht="57.6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5">
        <f t="shared" si="90"/>
        <v>41533.542858796296</v>
      </c>
      <c r="S1474" s="15">
        <f t="shared" si="91"/>
        <v>41563.542858796296</v>
      </c>
    </row>
    <row r="1475" spans="1:19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43.2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5">
        <f t="shared" si="94"/>
        <v>41500.727916666663</v>
      </c>
      <c r="S1476" s="15">
        <f t="shared" si="95"/>
        <v>41530.727916666663</v>
      </c>
    </row>
    <row r="1477" spans="1:19" ht="43.2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5">
        <f t="shared" si="94"/>
        <v>41960.722951388889</v>
      </c>
      <c r="S1477" s="15">
        <f t="shared" si="95"/>
        <v>41993.207638888889</v>
      </c>
    </row>
    <row r="1478" spans="1:19" ht="28.8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5">
        <f t="shared" si="94"/>
        <v>40766.041921296295</v>
      </c>
      <c r="S1478" s="15">
        <f t="shared" si="95"/>
        <v>40796.041921296295</v>
      </c>
    </row>
    <row r="1479" spans="1:19" ht="43.2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5">
        <f t="shared" si="94"/>
        <v>40840.615787037037</v>
      </c>
      <c r="S1479" s="15">
        <f t="shared" si="95"/>
        <v>40900.125</v>
      </c>
    </row>
    <row r="1480" spans="1:19" ht="43.2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5">
        <f t="shared" si="94"/>
        <v>41394.871678240743</v>
      </c>
      <c r="S1480" s="15">
        <f t="shared" si="95"/>
        <v>41408.871678240743</v>
      </c>
    </row>
    <row r="1481" spans="1:19" ht="43.2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5">
        <f t="shared" si="94"/>
        <v>41754.745243055557</v>
      </c>
      <c r="S1481" s="15">
        <f t="shared" si="95"/>
        <v>41769.165972222225</v>
      </c>
    </row>
    <row r="1482" spans="1:19" ht="43.2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5">
        <f t="shared" si="94"/>
        <v>41464.934016203704</v>
      </c>
      <c r="S1482" s="15">
        <f t="shared" si="95"/>
        <v>41481.708333333336</v>
      </c>
    </row>
    <row r="1483" spans="1:19" ht="43.2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5">
        <f t="shared" si="94"/>
        <v>41550.922974537039</v>
      </c>
      <c r="S1483" s="15">
        <f t="shared" si="95"/>
        <v>41580.922974537039</v>
      </c>
    </row>
    <row r="1484" spans="1:19" ht="43.2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43.2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43.2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57.6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3.2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3.2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3.2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3.2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5">
        <f t="shared" si="94"/>
        <v>41520.561041666668</v>
      </c>
      <c r="S1492" s="15">
        <f t="shared" si="95"/>
        <v>41549.561041666668</v>
      </c>
    </row>
    <row r="1493" spans="1:19" ht="43.2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57.6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28.8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43.2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5">
        <f t="shared" si="94"/>
        <v>42067.722372685181</v>
      </c>
      <c r="S1496" s="15">
        <f t="shared" si="95"/>
        <v>42097.651388888888</v>
      </c>
    </row>
    <row r="1497" spans="1:19" ht="28.8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3.2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43.2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43.2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43.2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43.2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5">
        <f t="shared" si="94"/>
        <v>41365.904594907406</v>
      </c>
      <c r="S1502" s="15">
        <f t="shared" si="95"/>
        <v>41395.904594907406</v>
      </c>
    </row>
    <row r="1503" spans="1:19" ht="28.8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5">
        <f t="shared" si="94"/>
        <v>42163.583599537036</v>
      </c>
      <c r="S1503" s="15">
        <f t="shared" si="95"/>
        <v>42193.583599537036</v>
      </c>
    </row>
    <row r="1504" spans="1:19" ht="43.2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5">
        <f t="shared" si="94"/>
        <v>42426.542592592596</v>
      </c>
      <c r="S1504" s="15">
        <f t="shared" si="95"/>
        <v>42454.916666666672</v>
      </c>
    </row>
    <row r="1505" spans="1:19" ht="43.2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5">
        <f t="shared" si="94"/>
        <v>42606.347233796296</v>
      </c>
      <c r="S1505" s="15">
        <f t="shared" si="95"/>
        <v>42666.347233796296</v>
      </c>
    </row>
    <row r="1506" spans="1:19" ht="43.2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5">
        <f t="shared" si="94"/>
        <v>41772.657685185186</v>
      </c>
      <c r="S1506" s="15">
        <f t="shared" si="95"/>
        <v>41800.356249999997</v>
      </c>
    </row>
    <row r="1507" spans="1:19" ht="57.6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5">
        <f t="shared" si="94"/>
        <v>42414.44332175926</v>
      </c>
      <c r="S1507" s="15">
        <f t="shared" si="95"/>
        <v>42451.834027777775</v>
      </c>
    </row>
    <row r="1508" spans="1:19" ht="43.2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5">
        <f t="shared" si="94"/>
        <v>41814.785925925928</v>
      </c>
      <c r="S1508" s="15">
        <f t="shared" si="95"/>
        <v>41844.785925925928</v>
      </c>
    </row>
    <row r="1509" spans="1:19" ht="57.6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5">
        <f t="shared" si="94"/>
        <v>40254.450335648151</v>
      </c>
      <c r="S1509" s="15">
        <f t="shared" si="95"/>
        <v>40313.340277777781</v>
      </c>
    </row>
    <row r="1510" spans="1:19" ht="43.2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5">
        <f t="shared" si="94"/>
        <v>41786.614363425928</v>
      </c>
      <c r="S1510" s="15">
        <f t="shared" si="95"/>
        <v>41817.614363425928</v>
      </c>
    </row>
    <row r="1511" spans="1:19" ht="43.2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5">
        <f t="shared" si="94"/>
        <v>42751.533391203702</v>
      </c>
      <c r="S1511" s="15">
        <f t="shared" si="95"/>
        <v>42780.957638888889</v>
      </c>
    </row>
    <row r="1512" spans="1:19" ht="43.2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5">
        <f t="shared" si="94"/>
        <v>41809.385162037033</v>
      </c>
      <c r="S1512" s="15">
        <f t="shared" si="95"/>
        <v>41839.385162037033</v>
      </c>
    </row>
    <row r="1513" spans="1:19" ht="57.6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5">
        <f t="shared" si="94"/>
        <v>42296.583379629628</v>
      </c>
      <c r="S1513" s="15">
        <f t="shared" si="95"/>
        <v>42326.625046296293</v>
      </c>
    </row>
    <row r="1514" spans="1:19" ht="43.2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5">
        <f t="shared" si="94"/>
        <v>42741.684479166666</v>
      </c>
      <c r="S1514" s="15">
        <f t="shared" si="95"/>
        <v>42771.684479166666</v>
      </c>
    </row>
    <row r="1515" spans="1:19" ht="43.2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5">
        <f t="shared" si="94"/>
        <v>41806.637337962966</v>
      </c>
      <c r="S1515" s="15">
        <f t="shared" si="95"/>
        <v>41836.637337962966</v>
      </c>
    </row>
    <row r="1516" spans="1:19" ht="43.2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5">
        <f t="shared" si="94"/>
        <v>42234.597685185188</v>
      </c>
      <c r="S1516" s="15">
        <f t="shared" si="95"/>
        <v>42274.597685185188</v>
      </c>
    </row>
    <row r="1517" spans="1:19" ht="43.2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5">
        <f t="shared" si="94"/>
        <v>42415.253437499996</v>
      </c>
      <c r="S1517" s="15">
        <f t="shared" si="95"/>
        <v>42445.211770833332</v>
      </c>
    </row>
    <row r="1518" spans="1:19" ht="43.2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5">
        <f t="shared" si="94"/>
        <v>42619.466342592597</v>
      </c>
      <c r="S1518" s="15">
        <f t="shared" si="95"/>
        <v>42649.583333333328</v>
      </c>
    </row>
    <row r="1519" spans="1:19" ht="43.2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5">
        <f t="shared" si="94"/>
        <v>41948.56658564815</v>
      </c>
      <c r="S1519" s="15">
        <f t="shared" si="95"/>
        <v>41979.25</v>
      </c>
    </row>
    <row r="1520" spans="1:19" ht="28.8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5">
        <f t="shared" si="94"/>
        <v>41760.8200462963</v>
      </c>
      <c r="S1520" s="15">
        <f t="shared" si="95"/>
        <v>41790.8200462963</v>
      </c>
    </row>
    <row r="1521" spans="1:19" ht="43.2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5">
        <f t="shared" si="94"/>
        <v>41782.741701388892</v>
      </c>
      <c r="S1521" s="15">
        <f t="shared" si="95"/>
        <v>41810.915972222225</v>
      </c>
    </row>
    <row r="1522" spans="1:19" ht="28.8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5">
        <f t="shared" si="94"/>
        <v>41955.857789351852</v>
      </c>
      <c r="S1522" s="15">
        <f t="shared" si="95"/>
        <v>41992.166666666672</v>
      </c>
    </row>
    <row r="1523" spans="1:19" ht="43.2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5">
        <f t="shared" si="94"/>
        <v>42493.167719907404</v>
      </c>
      <c r="S1523" s="15">
        <f t="shared" si="95"/>
        <v>42528.167719907404</v>
      </c>
    </row>
    <row r="1524" spans="1:19" ht="57.6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5">
        <f t="shared" si="94"/>
        <v>41899.830312500002</v>
      </c>
      <c r="S1524" s="15">
        <f t="shared" si="95"/>
        <v>41929.830312500002</v>
      </c>
    </row>
    <row r="1525" spans="1:19" ht="43.2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5">
        <f t="shared" si="94"/>
        <v>41964.751342592594</v>
      </c>
      <c r="S1525" s="15">
        <f t="shared" si="95"/>
        <v>41996</v>
      </c>
    </row>
    <row r="1526" spans="1:19" ht="43.2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5">
        <f t="shared" si="94"/>
        <v>42756.501041666663</v>
      </c>
      <c r="S1526" s="15">
        <f t="shared" si="95"/>
        <v>42786.501041666663</v>
      </c>
    </row>
    <row r="1527" spans="1:19" ht="43.2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5">
        <f t="shared" si="94"/>
        <v>42570.702986111108</v>
      </c>
      <c r="S1527" s="15">
        <f t="shared" si="95"/>
        <v>42600.702986111108</v>
      </c>
    </row>
    <row r="1528" spans="1:19" ht="43.2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5">
        <f t="shared" si="94"/>
        <v>42339.276006944448</v>
      </c>
      <c r="S1528" s="15">
        <f t="shared" si="95"/>
        <v>42388.276006944448</v>
      </c>
    </row>
    <row r="1529" spans="1:19" ht="43.2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5">
        <f t="shared" si="94"/>
        <v>42780.600532407407</v>
      </c>
      <c r="S1529" s="15">
        <f t="shared" si="95"/>
        <v>42808.558865740735</v>
      </c>
    </row>
    <row r="1530" spans="1:19" ht="28.8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5">
        <f t="shared" si="94"/>
        <v>42736.732893518521</v>
      </c>
      <c r="S1530" s="15">
        <f t="shared" si="95"/>
        <v>42767</v>
      </c>
    </row>
    <row r="1531" spans="1:19" ht="28.8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5">
        <f t="shared" si="94"/>
        <v>42052.628703703704</v>
      </c>
      <c r="S1531" s="15">
        <f t="shared" si="95"/>
        <v>42082.587037037039</v>
      </c>
    </row>
    <row r="1532" spans="1:19" ht="57.6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5">
        <f t="shared" si="94"/>
        <v>42275.767303240747</v>
      </c>
      <c r="S1532" s="15">
        <f t="shared" si="95"/>
        <v>42300.767303240747</v>
      </c>
    </row>
    <row r="1533" spans="1:19" ht="57.6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5">
        <f t="shared" si="94"/>
        <v>41941.802384259259</v>
      </c>
      <c r="S1533" s="15">
        <f t="shared" si="95"/>
        <v>41974.125</v>
      </c>
    </row>
    <row r="1534" spans="1:19" ht="43.2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5">
        <f t="shared" si="94"/>
        <v>42391.475289351853</v>
      </c>
      <c r="S1534" s="15">
        <f t="shared" si="95"/>
        <v>42415.625</v>
      </c>
    </row>
    <row r="1535" spans="1:19" ht="43.2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5">
        <f t="shared" si="94"/>
        <v>42443.00204861111</v>
      </c>
      <c r="S1535" s="15">
        <f t="shared" si="95"/>
        <v>42492.165972222225</v>
      </c>
    </row>
    <row r="1536" spans="1:19" ht="43.2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5">
        <f t="shared" si="94"/>
        <v>42221.67432870371</v>
      </c>
      <c r="S1536" s="15">
        <f t="shared" si="95"/>
        <v>42251.67432870371</v>
      </c>
    </row>
    <row r="1537" spans="1:19" ht="43.2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5">
        <f t="shared" si="94"/>
        <v>42484.829062500001</v>
      </c>
      <c r="S1537" s="15">
        <f t="shared" si="95"/>
        <v>42513.916666666672</v>
      </c>
    </row>
    <row r="1538" spans="1:19" ht="57.6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5">
        <f t="shared" si="94"/>
        <v>42213.802199074074</v>
      </c>
      <c r="S1538" s="15">
        <f t="shared" si="95"/>
        <v>42243.802199074074</v>
      </c>
    </row>
    <row r="1539" spans="1:19" ht="43.2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3.2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5">
        <f t="shared" si="98"/>
        <v>41981.782060185185</v>
      </c>
      <c r="S1540" s="15">
        <f t="shared" si="99"/>
        <v>42026.782060185185</v>
      </c>
    </row>
    <row r="1541" spans="1:19" ht="43.2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5">
        <f t="shared" si="98"/>
        <v>42705.919201388882</v>
      </c>
      <c r="S1541" s="15">
        <f t="shared" si="99"/>
        <v>42738.919201388882</v>
      </c>
    </row>
    <row r="1542" spans="1:19" ht="43.2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5">
        <f t="shared" si="98"/>
        <v>41939.00712962963</v>
      </c>
      <c r="S1542" s="15">
        <f t="shared" si="99"/>
        <v>41969.052083333328</v>
      </c>
    </row>
    <row r="1543" spans="1:19" ht="43.2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43.2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3.2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3.2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3.2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43.2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5">
        <f t="shared" si="98"/>
        <v>41839.212951388887</v>
      </c>
      <c r="S1548" s="15">
        <f t="shared" si="99"/>
        <v>41899.212951388887</v>
      </c>
    </row>
    <row r="1549" spans="1:19" ht="43.2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28.8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3.2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5">
        <f t="shared" si="98"/>
        <v>42281.136099537034</v>
      </c>
      <c r="S1551" s="15">
        <f t="shared" si="99"/>
        <v>42311.177766203706</v>
      </c>
    </row>
    <row r="1552" spans="1:19" ht="57.6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5">
        <f t="shared" si="98"/>
        <v>42472.449467592596</v>
      </c>
      <c r="S1552" s="15">
        <f t="shared" si="99"/>
        <v>42502.449467592596</v>
      </c>
    </row>
    <row r="1553" spans="1:19" ht="43.2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43.2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5">
        <f t="shared" si="98"/>
        <v>41892.688750000001</v>
      </c>
      <c r="S1554" s="15">
        <f t="shared" si="99"/>
        <v>41913.165972222225</v>
      </c>
    </row>
    <row r="1555" spans="1:19" ht="43.2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57.6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3.2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3.2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5">
        <f t="shared" si="98"/>
        <v>42525.153055555551</v>
      </c>
      <c r="S1558" s="15">
        <f t="shared" si="99"/>
        <v>42555.153055555551</v>
      </c>
    </row>
    <row r="1559" spans="1:19" ht="43.2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43.2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5">
        <f t="shared" si="98"/>
        <v>42185.397673611107</v>
      </c>
      <c r="S1560" s="15">
        <f t="shared" si="99"/>
        <v>42244.508333333331</v>
      </c>
    </row>
    <row r="1561" spans="1:19" ht="28.8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43.2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5">
        <f t="shared" si="98"/>
        <v>41936.020752314813</v>
      </c>
      <c r="S1562" s="15">
        <f t="shared" si="99"/>
        <v>41956.062418981484</v>
      </c>
    </row>
    <row r="1563" spans="1:19" ht="43.2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57.6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3.2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5">
        <f t="shared" si="98"/>
        <v>41652.742488425924</v>
      </c>
      <c r="S1565" s="15">
        <f t="shared" si="99"/>
        <v>41712.700821759259</v>
      </c>
    </row>
    <row r="1566" spans="1:19" ht="43.2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43.2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3.2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5">
        <f t="shared" si="98"/>
        <v>42549.916712962964</v>
      </c>
      <c r="S1568" s="15">
        <f t="shared" si="99"/>
        <v>42578.916666666672</v>
      </c>
    </row>
    <row r="1569" spans="1:19" ht="43.2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5">
        <f t="shared" si="98"/>
        <v>41671.936863425923</v>
      </c>
      <c r="S1569" s="15">
        <f t="shared" si="99"/>
        <v>41687</v>
      </c>
    </row>
    <row r="1570" spans="1:19" ht="43.2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28.8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5">
        <f t="shared" si="98"/>
        <v>42438.813449074078</v>
      </c>
      <c r="S1572" s="15">
        <f t="shared" si="99"/>
        <v>42468.771782407406</v>
      </c>
    </row>
    <row r="1573" spans="1:19" ht="57.6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43.2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5">
        <f t="shared" si="98"/>
        <v>42404.033090277779</v>
      </c>
      <c r="S1574" s="15">
        <f t="shared" si="99"/>
        <v>42428.999305555553</v>
      </c>
    </row>
    <row r="1575" spans="1:19" ht="43.2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5">
        <f t="shared" si="98"/>
        <v>42786.000023148154</v>
      </c>
      <c r="S1575" s="15">
        <f t="shared" si="99"/>
        <v>42826.165972222225</v>
      </c>
    </row>
    <row r="1576" spans="1:19" ht="43.2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5">
        <f t="shared" si="98"/>
        <v>42017.927418981482</v>
      </c>
      <c r="S1576" s="15">
        <f t="shared" si="99"/>
        <v>42052.927418981482</v>
      </c>
    </row>
    <row r="1577" spans="1:19" ht="43.2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5">
        <f t="shared" si="98"/>
        <v>41799.524259259262</v>
      </c>
      <c r="S1577" s="15">
        <f t="shared" si="99"/>
        <v>41829.524259259262</v>
      </c>
    </row>
    <row r="1578" spans="1:19" ht="28.8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43.2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5">
        <f t="shared" si="98"/>
        <v>41054.847777777781</v>
      </c>
      <c r="S1579" s="15">
        <f t="shared" si="99"/>
        <v>41114.847777777781</v>
      </c>
    </row>
    <row r="1580" spans="1:19" ht="57.6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5">
        <f t="shared" si="98"/>
        <v>40399.065868055557</v>
      </c>
      <c r="S1580" s="15">
        <f t="shared" si="99"/>
        <v>40423.083333333336</v>
      </c>
    </row>
    <row r="1581" spans="1:19" ht="28.8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3.2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43.2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28.8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57.6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43.2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57.6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5">
        <f t="shared" si="98"/>
        <v>42707.895462962959</v>
      </c>
      <c r="S1587" s="15">
        <f t="shared" si="99"/>
        <v>42729.458333333328</v>
      </c>
    </row>
    <row r="1588" spans="1:19" ht="28.8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57.6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28.8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3.2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57.6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5">
        <f t="shared" si="98"/>
        <v>42433.726168981477</v>
      </c>
      <c r="S1593" s="15">
        <f t="shared" si="99"/>
        <v>42463.68450231482</v>
      </c>
    </row>
    <row r="1594" spans="1:19" ht="28.8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28.8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28.8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5">
        <f t="shared" si="98"/>
        <v>42445.712754629625</v>
      </c>
      <c r="S1596" s="15">
        <f t="shared" si="99"/>
        <v>42505.681249999994</v>
      </c>
    </row>
    <row r="1597" spans="1:19" ht="43.2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43.2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3.2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57.6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3.2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43.2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5">
        <f t="shared" si="98"/>
        <v>41791.057314814818</v>
      </c>
      <c r="S1602" s="15">
        <f t="shared" si="99"/>
        <v>41835.21597222222</v>
      </c>
    </row>
    <row r="1603" spans="1:19" ht="43.2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3.2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5">
        <f t="shared" si="102"/>
        <v>40788.297650462962</v>
      </c>
      <c r="S1604" s="15">
        <f t="shared" si="103"/>
        <v>40830.958333333336</v>
      </c>
    </row>
    <row r="1605" spans="1:19" ht="28.8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5">
        <f t="shared" si="102"/>
        <v>40876.169664351852</v>
      </c>
      <c r="S1605" s="15">
        <f t="shared" si="103"/>
        <v>40936.169664351852</v>
      </c>
    </row>
    <row r="1606" spans="1:19" ht="43.2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5">
        <f t="shared" si="102"/>
        <v>40945.845312500001</v>
      </c>
      <c r="S1606" s="15">
        <f t="shared" si="103"/>
        <v>40985.80364583333</v>
      </c>
    </row>
    <row r="1607" spans="1:19" ht="43.2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5">
        <f t="shared" si="102"/>
        <v>40747.012881944444</v>
      </c>
      <c r="S1607" s="15">
        <f t="shared" si="103"/>
        <v>40756.291666666664</v>
      </c>
    </row>
    <row r="1608" spans="1:19" ht="43.2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5">
        <f t="shared" si="102"/>
        <v>40536.111550925925</v>
      </c>
      <c r="S1608" s="15">
        <f t="shared" si="103"/>
        <v>40626.069884259261</v>
      </c>
    </row>
    <row r="1609" spans="1:19" ht="43.2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5">
        <f t="shared" si="102"/>
        <v>41053.80846064815</v>
      </c>
      <c r="S1609" s="15">
        <f t="shared" si="103"/>
        <v>41074.80846064815</v>
      </c>
    </row>
    <row r="1610" spans="1:19" ht="28.8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5">
        <f t="shared" si="102"/>
        <v>41607.83085648148</v>
      </c>
      <c r="S1610" s="15">
        <f t="shared" si="103"/>
        <v>41640.226388888892</v>
      </c>
    </row>
    <row r="1611" spans="1:19" ht="43.2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5">
        <f t="shared" si="102"/>
        <v>40796.001261574071</v>
      </c>
      <c r="S1611" s="15">
        <f t="shared" si="103"/>
        <v>40849.333333333336</v>
      </c>
    </row>
    <row r="1612" spans="1:19" ht="28.8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5">
        <f t="shared" si="102"/>
        <v>41228.924884259257</v>
      </c>
      <c r="S1612" s="15">
        <f t="shared" si="103"/>
        <v>41258.924884259257</v>
      </c>
    </row>
    <row r="1613" spans="1:19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5">
        <f t="shared" si="102"/>
        <v>41409.00037037037</v>
      </c>
      <c r="S1613" s="15">
        <f t="shared" si="103"/>
        <v>41430.00037037037</v>
      </c>
    </row>
    <row r="1614" spans="1:19" ht="43.2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43.2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5">
        <f t="shared" si="102"/>
        <v>41082.069467592592</v>
      </c>
      <c r="S1615" s="15">
        <f t="shared" si="103"/>
        <v>41112.069467592592</v>
      </c>
    </row>
    <row r="1616" spans="1:19" ht="43.2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5">
        <f t="shared" si="102"/>
        <v>41794.981122685182</v>
      </c>
      <c r="S1616" s="15">
        <f t="shared" si="103"/>
        <v>41854.708333333336</v>
      </c>
    </row>
    <row r="1617" spans="1:19" ht="43.2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5">
        <f t="shared" si="102"/>
        <v>40845.050879629627</v>
      </c>
      <c r="S1617" s="15">
        <f t="shared" si="103"/>
        <v>40890.092546296299</v>
      </c>
    </row>
    <row r="1618" spans="1:19" ht="43.2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5">
        <f t="shared" si="102"/>
        <v>41194.715520833335</v>
      </c>
      <c r="S1618" s="15">
        <f t="shared" si="103"/>
        <v>41235.916666666664</v>
      </c>
    </row>
    <row r="1619" spans="1:19" ht="28.8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5">
        <f t="shared" si="102"/>
        <v>41546.664212962962</v>
      </c>
      <c r="S1619" s="15">
        <f t="shared" si="103"/>
        <v>41579.791666666664</v>
      </c>
    </row>
    <row r="1620" spans="1:19" ht="43.2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5">
        <f t="shared" si="102"/>
        <v>41301.654340277775</v>
      </c>
      <c r="S1620" s="15">
        <f t="shared" si="103"/>
        <v>41341.654340277775</v>
      </c>
    </row>
    <row r="1621" spans="1:19" ht="43.2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5">
        <f t="shared" si="102"/>
        <v>41876.18618055556</v>
      </c>
      <c r="S1621" s="15">
        <f t="shared" si="103"/>
        <v>41897.18618055556</v>
      </c>
    </row>
    <row r="1622" spans="1:19" ht="28.8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5">
        <f t="shared" si="102"/>
        <v>41321.339583333334</v>
      </c>
      <c r="S1622" s="15">
        <f t="shared" si="103"/>
        <v>41328.339583333334</v>
      </c>
    </row>
    <row r="1623" spans="1:19" ht="43.2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5">
        <f t="shared" si="102"/>
        <v>41003.60665509259</v>
      </c>
      <c r="S1623" s="15">
        <f t="shared" si="103"/>
        <v>41057.165972222225</v>
      </c>
    </row>
    <row r="1624" spans="1:19" ht="43.2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5">
        <f t="shared" si="102"/>
        <v>41950.29483796296</v>
      </c>
      <c r="S1624" s="15">
        <f t="shared" si="103"/>
        <v>41990.332638888889</v>
      </c>
    </row>
    <row r="1625" spans="1:19" ht="43.2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5">
        <f t="shared" si="102"/>
        <v>41453.688530092593</v>
      </c>
      <c r="S1625" s="15">
        <f t="shared" si="103"/>
        <v>41513.688530092593</v>
      </c>
    </row>
    <row r="1626" spans="1:19" ht="43.2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5">
        <f t="shared" si="102"/>
        <v>41243.367303240739</v>
      </c>
      <c r="S1626" s="15">
        <f t="shared" si="103"/>
        <v>41283.367303240739</v>
      </c>
    </row>
    <row r="1627" spans="1:19" ht="57.6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5">
        <f t="shared" si="102"/>
        <v>41135.699687500004</v>
      </c>
      <c r="S1627" s="15">
        <f t="shared" si="103"/>
        <v>41163.699687500004</v>
      </c>
    </row>
    <row r="1628" spans="1:19" ht="43.2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5">
        <f t="shared" si="102"/>
        <v>41579.847997685189</v>
      </c>
      <c r="S1628" s="15">
        <f t="shared" si="103"/>
        <v>41609.889664351853</v>
      </c>
    </row>
    <row r="1629" spans="1:19" ht="43.2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5">
        <f t="shared" si="102"/>
        <v>41205.707048611112</v>
      </c>
      <c r="S1629" s="15">
        <f t="shared" si="103"/>
        <v>41239.207638888889</v>
      </c>
    </row>
    <row r="1630" spans="1:19" ht="28.8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5">
        <f t="shared" si="102"/>
        <v>41774.737060185187</v>
      </c>
      <c r="S1630" s="15">
        <f t="shared" si="103"/>
        <v>41807.737060185187</v>
      </c>
    </row>
    <row r="1631" spans="1:19" ht="28.8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5">
        <f t="shared" si="102"/>
        <v>41645.867280092592</v>
      </c>
      <c r="S1631" s="15">
        <f t="shared" si="103"/>
        <v>41690.867280092592</v>
      </c>
    </row>
    <row r="1632" spans="1:19" ht="43.2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5">
        <f t="shared" si="102"/>
        <v>40939.837673611109</v>
      </c>
      <c r="S1632" s="15">
        <f t="shared" si="103"/>
        <v>40970.290972222225</v>
      </c>
    </row>
    <row r="1633" spans="1:19" ht="43.2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5">
        <f t="shared" si="102"/>
        <v>41164.859502314815</v>
      </c>
      <c r="S1633" s="15">
        <f t="shared" si="103"/>
        <v>41194.859502314815</v>
      </c>
    </row>
    <row r="1634" spans="1:19" ht="43.2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5">
        <f t="shared" si="102"/>
        <v>40750.340902777774</v>
      </c>
      <c r="S1634" s="15">
        <f t="shared" si="103"/>
        <v>40810.340902777774</v>
      </c>
    </row>
    <row r="1635" spans="1:19" ht="43.2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5">
        <f t="shared" si="102"/>
        <v>40896.883750000001</v>
      </c>
      <c r="S1635" s="15">
        <f t="shared" si="103"/>
        <v>40924.208333333336</v>
      </c>
    </row>
    <row r="1636" spans="1:19" ht="43.2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5">
        <f t="shared" si="102"/>
        <v>40658.189826388887</v>
      </c>
      <c r="S1636" s="15">
        <f t="shared" si="103"/>
        <v>40696.249305555553</v>
      </c>
    </row>
    <row r="1637" spans="1:19" ht="57.6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5">
        <f t="shared" si="102"/>
        <v>42502.868761574078</v>
      </c>
      <c r="S1637" s="15">
        <f t="shared" si="103"/>
        <v>42562.868761574078</v>
      </c>
    </row>
    <row r="1638" spans="1:19" ht="43.2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5">
        <f t="shared" si="102"/>
        <v>40663.08666666667</v>
      </c>
      <c r="S1638" s="15">
        <f t="shared" si="103"/>
        <v>40706.166666666664</v>
      </c>
    </row>
    <row r="1639" spans="1:19" ht="43.2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5">
        <f t="shared" si="102"/>
        <v>40122.751620370371</v>
      </c>
      <c r="S1639" s="15">
        <f t="shared" si="103"/>
        <v>40178.98541666667</v>
      </c>
    </row>
    <row r="1640" spans="1:19" ht="28.8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5">
        <f t="shared" si="102"/>
        <v>41288.68712962963</v>
      </c>
      <c r="S1640" s="15">
        <f t="shared" si="103"/>
        <v>41333.892361111109</v>
      </c>
    </row>
    <row r="1641" spans="1:19" ht="43.2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5">
        <f t="shared" si="102"/>
        <v>40941.652372685188</v>
      </c>
      <c r="S1641" s="15">
        <f t="shared" si="103"/>
        <v>40971.652372685188</v>
      </c>
    </row>
    <row r="1642" spans="1:19" ht="43.2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5">
        <f t="shared" si="102"/>
        <v>40379.23096064815</v>
      </c>
      <c r="S1642" s="15">
        <f t="shared" si="103"/>
        <v>40393.082638888889</v>
      </c>
    </row>
    <row r="1643" spans="1:19" ht="28.8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5">
        <f t="shared" si="102"/>
        <v>41962.596574074079</v>
      </c>
      <c r="S1643" s="15">
        <f t="shared" si="103"/>
        <v>41992.596574074079</v>
      </c>
    </row>
    <row r="1644" spans="1:19" ht="43.2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5">
        <f t="shared" si="102"/>
        <v>40688.024618055555</v>
      </c>
      <c r="S1644" s="15">
        <f t="shared" si="103"/>
        <v>40708.024618055555</v>
      </c>
    </row>
    <row r="1645" spans="1:19" ht="28.8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5">
        <f t="shared" si="102"/>
        <v>41146.824212962965</v>
      </c>
      <c r="S1645" s="15">
        <f t="shared" si="103"/>
        <v>41176.824212962965</v>
      </c>
    </row>
    <row r="1646" spans="1:19" ht="43.2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5">
        <f t="shared" si="102"/>
        <v>41175.05972222222</v>
      </c>
      <c r="S1646" s="15">
        <f t="shared" si="103"/>
        <v>41235.101388888892</v>
      </c>
    </row>
    <row r="1647" spans="1:19" ht="43.2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57.6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5">
        <f t="shared" si="102"/>
        <v>41833.450266203705</v>
      </c>
      <c r="S1648" s="15">
        <f t="shared" si="103"/>
        <v>41865.757638888892</v>
      </c>
    </row>
    <row r="1649" spans="1:19" ht="43.2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5">
        <f t="shared" si="102"/>
        <v>41039.409456018519</v>
      </c>
      <c r="S1649" s="15">
        <f t="shared" si="103"/>
        <v>41069.409456018519</v>
      </c>
    </row>
    <row r="1650" spans="1:19" ht="43.2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5">
        <f t="shared" si="102"/>
        <v>40592.704652777778</v>
      </c>
      <c r="S1650" s="15">
        <f t="shared" si="103"/>
        <v>40622.662986111114</v>
      </c>
    </row>
    <row r="1651" spans="1:19" ht="43.2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5">
        <f t="shared" si="102"/>
        <v>41737.684664351851</v>
      </c>
      <c r="S1651" s="15">
        <f t="shared" si="103"/>
        <v>41782.684664351851</v>
      </c>
    </row>
    <row r="1652" spans="1:19" ht="43.2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5">
        <f t="shared" si="102"/>
        <v>41526.435613425929</v>
      </c>
      <c r="S1652" s="15">
        <f t="shared" si="103"/>
        <v>41556.435613425929</v>
      </c>
    </row>
    <row r="1653" spans="1:19" ht="43.2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5">
        <f t="shared" si="102"/>
        <v>40625.900694444441</v>
      </c>
      <c r="S1653" s="15">
        <f t="shared" si="103"/>
        <v>40659.290972222225</v>
      </c>
    </row>
    <row r="1654" spans="1:19" ht="43.2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5">
        <f t="shared" si="102"/>
        <v>41572.492974537039</v>
      </c>
      <c r="S1654" s="15">
        <f t="shared" si="103"/>
        <v>41602.534641203703</v>
      </c>
    </row>
    <row r="1655" spans="1:19" ht="43.2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5">
        <f t="shared" si="102"/>
        <v>40626.834444444445</v>
      </c>
      <c r="S1655" s="15">
        <f t="shared" si="103"/>
        <v>40657.834444444445</v>
      </c>
    </row>
    <row r="1656" spans="1:19" ht="43.2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5">
        <f t="shared" si="102"/>
        <v>40987.890740740739</v>
      </c>
      <c r="S1656" s="15">
        <f t="shared" si="103"/>
        <v>41017.890740740739</v>
      </c>
    </row>
    <row r="1657" spans="1:19" ht="28.8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5">
        <f t="shared" si="102"/>
        <v>40974.791898148149</v>
      </c>
      <c r="S1657" s="15">
        <f t="shared" si="103"/>
        <v>41004.750231481477</v>
      </c>
    </row>
    <row r="1658" spans="1:19" ht="57.6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5">
        <f t="shared" si="102"/>
        <v>41226.928842592592</v>
      </c>
      <c r="S1658" s="15">
        <f t="shared" si="103"/>
        <v>41256.928842592592</v>
      </c>
    </row>
    <row r="1659" spans="1:19" ht="43.2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5">
        <f t="shared" si="102"/>
        <v>41023.782037037039</v>
      </c>
      <c r="S1659" s="15">
        <f t="shared" si="103"/>
        <v>41053.782037037039</v>
      </c>
    </row>
    <row r="1660" spans="1:19" ht="43.2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5">
        <f t="shared" si="102"/>
        <v>41223.22184027778</v>
      </c>
      <c r="S1660" s="15">
        <f t="shared" si="103"/>
        <v>41261.597222222219</v>
      </c>
    </row>
    <row r="1661" spans="1:19" ht="43.2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5">
        <f t="shared" si="102"/>
        <v>41596.913437499999</v>
      </c>
      <c r="S1661" s="15">
        <f t="shared" si="103"/>
        <v>41625.5</v>
      </c>
    </row>
    <row r="1662" spans="1:19" ht="57.6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5">
        <f t="shared" si="102"/>
        <v>42459.693865740745</v>
      </c>
      <c r="S1662" s="15">
        <f t="shared" si="103"/>
        <v>42490.915972222225</v>
      </c>
    </row>
    <row r="1663" spans="1:19" ht="57.6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5">
        <f t="shared" si="102"/>
        <v>42343.998043981483</v>
      </c>
      <c r="S1663" s="15">
        <f t="shared" si="103"/>
        <v>42386.875</v>
      </c>
    </row>
    <row r="1664" spans="1:19" ht="43.2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5">
        <f t="shared" si="102"/>
        <v>40848.198333333334</v>
      </c>
      <c r="S1664" s="15">
        <f t="shared" si="103"/>
        <v>40908.239999999998</v>
      </c>
    </row>
    <row r="1665" spans="1:19" ht="43.2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5">
        <f t="shared" si="102"/>
        <v>42006.02207175926</v>
      </c>
      <c r="S1665" s="15">
        <f t="shared" si="103"/>
        <v>42036.02207175926</v>
      </c>
    </row>
    <row r="1666" spans="1:19" ht="43.2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5">
        <f t="shared" si="102"/>
        <v>40939.761782407404</v>
      </c>
      <c r="S1666" s="15">
        <f t="shared" si="103"/>
        <v>40984.165972222225</v>
      </c>
    </row>
    <row r="1667" spans="1:19" ht="43.2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3.2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5">
        <f t="shared" si="106"/>
        <v>41331.253159722226</v>
      </c>
      <c r="S1668" s="15">
        <f t="shared" si="107"/>
        <v>41361.211493055554</v>
      </c>
    </row>
    <row r="1669" spans="1:19" ht="43.2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5">
        <f t="shared" si="106"/>
        <v>41682.0705787037</v>
      </c>
      <c r="S1669" s="15">
        <f t="shared" si="107"/>
        <v>41709.290972222225</v>
      </c>
    </row>
    <row r="1670" spans="1:19" ht="43.2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5">
        <f t="shared" si="106"/>
        <v>40845.14975694444</v>
      </c>
      <c r="S1670" s="15">
        <f t="shared" si="107"/>
        <v>40875.191423611112</v>
      </c>
    </row>
    <row r="1671" spans="1:19" ht="57.6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5">
        <f t="shared" si="106"/>
        <v>42461.885138888887</v>
      </c>
      <c r="S1671" s="15">
        <f t="shared" si="107"/>
        <v>42521.885138888887</v>
      </c>
    </row>
    <row r="1672" spans="1:19" ht="57.6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5">
        <f t="shared" si="106"/>
        <v>40313.930543981485</v>
      </c>
      <c r="S1672" s="15">
        <f t="shared" si="107"/>
        <v>40364.166666666664</v>
      </c>
    </row>
    <row r="1673" spans="1:19" ht="28.8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5">
        <f t="shared" si="106"/>
        <v>42553.54414351852</v>
      </c>
      <c r="S1673" s="15">
        <f t="shared" si="107"/>
        <v>42583.54414351852</v>
      </c>
    </row>
    <row r="1674" spans="1:19" ht="43.2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5">
        <f t="shared" si="106"/>
        <v>41034.656597222223</v>
      </c>
      <c r="S1674" s="15">
        <f t="shared" si="107"/>
        <v>41064.656597222223</v>
      </c>
    </row>
    <row r="1675" spans="1:19" ht="43.2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5">
        <f t="shared" si="106"/>
        <v>42039.878379629634</v>
      </c>
      <c r="S1675" s="15">
        <f t="shared" si="107"/>
        <v>42069.878379629634</v>
      </c>
    </row>
    <row r="1676" spans="1:19" ht="43.2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5">
        <f t="shared" si="106"/>
        <v>42569.605393518519</v>
      </c>
      <c r="S1676" s="15">
        <f t="shared" si="107"/>
        <v>42600.290972222225</v>
      </c>
    </row>
    <row r="1677" spans="1:19" ht="28.8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5">
        <f t="shared" si="106"/>
        <v>40802.733101851853</v>
      </c>
      <c r="S1677" s="15">
        <f t="shared" si="107"/>
        <v>40832.918749999997</v>
      </c>
    </row>
    <row r="1678" spans="1:19" ht="28.8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5">
        <f t="shared" si="106"/>
        <v>40973.72623842593</v>
      </c>
      <c r="S1678" s="15">
        <f t="shared" si="107"/>
        <v>41020.165972222225</v>
      </c>
    </row>
    <row r="1679" spans="1:19" ht="43.2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5">
        <f t="shared" si="106"/>
        <v>42416.407129629632</v>
      </c>
      <c r="S1679" s="15">
        <f t="shared" si="107"/>
        <v>42476.249305555553</v>
      </c>
    </row>
    <row r="1680" spans="1:19" ht="43.2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5">
        <f t="shared" si="106"/>
        <v>41662.854988425926</v>
      </c>
      <c r="S1680" s="15">
        <f t="shared" si="107"/>
        <v>41676.854988425926</v>
      </c>
    </row>
    <row r="1681" spans="1:19" ht="57.6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5">
        <f t="shared" si="106"/>
        <v>40723.068807870368</v>
      </c>
      <c r="S1681" s="15">
        <f t="shared" si="107"/>
        <v>40746.068807870368</v>
      </c>
    </row>
    <row r="1682" spans="1:19" ht="28.8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43.2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5">
        <f t="shared" si="106"/>
        <v>42774.121342592596</v>
      </c>
      <c r="S1683" s="15">
        <f t="shared" si="107"/>
        <v>42823.083333333328</v>
      </c>
    </row>
    <row r="1684" spans="1:19" ht="43.2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3.2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28.8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5">
        <f t="shared" si="106"/>
        <v>42783.815289351856</v>
      </c>
      <c r="S1686" s="15">
        <f t="shared" si="107"/>
        <v>42811.773622685185</v>
      </c>
    </row>
    <row r="1687" spans="1:19" ht="43.2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43.2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43.2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5">
        <f t="shared" si="106"/>
        <v>42802.046817129631</v>
      </c>
      <c r="S1689" s="15">
        <f t="shared" si="107"/>
        <v>42835.84375</v>
      </c>
    </row>
    <row r="1690" spans="1:19" ht="57.6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5">
        <f t="shared" si="106"/>
        <v>42804.534652777773</v>
      </c>
      <c r="S1690" s="15">
        <f t="shared" si="107"/>
        <v>42834.492986111116</v>
      </c>
    </row>
    <row r="1691" spans="1:19" ht="28.8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5">
        <f t="shared" si="106"/>
        <v>42780.942476851851</v>
      </c>
      <c r="S1691" s="15">
        <f t="shared" si="107"/>
        <v>42810.900810185187</v>
      </c>
    </row>
    <row r="1692" spans="1:19" ht="43.2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5">
        <f t="shared" si="106"/>
        <v>42801.43104166667</v>
      </c>
      <c r="S1692" s="15">
        <f t="shared" si="107"/>
        <v>42831.389374999999</v>
      </c>
    </row>
    <row r="1693" spans="1:19" ht="43.2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5">
        <f t="shared" si="106"/>
        <v>42795.701481481476</v>
      </c>
      <c r="S1693" s="15">
        <f t="shared" si="107"/>
        <v>42828.041666666672</v>
      </c>
    </row>
    <row r="1694" spans="1:19" ht="43.2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5">
        <f t="shared" si="106"/>
        <v>42788.151238425926</v>
      </c>
      <c r="S1694" s="15">
        <f t="shared" si="107"/>
        <v>42820.999305555553</v>
      </c>
    </row>
    <row r="1695" spans="1:19" ht="43.2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43.2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57.6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5">
        <f t="shared" si="106"/>
        <v>42801.031412037039</v>
      </c>
      <c r="S1697" s="15">
        <f t="shared" si="107"/>
        <v>42835.041666666672</v>
      </c>
    </row>
    <row r="1698" spans="1:19" ht="43.2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3.2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5">
        <f t="shared" si="106"/>
        <v>42805.032962962956</v>
      </c>
      <c r="S1699" s="15">
        <f t="shared" si="107"/>
        <v>42834.991296296299</v>
      </c>
    </row>
    <row r="1700" spans="1:19" ht="72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43.2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43.2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5">
        <f t="shared" si="106"/>
        <v>42796.071643518517</v>
      </c>
      <c r="S1702" s="15">
        <f t="shared" si="107"/>
        <v>42826.166666666672</v>
      </c>
    </row>
    <row r="1703" spans="1:19" ht="43.2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28.8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43.2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5">
        <f t="shared" si="106"/>
        <v>42187.281678240746</v>
      </c>
      <c r="S1705" s="15">
        <f t="shared" si="107"/>
        <v>42247.281678240746</v>
      </c>
    </row>
    <row r="1706" spans="1:19" ht="43.2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5">
        <f t="shared" si="106"/>
        <v>42021.139733796299</v>
      </c>
      <c r="S1706" s="15">
        <f t="shared" si="107"/>
        <v>42051.139733796299</v>
      </c>
    </row>
    <row r="1707" spans="1:19" ht="43.2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3.2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43.2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5">
        <f t="shared" si="106"/>
        <v>42427.721006944441</v>
      </c>
      <c r="S1709" s="15">
        <f t="shared" si="107"/>
        <v>42457.679340277777</v>
      </c>
    </row>
    <row r="1710" spans="1:19" ht="57.6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3.2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5">
        <f t="shared" si="106"/>
        <v>41841.56381944444</v>
      </c>
      <c r="S1711" s="15">
        <f t="shared" si="107"/>
        <v>41882.818749999999</v>
      </c>
    </row>
    <row r="1712" spans="1:19" ht="28.8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43.2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57.6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57.6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43.2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5">
        <f t="shared" si="106"/>
        <v>42095.918530092589</v>
      </c>
      <c r="S1716" s="15">
        <f t="shared" si="107"/>
        <v>42125.918530092589</v>
      </c>
    </row>
    <row r="1717" spans="1:19" ht="43.2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5">
        <f t="shared" si="106"/>
        <v>42064.217418981483</v>
      </c>
      <c r="S1717" s="15">
        <f t="shared" si="107"/>
        <v>42094.140277777777</v>
      </c>
    </row>
    <row r="1718" spans="1:19" ht="43.2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3.2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5">
        <f t="shared" si="106"/>
        <v>42460.98192129629</v>
      </c>
      <c r="S1719" s="15">
        <f t="shared" si="107"/>
        <v>42481.166666666672</v>
      </c>
    </row>
    <row r="1720" spans="1:19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5">
        <f t="shared" si="106"/>
        <v>42460.610520833332</v>
      </c>
      <c r="S1720" s="15">
        <f t="shared" si="107"/>
        <v>42504.207638888889</v>
      </c>
    </row>
    <row r="1721" spans="1:19" ht="43.2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5">
        <f t="shared" si="106"/>
        <v>41869.534618055557</v>
      </c>
      <c r="S1721" s="15">
        <f t="shared" si="107"/>
        <v>41899.534618055557</v>
      </c>
    </row>
    <row r="1722" spans="1:19" ht="43.2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5">
        <f t="shared" si="106"/>
        <v>41922.783229166671</v>
      </c>
      <c r="S1722" s="15">
        <f t="shared" si="107"/>
        <v>41952.824895833335</v>
      </c>
    </row>
    <row r="1723" spans="1:19" ht="43.2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3.2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57.6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5">
        <f t="shared" si="106"/>
        <v>42129.82540509259</v>
      </c>
      <c r="S1725" s="15">
        <f t="shared" si="107"/>
        <v>42186.25</v>
      </c>
    </row>
    <row r="1726" spans="1:19" ht="43.2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5">
        <f t="shared" si="106"/>
        <v>41912.932430555556</v>
      </c>
      <c r="S1726" s="15">
        <f t="shared" si="107"/>
        <v>41942.932430555556</v>
      </c>
    </row>
    <row r="1727" spans="1:19" ht="43.2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5">
        <f t="shared" si="106"/>
        <v>41845.968159722222</v>
      </c>
      <c r="S1727" s="15">
        <f t="shared" si="107"/>
        <v>41875.968159722222</v>
      </c>
    </row>
    <row r="1728" spans="1:19" ht="28.8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5">
        <f t="shared" si="106"/>
        <v>41788.919722222221</v>
      </c>
      <c r="S1728" s="15">
        <f t="shared" si="107"/>
        <v>41817.919722222221</v>
      </c>
    </row>
    <row r="1729" spans="1:19" ht="43.2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3.2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5">
        <f t="shared" si="106"/>
        <v>42268.625856481478</v>
      </c>
      <c r="S1730" s="15">
        <f t="shared" si="107"/>
        <v>42298.625856481478</v>
      </c>
    </row>
    <row r="1731" spans="1:19" ht="43.2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3.2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28.8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43.2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43.2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3.2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3.2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28.8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43.2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5">
        <f t="shared" si="110"/>
        <v>42175.948981481488</v>
      </c>
      <c r="S1739" s="15">
        <f t="shared" si="111"/>
        <v>42205.948981481488</v>
      </c>
    </row>
    <row r="1740" spans="1:19" ht="28.8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3.2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3.2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28.8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5">
        <f t="shared" si="110"/>
        <v>42120.628136574072</v>
      </c>
      <c r="S1743" s="15">
        <f t="shared" si="111"/>
        <v>42165.628136574072</v>
      </c>
    </row>
    <row r="1744" spans="1:19" ht="43.2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5">
        <f t="shared" si="110"/>
        <v>42710.876967592587</v>
      </c>
      <c r="S1744" s="15">
        <f t="shared" si="111"/>
        <v>42742.875</v>
      </c>
    </row>
    <row r="1745" spans="1:19" ht="43.2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5">
        <f t="shared" si="110"/>
        <v>42586.925636574073</v>
      </c>
      <c r="S1745" s="15">
        <f t="shared" si="111"/>
        <v>42609.165972222225</v>
      </c>
    </row>
    <row r="1746" spans="1:19" ht="43.2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5">
        <f t="shared" si="110"/>
        <v>42026.605057870373</v>
      </c>
      <c r="S1746" s="15">
        <f t="shared" si="111"/>
        <v>42071.563391203701</v>
      </c>
    </row>
    <row r="1747" spans="1:19" ht="43.2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5">
        <f t="shared" si="110"/>
        <v>42690.259699074071</v>
      </c>
      <c r="S1747" s="15">
        <f t="shared" si="111"/>
        <v>42726.083333333328</v>
      </c>
    </row>
    <row r="1748" spans="1:19" ht="57.6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5">
        <f t="shared" si="110"/>
        <v>42668.176701388889</v>
      </c>
      <c r="S1748" s="15">
        <f t="shared" si="111"/>
        <v>42698.083333333328</v>
      </c>
    </row>
    <row r="1749" spans="1:19" ht="43.2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5">
        <f t="shared" si="110"/>
        <v>42292.435532407413</v>
      </c>
      <c r="S1749" s="15">
        <f t="shared" si="111"/>
        <v>42321.625</v>
      </c>
    </row>
    <row r="1750" spans="1:19" ht="28.8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5">
        <f t="shared" si="110"/>
        <v>42219.950729166667</v>
      </c>
      <c r="S1750" s="15">
        <f t="shared" si="111"/>
        <v>42249.950729166667</v>
      </c>
    </row>
    <row r="1751" spans="1:19" ht="28.8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5">
        <f t="shared" si="110"/>
        <v>42758.975937499999</v>
      </c>
      <c r="S1751" s="15">
        <f t="shared" si="111"/>
        <v>42795.791666666672</v>
      </c>
    </row>
    <row r="1752" spans="1:19" ht="43.2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5">
        <f t="shared" si="110"/>
        <v>42454.836851851855</v>
      </c>
      <c r="S1752" s="15">
        <f t="shared" si="111"/>
        <v>42479.836851851855</v>
      </c>
    </row>
    <row r="1753" spans="1:19" ht="28.8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5">
        <f t="shared" si="110"/>
        <v>42052.7815162037</v>
      </c>
      <c r="S1753" s="15">
        <f t="shared" si="111"/>
        <v>42082.739849537036</v>
      </c>
    </row>
    <row r="1754" spans="1:19" ht="28.8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5">
        <f t="shared" si="110"/>
        <v>42627.253263888888</v>
      </c>
      <c r="S1754" s="15">
        <f t="shared" si="111"/>
        <v>42657.253263888888</v>
      </c>
    </row>
    <row r="1755" spans="1:19" ht="43.2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5">
        <f t="shared" si="110"/>
        <v>42420.74962962963</v>
      </c>
      <c r="S1755" s="15">
        <f t="shared" si="111"/>
        <v>42450.707962962959</v>
      </c>
    </row>
    <row r="1756" spans="1:19" ht="43.2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5">
        <f t="shared" si="110"/>
        <v>42067.876770833333</v>
      </c>
      <c r="S1756" s="15">
        <f t="shared" si="111"/>
        <v>42097.835104166668</v>
      </c>
    </row>
    <row r="1757" spans="1:19" ht="43.2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5">
        <f t="shared" si="110"/>
        <v>42252.788900462961</v>
      </c>
      <c r="S1757" s="15">
        <f t="shared" si="111"/>
        <v>42282.788900462961</v>
      </c>
    </row>
    <row r="1758" spans="1:19" ht="43.2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5">
        <f t="shared" si="110"/>
        <v>42571.167465277773</v>
      </c>
      <c r="S1758" s="15">
        <f t="shared" si="111"/>
        <v>42611.167465277773</v>
      </c>
    </row>
    <row r="1759" spans="1:19" ht="28.8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5">
        <f t="shared" si="110"/>
        <v>42733.827349537038</v>
      </c>
      <c r="S1759" s="15">
        <f t="shared" si="111"/>
        <v>42763.811805555553</v>
      </c>
    </row>
    <row r="1760" spans="1:19" ht="57.6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5">
        <f t="shared" si="110"/>
        <v>42505.955925925926</v>
      </c>
      <c r="S1760" s="15">
        <f t="shared" si="111"/>
        <v>42565.955925925926</v>
      </c>
    </row>
    <row r="1761" spans="1:19" ht="28.8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5">
        <f t="shared" si="110"/>
        <v>42068.829039351855</v>
      </c>
      <c r="S1761" s="15">
        <f t="shared" si="111"/>
        <v>42088.787372685183</v>
      </c>
    </row>
    <row r="1762" spans="1:19" ht="43.2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5">
        <f t="shared" si="110"/>
        <v>42405.67260416667</v>
      </c>
      <c r="S1762" s="15">
        <f t="shared" si="111"/>
        <v>42425.67260416667</v>
      </c>
    </row>
    <row r="1763" spans="1:19" ht="28.8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5">
        <f t="shared" si="110"/>
        <v>42209.567824074074</v>
      </c>
      <c r="S1763" s="15">
        <f t="shared" si="111"/>
        <v>42259.567824074074</v>
      </c>
    </row>
    <row r="1764" spans="1:19" ht="28.8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5">
        <f t="shared" si="110"/>
        <v>42410.982002314813</v>
      </c>
      <c r="S1764" s="15">
        <f t="shared" si="111"/>
        <v>42440.982002314813</v>
      </c>
    </row>
    <row r="1765" spans="1:19" ht="57.6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5">
        <f t="shared" si="110"/>
        <v>42636.868518518517</v>
      </c>
      <c r="S1765" s="15">
        <f t="shared" si="111"/>
        <v>42666.868518518517</v>
      </c>
    </row>
    <row r="1766" spans="1:19" ht="43.2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5">
        <f t="shared" si="110"/>
        <v>41825.485868055555</v>
      </c>
      <c r="S1766" s="15">
        <f t="shared" si="111"/>
        <v>41854.485868055555</v>
      </c>
    </row>
    <row r="1767" spans="1:19" ht="43.2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5">
        <f t="shared" si="110"/>
        <v>41834.980462962965</v>
      </c>
      <c r="S1767" s="15">
        <f t="shared" si="111"/>
        <v>41864.980462962965</v>
      </c>
    </row>
    <row r="1768" spans="1:19" ht="28.8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28.8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5">
        <f t="shared" si="110"/>
        <v>41824.658379629633</v>
      </c>
      <c r="S1769" s="15">
        <f t="shared" si="111"/>
        <v>41854.658379629633</v>
      </c>
    </row>
    <row r="1770" spans="1:19" ht="43.2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5">
        <f t="shared" si="110"/>
        <v>41849.560694444444</v>
      </c>
      <c r="S1770" s="15">
        <f t="shared" si="111"/>
        <v>41909.560694444444</v>
      </c>
    </row>
    <row r="1771" spans="1:19" ht="43.2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5">
        <f t="shared" si="110"/>
        <v>41987.818969907406</v>
      </c>
      <c r="S1771" s="15">
        <f t="shared" si="111"/>
        <v>42017.818969907406</v>
      </c>
    </row>
    <row r="1772" spans="1:19" ht="43.2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5">
        <f t="shared" si="110"/>
        <v>41891.780023148152</v>
      </c>
      <c r="S1772" s="15">
        <f t="shared" si="111"/>
        <v>41926.780023148152</v>
      </c>
    </row>
    <row r="1773" spans="1:19" ht="43.2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5">
        <f t="shared" si="110"/>
        <v>41905.979629629634</v>
      </c>
      <c r="S1773" s="15">
        <f t="shared" si="111"/>
        <v>41935.979629629634</v>
      </c>
    </row>
    <row r="1774" spans="1:19" ht="43.2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5">
        <f t="shared" si="110"/>
        <v>41766.718009259261</v>
      </c>
      <c r="S1774" s="15">
        <f t="shared" si="111"/>
        <v>41826.718009259261</v>
      </c>
    </row>
    <row r="1775" spans="1:19" ht="43.2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5">
        <f t="shared" si="110"/>
        <v>41978.760393518518</v>
      </c>
      <c r="S1775" s="15">
        <f t="shared" si="111"/>
        <v>42023.760393518518</v>
      </c>
    </row>
    <row r="1776" spans="1:19" ht="43.2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5">
        <f t="shared" si="110"/>
        <v>41930.218657407408</v>
      </c>
      <c r="S1776" s="15">
        <f t="shared" si="111"/>
        <v>41972.624305555553</v>
      </c>
    </row>
    <row r="1777" spans="1:19" ht="43.2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5">
        <f t="shared" si="110"/>
        <v>41891.976388888892</v>
      </c>
      <c r="S1777" s="15">
        <f t="shared" si="111"/>
        <v>41936.976388888892</v>
      </c>
    </row>
    <row r="1778" spans="1:19" ht="43.2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5">
        <f t="shared" si="110"/>
        <v>41905.95684027778</v>
      </c>
      <c r="S1778" s="15">
        <f t="shared" si="111"/>
        <v>41941.95684027778</v>
      </c>
    </row>
    <row r="1779" spans="1:19" ht="43.2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5">
        <f t="shared" si="110"/>
        <v>42025.357094907406</v>
      </c>
      <c r="S1779" s="15">
        <f t="shared" si="111"/>
        <v>42055.357094907406</v>
      </c>
    </row>
    <row r="1780" spans="1:19" ht="43.2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5">
        <f t="shared" si="110"/>
        <v>42045.86336805555</v>
      </c>
      <c r="S1780" s="15">
        <f t="shared" si="111"/>
        <v>42090.821701388893</v>
      </c>
    </row>
    <row r="1781" spans="1:19" ht="43.2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5">
        <f t="shared" si="110"/>
        <v>42585.691898148143</v>
      </c>
      <c r="S1781" s="15">
        <f t="shared" si="111"/>
        <v>42615.691898148143</v>
      </c>
    </row>
    <row r="1782" spans="1:19" ht="43.2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5">
        <f t="shared" si="110"/>
        <v>42493.600810185191</v>
      </c>
      <c r="S1782" s="15">
        <f t="shared" si="111"/>
        <v>42553.600810185191</v>
      </c>
    </row>
    <row r="1783" spans="1:19" ht="43.2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5">
        <f t="shared" si="110"/>
        <v>42597.617418981477</v>
      </c>
      <c r="S1783" s="15">
        <f t="shared" si="111"/>
        <v>42628.617418981477</v>
      </c>
    </row>
    <row r="1784" spans="1:19" ht="57.6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5">
        <f t="shared" si="110"/>
        <v>42388.575104166666</v>
      </c>
      <c r="S1784" s="15">
        <f t="shared" si="111"/>
        <v>42421.575104166666</v>
      </c>
    </row>
    <row r="1785" spans="1:19" ht="43.2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5">
        <f t="shared" si="110"/>
        <v>42115.949976851851</v>
      </c>
      <c r="S1785" s="15">
        <f t="shared" si="111"/>
        <v>42145.949976851851</v>
      </c>
    </row>
    <row r="1786" spans="1:19" ht="43.2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5">
        <f t="shared" si="110"/>
        <v>42003.655555555553</v>
      </c>
      <c r="S1786" s="15">
        <f t="shared" si="111"/>
        <v>42035.142361111109</v>
      </c>
    </row>
    <row r="1787" spans="1:19" ht="43.2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5">
        <f t="shared" si="110"/>
        <v>41897.134895833333</v>
      </c>
      <c r="S1787" s="15">
        <f t="shared" si="111"/>
        <v>41928</v>
      </c>
    </row>
    <row r="1788" spans="1:19" ht="43.2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5">
        <f t="shared" si="110"/>
        <v>41958.550659722227</v>
      </c>
      <c r="S1788" s="15">
        <f t="shared" si="111"/>
        <v>41988.550659722227</v>
      </c>
    </row>
    <row r="1789" spans="1:19" ht="43.2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5">
        <f t="shared" si="110"/>
        <v>42068.65552083333</v>
      </c>
      <c r="S1789" s="15">
        <f t="shared" si="111"/>
        <v>42098.613854166666</v>
      </c>
    </row>
    <row r="1790" spans="1:19" ht="43.2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3.2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3.2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5">
        <f t="shared" si="110"/>
        <v>42010.674513888895</v>
      </c>
      <c r="S1792" s="15">
        <f t="shared" si="111"/>
        <v>42040.674513888895</v>
      </c>
    </row>
    <row r="1793" spans="1:19" ht="28.8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5">
        <f t="shared" si="110"/>
        <v>41973.740335648152</v>
      </c>
      <c r="S1793" s="15">
        <f t="shared" si="111"/>
        <v>42033.740335648152</v>
      </c>
    </row>
    <row r="1794" spans="1:19" ht="28.8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5">
        <f t="shared" si="110"/>
        <v>42189.031041666662</v>
      </c>
      <c r="S1794" s="15">
        <f t="shared" si="111"/>
        <v>42226.290972222225</v>
      </c>
    </row>
    <row r="1795" spans="1:19" ht="43.2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43.2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5">
        <f t="shared" si="114"/>
        <v>42011.551180555558</v>
      </c>
      <c r="S1796" s="15">
        <f t="shared" si="115"/>
        <v>42046.551180555558</v>
      </c>
    </row>
    <row r="1797" spans="1:19" ht="43.2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5">
        <f t="shared" si="114"/>
        <v>42628.288668981477</v>
      </c>
      <c r="S1797" s="15">
        <f t="shared" si="115"/>
        <v>42657.666666666672</v>
      </c>
    </row>
    <row r="1798" spans="1:19" ht="57.6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5">
        <f t="shared" si="114"/>
        <v>42515.439421296294</v>
      </c>
      <c r="S1798" s="15">
        <f t="shared" si="115"/>
        <v>42575.439421296294</v>
      </c>
    </row>
    <row r="1799" spans="1:19" ht="43.2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5">
        <f t="shared" si="114"/>
        <v>42689.56931712963</v>
      </c>
      <c r="S1799" s="15">
        <f t="shared" si="115"/>
        <v>42719.56931712963</v>
      </c>
    </row>
    <row r="1800" spans="1:19" ht="43.2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5">
        <f t="shared" si="114"/>
        <v>42344.32677083333</v>
      </c>
      <c r="S1800" s="15">
        <f t="shared" si="115"/>
        <v>42404.32677083333</v>
      </c>
    </row>
    <row r="1801" spans="1:19" ht="28.8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5">
        <f t="shared" si="114"/>
        <v>41934.842685185184</v>
      </c>
      <c r="S1801" s="15">
        <f t="shared" si="115"/>
        <v>41954.884351851855</v>
      </c>
    </row>
    <row r="1802" spans="1:19" ht="43.2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5">
        <f t="shared" si="114"/>
        <v>42623.606134259258</v>
      </c>
      <c r="S1802" s="15">
        <f t="shared" si="115"/>
        <v>42653.606134259258</v>
      </c>
    </row>
    <row r="1803" spans="1:19" ht="43.2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5">
        <f t="shared" si="114"/>
        <v>42321.660509259258</v>
      </c>
      <c r="S1803" s="15">
        <f t="shared" si="115"/>
        <v>42353.506944444445</v>
      </c>
    </row>
    <row r="1804" spans="1:19" ht="43.2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5">
        <f t="shared" si="114"/>
        <v>42159.47256944445</v>
      </c>
      <c r="S1804" s="15">
        <f t="shared" si="115"/>
        <v>42182.915972222225</v>
      </c>
    </row>
    <row r="1805" spans="1:19" ht="43.2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5">
        <f t="shared" si="114"/>
        <v>42018.071550925932</v>
      </c>
      <c r="S1805" s="15">
        <f t="shared" si="115"/>
        <v>42049.071550925932</v>
      </c>
    </row>
    <row r="1806" spans="1:19" ht="43.2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5">
        <f t="shared" si="114"/>
        <v>42282.678287037037</v>
      </c>
      <c r="S1806" s="15">
        <f t="shared" si="115"/>
        <v>42322.719953703709</v>
      </c>
    </row>
    <row r="1807" spans="1:19" ht="43.2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5">
        <f t="shared" si="114"/>
        <v>42247.803912037038</v>
      </c>
      <c r="S1807" s="15">
        <f t="shared" si="115"/>
        <v>42279.75</v>
      </c>
    </row>
    <row r="1808" spans="1:19" ht="43.2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5">
        <f t="shared" si="114"/>
        <v>41877.638298611113</v>
      </c>
      <c r="S1808" s="15">
        <f t="shared" si="115"/>
        <v>41912.638298611113</v>
      </c>
    </row>
    <row r="1809" spans="1:19" ht="28.8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5">
        <f t="shared" si="114"/>
        <v>41880.068437499998</v>
      </c>
      <c r="S1809" s="15">
        <f t="shared" si="115"/>
        <v>41910.068437499998</v>
      </c>
    </row>
    <row r="1810" spans="1:19" ht="43.2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5">
        <f t="shared" si="114"/>
        <v>42742.680902777778</v>
      </c>
      <c r="S1810" s="15">
        <f t="shared" si="115"/>
        <v>42777.680902777778</v>
      </c>
    </row>
    <row r="1811" spans="1:19" ht="43.2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5">
        <f t="shared" si="114"/>
        <v>42029.907858796301</v>
      </c>
      <c r="S1811" s="15">
        <f t="shared" si="115"/>
        <v>42064.907858796301</v>
      </c>
    </row>
    <row r="1812" spans="1:19" ht="43.2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5">
        <f t="shared" si="114"/>
        <v>41860.91002314815</v>
      </c>
      <c r="S1812" s="15">
        <f t="shared" si="115"/>
        <v>41872.91002314815</v>
      </c>
    </row>
    <row r="1813" spans="1:19" ht="43.2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5">
        <f t="shared" si="114"/>
        <v>41876.433680555558</v>
      </c>
      <c r="S1813" s="15">
        <f t="shared" si="115"/>
        <v>41936.166666666664</v>
      </c>
    </row>
    <row r="1814" spans="1:19" ht="43.2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5">
        <f t="shared" si="114"/>
        <v>42524.318703703699</v>
      </c>
      <c r="S1814" s="15">
        <f t="shared" si="115"/>
        <v>42554.318703703699</v>
      </c>
    </row>
    <row r="1815" spans="1:19" ht="43.2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3.2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5">
        <f t="shared" si="114"/>
        <v>42033.314074074078</v>
      </c>
      <c r="S1816" s="15">
        <f t="shared" si="115"/>
        <v>42063.314074074078</v>
      </c>
    </row>
    <row r="1817" spans="1:19" ht="57.6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3.2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5">
        <f t="shared" si="114"/>
        <v>42548.876192129625</v>
      </c>
      <c r="S1818" s="15">
        <f t="shared" si="115"/>
        <v>42576.791666666672</v>
      </c>
    </row>
    <row r="1819" spans="1:19" ht="28.8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5">
        <f t="shared" si="114"/>
        <v>42705.662118055552</v>
      </c>
      <c r="S1819" s="15">
        <f t="shared" si="115"/>
        <v>42765.290972222225</v>
      </c>
    </row>
    <row r="1820" spans="1:19" ht="28.8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43.2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5">
        <f t="shared" si="114"/>
        <v>41820.752268518518</v>
      </c>
      <c r="S1821" s="15">
        <f t="shared" si="115"/>
        <v>41850.752268518518</v>
      </c>
    </row>
    <row r="1822" spans="1:19" ht="57.6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5">
        <f t="shared" si="114"/>
        <v>42065.084375000006</v>
      </c>
      <c r="S1822" s="15">
        <f t="shared" si="115"/>
        <v>42095.042708333334</v>
      </c>
    </row>
    <row r="1823" spans="1:19" ht="43.2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5">
        <f t="shared" si="114"/>
        <v>40926.319062499999</v>
      </c>
      <c r="S1823" s="15">
        <f t="shared" si="115"/>
        <v>40971.319062499999</v>
      </c>
    </row>
    <row r="1824" spans="1:19" ht="28.8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5">
        <f t="shared" si="114"/>
        <v>41634.797013888885</v>
      </c>
      <c r="S1824" s="15">
        <f t="shared" si="115"/>
        <v>41670.792361111111</v>
      </c>
    </row>
    <row r="1825" spans="1:19" ht="43.2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5">
        <f t="shared" si="114"/>
        <v>41176.684907407405</v>
      </c>
      <c r="S1825" s="15">
        <f t="shared" si="115"/>
        <v>41206.684907407405</v>
      </c>
    </row>
    <row r="1826" spans="1:19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5">
        <f t="shared" si="114"/>
        <v>41626.916284722225</v>
      </c>
      <c r="S1826" s="15">
        <f t="shared" si="115"/>
        <v>41647.088888888888</v>
      </c>
    </row>
    <row r="1827" spans="1:19" ht="43.2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5">
        <f t="shared" si="114"/>
        <v>41443.83452546296</v>
      </c>
      <c r="S1827" s="15">
        <f t="shared" si="115"/>
        <v>41466.83452546296</v>
      </c>
    </row>
    <row r="1828" spans="1:19" ht="28.8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5">
        <f t="shared" si="114"/>
        <v>41657.923807870371</v>
      </c>
      <c r="S1828" s="15">
        <f t="shared" si="115"/>
        <v>41687.923807870371</v>
      </c>
    </row>
    <row r="1829" spans="1:19" ht="43.2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5">
        <f t="shared" si="114"/>
        <v>40555.325937499998</v>
      </c>
      <c r="S1829" s="15">
        <f t="shared" si="115"/>
        <v>40605.325937499998</v>
      </c>
    </row>
    <row r="1830" spans="1:19" ht="57.6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5">
        <f t="shared" si="114"/>
        <v>41736.899652777778</v>
      </c>
      <c r="S1830" s="15">
        <f t="shared" si="115"/>
        <v>41768.916666666664</v>
      </c>
    </row>
    <row r="1831" spans="1:19" ht="43.2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5">
        <f t="shared" si="114"/>
        <v>40516.087627314817</v>
      </c>
      <c r="S1831" s="15">
        <f t="shared" si="115"/>
        <v>40564.916666666664</v>
      </c>
    </row>
    <row r="1832" spans="1:19" ht="43.2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5">
        <f t="shared" si="114"/>
        <v>41664.684108796297</v>
      </c>
      <c r="S1832" s="15">
        <f t="shared" si="115"/>
        <v>41694.684108796297</v>
      </c>
    </row>
    <row r="1833" spans="1:19" ht="43.2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5">
        <f t="shared" si="114"/>
        <v>41026.996099537035</v>
      </c>
      <c r="S1833" s="15">
        <f t="shared" si="115"/>
        <v>41041.996099537035</v>
      </c>
    </row>
    <row r="1834" spans="1:19" ht="43.2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43.2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28.8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5">
        <f t="shared" si="114"/>
        <v>41988.964062500003</v>
      </c>
      <c r="S1836" s="15">
        <f t="shared" si="115"/>
        <v>42028.964062500003</v>
      </c>
    </row>
    <row r="1837" spans="1:19" ht="57.6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5">
        <f t="shared" si="114"/>
        <v>42430.702210648145</v>
      </c>
      <c r="S1837" s="15">
        <f t="shared" si="115"/>
        <v>42460.660543981481</v>
      </c>
    </row>
    <row r="1838" spans="1:19" ht="28.8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5">
        <f t="shared" si="114"/>
        <v>41305.809363425928</v>
      </c>
      <c r="S1838" s="15">
        <f t="shared" si="115"/>
        <v>41322.809363425928</v>
      </c>
    </row>
    <row r="1839" spans="1:19" ht="57.6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5">
        <f t="shared" si="114"/>
        <v>40926.047858796301</v>
      </c>
      <c r="S1839" s="15">
        <f t="shared" si="115"/>
        <v>40986.006192129629</v>
      </c>
    </row>
    <row r="1840" spans="1:19" ht="43.2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5">
        <f t="shared" si="114"/>
        <v>40788.786539351851</v>
      </c>
      <c r="S1840" s="15">
        <f t="shared" si="115"/>
        <v>40817.125</v>
      </c>
    </row>
    <row r="1841" spans="1:19" ht="43.2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5">
        <f t="shared" si="114"/>
        <v>42614.722013888888</v>
      </c>
      <c r="S1841" s="15">
        <f t="shared" si="115"/>
        <v>42644.722013888888</v>
      </c>
    </row>
    <row r="1842" spans="1:19" ht="43.2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5">
        <f t="shared" si="114"/>
        <v>41382.096180555556</v>
      </c>
      <c r="S1842" s="15">
        <f t="shared" si="115"/>
        <v>41401.207638888889</v>
      </c>
    </row>
    <row r="1843" spans="1:19" ht="28.8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5">
        <f t="shared" si="114"/>
        <v>41745.84542824074</v>
      </c>
      <c r="S1843" s="15">
        <f t="shared" si="115"/>
        <v>41779.207638888889</v>
      </c>
    </row>
    <row r="1844" spans="1:19" ht="43.2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5">
        <f t="shared" si="114"/>
        <v>42031.631724537037</v>
      </c>
      <c r="S1844" s="15">
        <f t="shared" si="115"/>
        <v>42065.249305555553</v>
      </c>
    </row>
    <row r="1845" spans="1:19" ht="57.6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5">
        <f t="shared" si="114"/>
        <v>40564.994837962964</v>
      </c>
      <c r="S1845" s="15">
        <f t="shared" si="115"/>
        <v>40594.994837962964</v>
      </c>
    </row>
    <row r="1846" spans="1:19" ht="43.2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5">
        <f t="shared" si="114"/>
        <v>40666.973541666666</v>
      </c>
      <c r="S1846" s="15">
        <f t="shared" si="115"/>
        <v>40705.125</v>
      </c>
    </row>
    <row r="1847" spans="1:19" ht="86.4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5">
        <f t="shared" si="114"/>
        <v>42523.333310185189</v>
      </c>
      <c r="S1847" s="15">
        <f t="shared" si="115"/>
        <v>42538.204861111109</v>
      </c>
    </row>
    <row r="1848" spans="1:19" ht="43.2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5">
        <f t="shared" si="114"/>
        <v>41228.650196759263</v>
      </c>
      <c r="S1848" s="15">
        <f t="shared" si="115"/>
        <v>41258.650196759263</v>
      </c>
    </row>
    <row r="1849" spans="1:19" ht="57.6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5">
        <f t="shared" si="114"/>
        <v>42094.236481481479</v>
      </c>
      <c r="S1849" s="15">
        <f t="shared" si="115"/>
        <v>42115.236481481479</v>
      </c>
    </row>
    <row r="1850" spans="1:19" ht="43.2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5">
        <f t="shared" si="114"/>
        <v>40691.788055555553</v>
      </c>
      <c r="S1850" s="15">
        <f t="shared" si="115"/>
        <v>40755.290972222225</v>
      </c>
    </row>
    <row r="1851" spans="1:19" ht="28.8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5">
        <f t="shared" si="114"/>
        <v>41169.845590277779</v>
      </c>
      <c r="S1851" s="15">
        <f t="shared" si="115"/>
        <v>41199.845590277779</v>
      </c>
    </row>
    <row r="1852" spans="1:19" ht="43.2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5">
        <f t="shared" si="114"/>
        <v>41800.959490740745</v>
      </c>
      <c r="S1852" s="15">
        <f t="shared" si="115"/>
        <v>41830.959490740745</v>
      </c>
    </row>
    <row r="1853" spans="1:19" ht="43.2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5">
        <f t="shared" si="114"/>
        <v>41827.906689814816</v>
      </c>
      <c r="S1853" s="15">
        <f t="shared" si="115"/>
        <v>41848.041666666664</v>
      </c>
    </row>
    <row r="1854" spans="1:19" ht="43.2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5">
        <f t="shared" si="114"/>
        <v>42081.77143518519</v>
      </c>
      <c r="S1854" s="15">
        <f t="shared" si="115"/>
        <v>42119</v>
      </c>
    </row>
    <row r="1855" spans="1:19" ht="43.2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5">
        <f t="shared" si="114"/>
        <v>41177.060381944444</v>
      </c>
      <c r="S1855" s="15">
        <f t="shared" si="115"/>
        <v>41227.102048611108</v>
      </c>
    </row>
    <row r="1856" spans="1:19" ht="43.2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5">
        <f t="shared" si="114"/>
        <v>41388.021261574075</v>
      </c>
      <c r="S1856" s="15">
        <f t="shared" si="115"/>
        <v>41418.021261574075</v>
      </c>
    </row>
    <row r="1857" spans="1:19" ht="43.2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5">
        <f t="shared" si="114"/>
        <v>41600.538657407407</v>
      </c>
      <c r="S1857" s="15">
        <f t="shared" si="115"/>
        <v>41645.538657407407</v>
      </c>
    </row>
    <row r="1858" spans="1:19" ht="57.6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5">
        <f t="shared" si="114"/>
        <v>41817.854999999996</v>
      </c>
      <c r="S1858" s="15">
        <f t="shared" si="115"/>
        <v>41838.854999999996</v>
      </c>
    </row>
    <row r="1859" spans="1:19" ht="43.2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57.6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5">
        <f t="shared" si="118"/>
        <v>40833.200474537036</v>
      </c>
      <c r="S1860" s="15">
        <f t="shared" si="119"/>
        <v>40893.242141203707</v>
      </c>
    </row>
    <row r="1861" spans="1:19" ht="28.8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5">
        <f t="shared" si="118"/>
        <v>40778.770011574074</v>
      </c>
      <c r="S1861" s="15">
        <f t="shared" si="119"/>
        <v>40808.770011574074</v>
      </c>
    </row>
    <row r="1862" spans="1:19" ht="43.2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5">
        <f t="shared" si="118"/>
        <v>41655.709305555552</v>
      </c>
      <c r="S1862" s="15">
        <f t="shared" si="119"/>
        <v>41676.709305555552</v>
      </c>
    </row>
    <row r="1863" spans="1:19" ht="43.2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3.2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5">
        <f t="shared" si="118"/>
        <v>42755.492754629624</v>
      </c>
      <c r="S1864" s="15">
        <f t="shared" si="119"/>
        <v>42802.3125</v>
      </c>
    </row>
    <row r="1865" spans="1:19" ht="43.2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43.2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5">
        <f t="shared" si="118"/>
        <v>41733.716435185182</v>
      </c>
      <c r="S1866" s="15">
        <f t="shared" si="119"/>
        <v>41763.716435185182</v>
      </c>
    </row>
    <row r="1867" spans="1:19" ht="57.6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43.2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5">
        <f t="shared" si="118"/>
        <v>42742.246493055558</v>
      </c>
      <c r="S1868" s="15">
        <f t="shared" si="119"/>
        <v>42795.166666666672</v>
      </c>
    </row>
    <row r="1869" spans="1:19" ht="43.2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43.2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5">
        <f t="shared" si="118"/>
        <v>42328.779224537036</v>
      </c>
      <c r="S1870" s="15">
        <f t="shared" si="119"/>
        <v>42353.332638888889</v>
      </c>
    </row>
    <row r="1871" spans="1:19" ht="43.2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3.2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5">
        <f t="shared" si="118"/>
        <v>42371.355729166666</v>
      </c>
      <c r="S1872" s="15">
        <f t="shared" si="119"/>
        <v>42400.178472222222</v>
      </c>
    </row>
    <row r="1873" spans="1:19" ht="43.2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5">
        <f t="shared" si="118"/>
        <v>41923.783576388887</v>
      </c>
      <c r="S1873" s="15">
        <f t="shared" si="119"/>
        <v>41963.825243055559</v>
      </c>
    </row>
    <row r="1874" spans="1:19" ht="43.2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5">
        <f t="shared" si="118"/>
        <v>42155.129652777774</v>
      </c>
      <c r="S1874" s="15">
        <f t="shared" si="119"/>
        <v>42185.129652777774</v>
      </c>
    </row>
    <row r="1875" spans="1:19" ht="43.2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57.6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43.2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3.2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43.2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57.6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43.2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28.8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5">
        <f t="shared" si="118"/>
        <v>42430.566898148143</v>
      </c>
      <c r="S1882" s="15">
        <f t="shared" si="119"/>
        <v>42459.525231481486</v>
      </c>
    </row>
    <row r="1883" spans="1:19" ht="43.2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5">
        <f t="shared" si="118"/>
        <v>42043.152650462958</v>
      </c>
      <c r="S1883" s="15">
        <f t="shared" si="119"/>
        <v>42073.110983796301</v>
      </c>
    </row>
    <row r="1884" spans="1:19" ht="43.2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5">
        <f t="shared" si="118"/>
        <v>41067.949212962965</v>
      </c>
      <c r="S1884" s="15">
        <f t="shared" si="119"/>
        <v>41100.991666666669</v>
      </c>
    </row>
    <row r="1885" spans="1:19" ht="43.2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5">
        <f t="shared" si="118"/>
        <v>40977.948009259257</v>
      </c>
      <c r="S1885" s="15">
        <f t="shared" si="119"/>
        <v>41007.906342592592</v>
      </c>
    </row>
    <row r="1886" spans="1:19" ht="43.2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5">
        <f t="shared" si="118"/>
        <v>41205.198321759257</v>
      </c>
      <c r="S1886" s="15">
        <f t="shared" si="119"/>
        <v>41240.5</v>
      </c>
    </row>
    <row r="1887" spans="1:19" ht="43.2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5">
        <f t="shared" si="118"/>
        <v>41099.093865740739</v>
      </c>
      <c r="S1887" s="15">
        <f t="shared" si="119"/>
        <v>41131.916666666664</v>
      </c>
    </row>
    <row r="1888" spans="1:19" ht="43.2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5">
        <f t="shared" si="118"/>
        <v>41925.906689814816</v>
      </c>
      <c r="S1888" s="15">
        <f t="shared" si="119"/>
        <v>41955.94835648148</v>
      </c>
    </row>
    <row r="1889" spans="1:19" ht="43.2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5">
        <f t="shared" si="118"/>
        <v>42323.800138888888</v>
      </c>
      <c r="S1889" s="15">
        <f t="shared" si="119"/>
        <v>42341.895833333328</v>
      </c>
    </row>
    <row r="1890" spans="1:19" ht="57.6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5">
        <f t="shared" si="118"/>
        <v>40299.239953703705</v>
      </c>
      <c r="S1890" s="15">
        <f t="shared" si="119"/>
        <v>40330.207638888889</v>
      </c>
    </row>
    <row r="1891" spans="1:19" ht="43.2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5">
        <f t="shared" si="118"/>
        <v>41299.793356481481</v>
      </c>
      <c r="S1891" s="15">
        <f t="shared" si="119"/>
        <v>41344.751689814817</v>
      </c>
    </row>
    <row r="1892" spans="1:19" ht="43.2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5">
        <f t="shared" si="118"/>
        <v>41228.786203703705</v>
      </c>
      <c r="S1892" s="15">
        <f t="shared" si="119"/>
        <v>41258.786203703705</v>
      </c>
    </row>
    <row r="1893" spans="1:19" ht="57.6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5">
        <f t="shared" si="118"/>
        <v>40335.798078703701</v>
      </c>
      <c r="S1893" s="15">
        <f t="shared" si="119"/>
        <v>40381.25</v>
      </c>
    </row>
    <row r="1894" spans="1:19" ht="43.2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5">
        <f t="shared" si="118"/>
        <v>40671.637511574074</v>
      </c>
      <c r="S1894" s="15">
        <f t="shared" si="119"/>
        <v>40701.637511574074</v>
      </c>
    </row>
    <row r="1895" spans="1:19" ht="43.2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5">
        <f t="shared" si="118"/>
        <v>40632.94195601852</v>
      </c>
      <c r="S1895" s="15">
        <f t="shared" si="119"/>
        <v>40649.165972222225</v>
      </c>
    </row>
    <row r="1896" spans="1:19" ht="28.8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5">
        <f t="shared" si="118"/>
        <v>40920.904895833337</v>
      </c>
      <c r="S1896" s="15">
        <f t="shared" si="119"/>
        <v>40951.904895833337</v>
      </c>
    </row>
    <row r="1897" spans="1:19" ht="57.6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5">
        <f t="shared" si="118"/>
        <v>42267.746782407412</v>
      </c>
      <c r="S1897" s="15">
        <f t="shared" si="119"/>
        <v>42297.746782407412</v>
      </c>
    </row>
    <row r="1898" spans="1:19" ht="43.2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43.2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5">
        <f t="shared" si="118"/>
        <v>41680.583402777782</v>
      </c>
      <c r="S1899" s="15">
        <f t="shared" si="119"/>
        <v>41702.875</v>
      </c>
    </row>
    <row r="1900" spans="1:19" ht="43.2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5">
        <f t="shared" si="118"/>
        <v>42366.192974537036</v>
      </c>
      <c r="S1900" s="15">
        <f t="shared" si="119"/>
        <v>42401.75</v>
      </c>
    </row>
    <row r="1901" spans="1:19" ht="43.2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5">
        <f t="shared" si="118"/>
        <v>42058.941736111112</v>
      </c>
      <c r="S1901" s="15">
        <f t="shared" si="119"/>
        <v>42088.90006944444</v>
      </c>
    </row>
    <row r="1902" spans="1:19" ht="57.6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5">
        <f t="shared" si="118"/>
        <v>41160.871886574074</v>
      </c>
      <c r="S1902" s="15">
        <f t="shared" si="119"/>
        <v>41188.415972222225</v>
      </c>
    </row>
    <row r="1903" spans="1:19" ht="43.2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5">
        <f t="shared" si="118"/>
        <v>42116.54315972222</v>
      </c>
      <c r="S1903" s="15">
        <f t="shared" si="119"/>
        <v>42146.541666666672</v>
      </c>
    </row>
    <row r="1904" spans="1:19" ht="43.2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43.2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5">
        <f t="shared" si="118"/>
        <v>42702.770729166667</v>
      </c>
      <c r="S1905" s="15">
        <f t="shared" si="119"/>
        <v>42762.770729166667</v>
      </c>
    </row>
    <row r="1906" spans="1:19" ht="43.2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57.6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5">
        <f t="shared" si="118"/>
        <v>41859.925856481481</v>
      </c>
      <c r="S1907" s="15">
        <f t="shared" si="119"/>
        <v>41889.925856481481</v>
      </c>
    </row>
    <row r="1908" spans="1:19" ht="43.2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5">
        <f t="shared" si="118"/>
        <v>42514.671099537038</v>
      </c>
      <c r="S1908" s="15">
        <f t="shared" si="119"/>
        <v>42544.671099537038</v>
      </c>
    </row>
    <row r="1909" spans="1:19" ht="43.2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5">
        <f t="shared" si="118"/>
        <v>41767.587094907409</v>
      </c>
      <c r="S1909" s="15">
        <f t="shared" si="119"/>
        <v>41782.587094907409</v>
      </c>
    </row>
    <row r="1910" spans="1:19" ht="43.2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5">
        <f t="shared" si="118"/>
        <v>42703.917824074073</v>
      </c>
      <c r="S1910" s="15">
        <f t="shared" si="119"/>
        <v>42733.917824074073</v>
      </c>
    </row>
    <row r="1911" spans="1:19" ht="43.2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5">
        <f t="shared" si="118"/>
        <v>41905.429155092592</v>
      </c>
      <c r="S1911" s="15">
        <f t="shared" si="119"/>
        <v>41935.429155092592</v>
      </c>
    </row>
    <row r="1912" spans="1:19" ht="43.2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5">
        <f t="shared" si="118"/>
        <v>42264.963159722218</v>
      </c>
      <c r="S1912" s="15">
        <f t="shared" si="119"/>
        <v>42308.947916666672</v>
      </c>
    </row>
    <row r="1913" spans="1:19" ht="57.6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3.2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5">
        <f t="shared" si="118"/>
        <v>42129.226388888885</v>
      </c>
      <c r="S1914" s="15">
        <f t="shared" si="119"/>
        <v>42159.226388888885</v>
      </c>
    </row>
    <row r="1915" spans="1:19" ht="28.8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5">
        <f t="shared" si="118"/>
        <v>41890.511319444442</v>
      </c>
      <c r="S1915" s="15">
        <f t="shared" si="119"/>
        <v>41920.511319444442</v>
      </c>
    </row>
    <row r="1916" spans="1:19" ht="43.2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43.2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28.8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28.8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5">
        <f t="shared" si="118"/>
        <v>42746.270057870366</v>
      </c>
      <c r="S1919" s="15">
        <f t="shared" si="119"/>
        <v>42776.270057870366</v>
      </c>
    </row>
    <row r="1920" spans="1:19" ht="43.2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5">
        <f t="shared" si="118"/>
        <v>41828.789942129632</v>
      </c>
      <c r="S1920" s="15">
        <f t="shared" si="119"/>
        <v>41863.789942129632</v>
      </c>
    </row>
    <row r="1921" spans="1:19" ht="43.2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5">
        <f t="shared" si="118"/>
        <v>42113.875567129624</v>
      </c>
      <c r="S1921" s="15">
        <f t="shared" si="119"/>
        <v>42143.875567129624</v>
      </c>
    </row>
    <row r="1922" spans="1:19" ht="43.2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5">
        <f t="shared" si="118"/>
        <v>42270.875706018516</v>
      </c>
      <c r="S1922" s="15">
        <f t="shared" si="119"/>
        <v>42298.958333333328</v>
      </c>
    </row>
    <row r="1923" spans="1:19" ht="28.8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3.2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5">
        <f t="shared" si="122"/>
        <v>41590.255868055552</v>
      </c>
      <c r="S1924" s="15">
        <f t="shared" si="123"/>
        <v>41620.255868055552</v>
      </c>
    </row>
    <row r="1925" spans="1:19" ht="43.2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5">
        <f t="shared" si="122"/>
        <v>40772.848749999997</v>
      </c>
      <c r="S1925" s="15">
        <f t="shared" si="123"/>
        <v>40813.207638888889</v>
      </c>
    </row>
    <row r="1926" spans="1:19" ht="57.6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43.2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5">
        <f t="shared" si="122"/>
        <v>41535.90148148148</v>
      </c>
      <c r="S1927" s="15">
        <f t="shared" si="123"/>
        <v>41558</v>
      </c>
    </row>
    <row r="1928" spans="1:19" ht="57.6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5">
        <f t="shared" si="122"/>
        <v>40456.954351851848</v>
      </c>
      <c r="S1928" s="15">
        <f t="shared" si="123"/>
        <v>40484.018055555556</v>
      </c>
    </row>
    <row r="1929" spans="1:19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5">
        <f t="shared" si="122"/>
        <v>40960.861562500002</v>
      </c>
      <c r="S1929" s="15">
        <f t="shared" si="123"/>
        <v>40976.207638888889</v>
      </c>
    </row>
    <row r="1930" spans="1:19" ht="28.8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5">
        <f t="shared" si="122"/>
        <v>41371.648078703707</v>
      </c>
      <c r="S1930" s="15">
        <f t="shared" si="123"/>
        <v>41401.648078703707</v>
      </c>
    </row>
    <row r="1931" spans="1:19" ht="43.2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5">
        <f t="shared" si="122"/>
        <v>40687.021597222221</v>
      </c>
      <c r="S1931" s="15">
        <f t="shared" si="123"/>
        <v>40729.021597222221</v>
      </c>
    </row>
    <row r="1932" spans="1:19" ht="28.8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5">
        <f t="shared" si="122"/>
        <v>41402.558819444443</v>
      </c>
      <c r="S1932" s="15">
        <f t="shared" si="123"/>
        <v>41462.558819444443</v>
      </c>
    </row>
    <row r="1933" spans="1:19" ht="43.2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5">
        <f t="shared" si="122"/>
        <v>41037.892465277779</v>
      </c>
      <c r="S1933" s="15">
        <f t="shared" si="123"/>
        <v>41051.145833333336</v>
      </c>
    </row>
    <row r="1934" spans="1:19" ht="57.6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5">
        <f t="shared" si="122"/>
        <v>40911.809872685182</v>
      </c>
      <c r="S1934" s="15">
        <f t="shared" si="123"/>
        <v>40932.809872685182</v>
      </c>
    </row>
    <row r="1935" spans="1:19" ht="43.2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5">
        <f t="shared" si="122"/>
        <v>41879.130868055552</v>
      </c>
      <c r="S1935" s="15">
        <f t="shared" si="123"/>
        <v>41909.130868055552</v>
      </c>
    </row>
    <row r="1936" spans="1:19" ht="43.2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5">
        <f t="shared" si="122"/>
        <v>40865.867141203707</v>
      </c>
      <c r="S1936" s="15">
        <f t="shared" si="123"/>
        <v>40902.208333333336</v>
      </c>
    </row>
    <row r="1937" spans="1:19" ht="43.2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5">
        <f t="shared" si="122"/>
        <v>41773.932534722226</v>
      </c>
      <c r="S1937" s="15">
        <f t="shared" si="123"/>
        <v>41811.207638888889</v>
      </c>
    </row>
    <row r="1938" spans="1:19" ht="43.2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5">
        <f t="shared" si="122"/>
        <v>40852.889699074076</v>
      </c>
      <c r="S1938" s="15">
        <f t="shared" si="123"/>
        <v>40883.249305555553</v>
      </c>
    </row>
    <row r="1939" spans="1:19" ht="43.2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5">
        <f t="shared" si="122"/>
        <v>41059.118993055556</v>
      </c>
      <c r="S1939" s="15">
        <f t="shared" si="123"/>
        <v>41075.165972222225</v>
      </c>
    </row>
    <row r="1940" spans="1:19" ht="43.2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5">
        <f t="shared" si="122"/>
        <v>41426.259618055556</v>
      </c>
      <c r="S1940" s="15">
        <f t="shared" si="123"/>
        <v>41457.208333333336</v>
      </c>
    </row>
    <row r="1941" spans="1:19" ht="57.6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5">
        <f t="shared" si="122"/>
        <v>41313.985046296293</v>
      </c>
      <c r="S1941" s="15">
        <f t="shared" si="123"/>
        <v>41343.943379629629</v>
      </c>
    </row>
    <row r="1942" spans="1:19" ht="43.2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5">
        <f t="shared" si="122"/>
        <v>40670.507326388892</v>
      </c>
      <c r="S1942" s="15">
        <f t="shared" si="123"/>
        <v>40709.165972222225</v>
      </c>
    </row>
    <row r="1943" spans="1:19" ht="43.2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5">
        <f t="shared" si="122"/>
        <v>41744.290868055556</v>
      </c>
      <c r="S1943" s="15">
        <f t="shared" si="123"/>
        <v>41774.290868055556</v>
      </c>
    </row>
    <row r="1944" spans="1:19" ht="43.2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5">
        <f t="shared" si="122"/>
        <v>40638.828009259261</v>
      </c>
      <c r="S1944" s="15">
        <f t="shared" si="123"/>
        <v>40728.828009259261</v>
      </c>
    </row>
    <row r="1945" spans="1:19" ht="43.2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5">
        <f t="shared" si="122"/>
        <v>42548.269861111112</v>
      </c>
      <c r="S1945" s="15">
        <f t="shared" si="123"/>
        <v>42593.269861111112</v>
      </c>
    </row>
    <row r="1946" spans="1:19" ht="43.2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5">
        <f t="shared" si="122"/>
        <v>41730.584374999999</v>
      </c>
      <c r="S1946" s="15">
        <f t="shared" si="123"/>
        <v>41760.584374999999</v>
      </c>
    </row>
    <row r="1947" spans="1:19" ht="43.2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5">
        <f t="shared" si="122"/>
        <v>42157.251828703709</v>
      </c>
      <c r="S1947" s="15">
        <f t="shared" si="123"/>
        <v>42197.251828703709</v>
      </c>
    </row>
    <row r="1948" spans="1:19" ht="43.2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5">
        <f t="shared" si="122"/>
        <v>41689.150011574071</v>
      </c>
      <c r="S1948" s="15">
        <f t="shared" si="123"/>
        <v>41749.108344907407</v>
      </c>
    </row>
    <row r="1949" spans="1:19" ht="57.6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28.8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5">
        <f t="shared" si="122"/>
        <v>42473.604270833333</v>
      </c>
      <c r="S1950" s="15">
        <f t="shared" si="123"/>
        <v>42527.709722222222</v>
      </c>
    </row>
    <row r="1951" spans="1:19" ht="43.2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5">
        <f t="shared" si="122"/>
        <v>41800.423043981478</v>
      </c>
      <c r="S1951" s="15">
        <f t="shared" si="123"/>
        <v>41830.423043981478</v>
      </c>
    </row>
    <row r="1952" spans="1:19" ht="43.2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5">
        <f t="shared" si="122"/>
        <v>40624.181400462963</v>
      </c>
      <c r="S1952" s="15">
        <f t="shared" si="123"/>
        <v>40655.181400462963</v>
      </c>
    </row>
    <row r="1953" spans="1:19" ht="43.2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5">
        <f t="shared" si="122"/>
        <v>42651.420567129629</v>
      </c>
      <c r="S1953" s="15">
        <f t="shared" si="123"/>
        <v>42681.462233796294</v>
      </c>
    </row>
    <row r="1954" spans="1:19" ht="43.2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5">
        <f t="shared" si="122"/>
        <v>41526.60665509259</v>
      </c>
      <c r="S1954" s="15">
        <f t="shared" si="123"/>
        <v>41563.60665509259</v>
      </c>
    </row>
    <row r="1955" spans="1:19" ht="43.2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5">
        <f t="shared" si="122"/>
        <v>40941.199826388889</v>
      </c>
      <c r="S1955" s="15">
        <f t="shared" si="123"/>
        <v>40970.125</v>
      </c>
    </row>
    <row r="1956" spans="1:19" ht="28.8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5">
        <f t="shared" si="122"/>
        <v>42394.580740740741</v>
      </c>
      <c r="S1956" s="15">
        <f t="shared" si="123"/>
        <v>42441.208333333328</v>
      </c>
    </row>
    <row r="1957" spans="1:19" ht="43.2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5">
        <f t="shared" si="122"/>
        <v>41020.271770833337</v>
      </c>
      <c r="S1957" s="15">
        <f t="shared" si="123"/>
        <v>41052.791666666664</v>
      </c>
    </row>
    <row r="1958" spans="1:19" ht="43.2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5">
        <f t="shared" si="122"/>
        <v>42067.923668981486</v>
      </c>
      <c r="S1958" s="15">
        <f t="shared" si="123"/>
        <v>42112.882002314815</v>
      </c>
    </row>
    <row r="1959" spans="1:19" ht="28.8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5">
        <f t="shared" si="122"/>
        <v>41179.098530092589</v>
      </c>
      <c r="S1959" s="15">
        <f t="shared" si="123"/>
        <v>41209.098530092589</v>
      </c>
    </row>
    <row r="1960" spans="1:19" ht="43.2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5">
        <f t="shared" si="122"/>
        <v>41326.987974537034</v>
      </c>
      <c r="S1960" s="15">
        <f t="shared" si="123"/>
        <v>41356.94630787037</v>
      </c>
    </row>
    <row r="1961" spans="1:19" ht="57.6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5">
        <f t="shared" si="122"/>
        <v>41871.845601851855</v>
      </c>
      <c r="S1961" s="15">
        <f t="shared" si="123"/>
        <v>41913</v>
      </c>
    </row>
    <row r="1962" spans="1:19" ht="43.2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5">
        <f t="shared" si="122"/>
        <v>41964.362743055557</v>
      </c>
      <c r="S1962" s="15">
        <f t="shared" si="123"/>
        <v>41994.362743055557</v>
      </c>
    </row>
    <row r="1963" spans="1:19" ht="43.2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5">
        <f t="shared" si="122"/>
        <v>41148.194641203707</v>
      </c>
      <c r="S1963" s="15">
        <f t="shared" si="123"/>
        <v>41188.165972222225</v>
      </c>
    </row>
    <row r="1964" spans="1:19" ht="43.2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5">
        <f t="shared" si="122"/>
        <v>41742.780509259261</v>
      </c>
      <c r="S1964" s="15">
        <f t="shared" si="123"/>
        <v>41772.780509259261</v>
      </c>
    </row>
    <row r="1965" spans="1:19" ht="43.2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5">
        <f t="shared" si="122"/>
        <v>41863.429791666669</v>
      </c>
      <c r="S1965" s="15">
        <f t="shared" si="123"/>
        <v>41898.429791666669</v>
      </c>
    </row>
    <row r="1966" spans="1:19" ht="43.2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5">
        <f t="shared" si="122"/>
        <v>42452.272824074069</v>
      </c>
      <c r="S1966" s="15">
        <f t="shared" si="123"/>
        <v>42482.272824074069</v>
      </c>
    </row>
    <row r="1967" spans="1:19" ht="43.2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5">
        <f t="shared" si="122"/>
        <v>40898.089236111111</v>
      </c>
      <c r="S1967" s="15">
        <f t="shared" si="123"/>
        <v>40920.041666666664</v>
      </c>
    </row>
    <row r="1968" spans="1:19" ht="43.2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5">
        <f t="shared" si="122"/>
        <v>41835.540486111109</v>
      </c>
      <c r="S1968" s="15">
        <f t="shared" si="123"/>
        <v>41865.540486111109</v>
      </c>
    </row>
    <row r="1969" spans="1:19" ht="43.2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5">
        <f t="shared" si="122"/>
        <v>41730.663530092592</v>
      </c>
      <c r="S1969" s="15">
        <f t="shared" si="123"/>
        <v>41760.663530092592</v>
      </c>
    </row>
    <row r="1970" spans="1:19" ht="28.8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5">
        <f t="shared" si="122"/>
        <v>42676.586979166663</v>
      </c>
      <c r="S1970" s="15">
        <f t="shared" si="123"/>
        <v>42707.628645833334</v>
      </c>
    </row>
    <row r="1971" spans="1:19" ht="43.2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5">
        <f t="shared" si="122"/>
        <v>42557.792453703703</v>
      </c>
      <c r="S1971" s="15">
        <f t="shared" si="123"/>
        <v>42587.792453703703</v>
      </c>
    </row>
    <row r="1972" spans="1:19" ht="43.2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5">
        <f t="shared" si="122"/>
        <v>41324.193298611113</v>
      </c>
      <c r="S1972" s="15">
        <f t="shared" si="123"/>
        <v>41384.151631944449</v>
      </c>
    </row>
    <row r="1973" spans="1:19" ht="43.2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5">
        <f t="shared" si="122"/>
        <v>41561.500706018516</v>
      </c>
      <c r="S1973" s="15">
        <f t="shared" si="123"/>
        <v>41593.166666666664</v>
      </c>
    </row>
    <row r="1974" spans="1:19" ht="43.2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5">
        <f t="shared" si="122"/>
        <v>41201.012083333335</v>
      </c>
      <c r="S1974" s="15">
        <f t="shared" si="123"/>
        <v>41231.053749999999</v>
      </c>
    </row>
    <row r="1975" spans="1:19" ht="43.2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5">
        <f t="shared" si="122"/>
        <v>42549.722962962958</v>
      </c>
      <c r="S1975" s="15">
        <f t="shared" si="123"/>
        <v>42588.291666666672</v>
      </c>
    </row>
    <row r="1976" spans="1:19" ht="43.2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5">
        <f t="shared" si="122"/>
        <v>41445.334131944444</v>
      </c>
      <c r="S1976" s="15">
        <f t="shared" si="123"/>
        <v>41505.334131944444</v>
      </c>
    </row>
    <row r="1977" spans="1:19" ht="28.8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5">
        <f t="shared" si="122"/>
        <v>41313.755219907405</v>
      </c>
      <c r="S1977" s="15">
        <f t="shared" si="123"/>
        <v>41343.755219907405</v>
      </c>
    </row>
    <row r="1978" spans="1:19" ht="28.8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5">
        <f t="shared" si="122"/>
        <v>41438.899594907409</v>
      </c>
      <c r="S1978" s="15">
        <f t="shared" si="123"/>
        <v>41468.899594907409</v>
      </c>
    </row>
    <row r="1979" spans="1:19" ht="43.2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5">
        <f t="shared" si="122"/>
        <v>42311.216898148152</v>
      </c>
      <c r="S1979" s="15">
        <f t="shared" si="123"/>
        <v>42357.332638888889</v>
      </c>
    </row>
    <row r="1980" spans="1:19" ht="43.2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5">
        <f t="shared" si="122"/>
        <v>41039.225601851853</v>
      </c>
      <c r="S1980" s="15">
        <f t="shared" si="123"/>
        <v>41072.291666666664</v>
      </c>
    </row>
    <row r="1981" spans="1:19" ht="43.2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5">
        <f t="shared" si="122"/>
        <v>42290.460023148145</v>
      </c>
      <c r="S1981" s="15">
        <f t="shared" si="123"/>
        <v>42327.207638888889</v>
      </c>
    </row>
    <row r="1982" spans="1:19" ht="28.8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5">
        <f t="shared" si="122"/>
        <v>42423.542384259257</v>
      </c>
      <c r="S1982" s="15">
        <f t="shared" si="123"/>
        <v>42463.500717592593</v>
      </c>
    </row>
    <row r="1983" spans="1:19" ht="43.2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5">
        <f t="shared" si="122"/>
        <v>41799.725289351853</v>
      </c>
      <c r="S1983" s="15">
        <f t="shared" si="123"/>
        <v>41829.725289351853</v>
      </c>
    </row>
    <row r="1984" spans="1:19" ht="43.2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43.2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5">
        <f t="shared" si="122"/>
        <v>42593.011782407411</v>
      </c>
      <c r="S1985" s="15">
        <f t="shared" si="123"/>
        <v>42615.291666666672</v>
      </c>
    </row>
    <row r="1986" spans="1:19" ht="57.6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5">
        <f t="shared" si="122"/>
        <v>41913.790289351848</v>
      </c>
      <c r="S1986" s="15">
        <f t="shared" si="123"/>
        <v>41973.831956018519</v>
      </c>
    </row>
    <row r="1987" spans="1:19" ht="43.2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43.2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28.8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5">
        <f t="shared" si="126"/>
        <v>42034.639768518522</v>
      </c>
      <c r="S1989" s="15">
        <f t="shared" si="127"/>
        <v>42064.639768518522</v>
      </c>
    </row>
    <row r="1990" spans="1:19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3.2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43.2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5">
        <f t="shared" si="126"/>
        <v>42398.195972222224</v>
      </c>
      <c r="S1992" s="15">
        <f t="shared" si="127"/>
        <v>42413.195972222224</v>
      </c>
    </row>
    <row r="1993" spans="1:19" ht="28.8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5">
        <f t="shared" si="126"/>
        <v>42167.89335648148</v>
      </c>
      <c r="S1993" s="15">
        <f t="shared" si="127"/>
        <v>42188.89335648148</v>
      </c>
    </row>
    <row r="1994" spans="1:19" ht="28.8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43.2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57.6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43.2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57.6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43.2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43.2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5">
        <f t="shared" si="126"/>
        <v>41807.118495370371</v>
      </c>
      <c r="S2000" s="15">
        <f t="shared" si="127"/>
        <v>41852.118495370371</v>
      </c>
    </row>
    <row r="2001" spans="1:19" ht="43.2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5">
        <f t="shared" si="126"/>
        <v>41926.482731481483</v>
      </c>
      <c r="S2001" s="15">
        <f t="shared" si="127"/>
        <v>41956.524398148147</v>
      </c>
    </row>
    <row r="2002" spans="1:19" ht="43.2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43.2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5">
        <f t="shared" si="126"/>
        <v>42136.209675925929</v>
      </c>
      <c r="S2003" s="15">
        <f t="shared" si="127"/>
        <v>42167.833333333328</v>
      </c>
    </row>
    <row r="2004" spans="1:19" ht="43.2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5">
        <f t="shared" si="126"/>
        <v>42728.71230324074</v>
      </c>
      <c r="S2004" s="15">
        <f t="shared" si="127"/>
        <v>42758.71230324074</v>
      </c>
    </row>
    <row r="2005" spans="1:19" ht="57.6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5">
        <f t="shared" si="126"/>
        <v>40347.125601851854</v>
      </c>
      <c r="S2005" s="15">
        <f t="shared" si="127"/>
        <v>40361.958333333336</v>
      </c>
    </row>
    <row r="2006" spans="1:19" ht="43.2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5">
        <f t="shared" si="126"/>
        <v>41800.604895833334</v>
      </c>
      <c r="S2006" s="15">
        <f t="shared" si="127"/>
        <v>41830.604895833334</v>
      </c>
    </row>
    <row r="2007" spans="1:19" ht="43.2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5">
        <f t="shared" si="126"/>
        <v>41535.812708333331</v>
      </c>
      <c r="S2007" s="15">
        <f t="shared" si="127"/>
        <v>41563.165972222225</v>
      </c>
    </row>
    <row r="2008" spans="1:19" ht="57.6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5">
        <f t="shared" si="126"/>
        <v>41941.500520833331</v>
      </c>
      <c r="S2008" s="15">
        <f t="shared" si="127"/>
        <v>41976.542187500003</v>
      </c>
    </row>
    <row r="2009" spans="1:19" ht="57.6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5">
        <f t="shared" si="126"/>
        <v>40347.837800925925</v>
      </c>
      <c r="S2009" s="15">
        <f t="shared" si="127"/>
        <v>40414.166666666664</v>
      </c>
    </row>
    <row r="2010" spans="1:19" ht="43.2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5">
        <f t="shared" si="126"/>
        <v>40761.604421296295</v>
      </c>
      <c r="S2010" s="15">
        <f t="shared" si="127"/>
        <v>40805.604421296295</v>
      </c>
    </row>
    <row r="2011" spans="1:19" ht="43.2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5">
        <f t="shared" si="126"/>
        <v>42661.323414351849</v>
      </c>
      <c r="S2011" s="15">
        <f t="shared" si="127"/>
        <v>42697.365081018521</v>
      </c>
    </row>
    <row r="2012" spans="1:19" ht="28.8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5">
        <f t="shared" si="126"/>
        <v>42570.996423611112</v>
      </c>
      <c r="S2012" s="15">
        <f t="shared" si="127"/>
        <v>42600.996423611112</v>
      </c>
    </row>
    <row r="2013" spans="1:19" ht="43.2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5">
        <f t="shared" si="126"/>
        <v>42347.358483796299</v>
      </c>
      <c r="S2013" s="15">
        <f t="shared" si="127"/>
        <v>42380.958333333328</v>
      </c>
    </row>
    <row r="2014" spans="1:19" ht="43.2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5">
        <f t="shared" si="126"/>
        <v>42010.822233796294</v>
      </c>
      <c r="S2014" s="15">
        <f t="shared" si="127"/>
        <v>42040.822233796294</v>
      </c>
    </row>
    <row r="2015" spans="1:19" ht="43.2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5">
        <f t="shared" si="126"/>
        <v>42499.960810185185</v>
      </c>
      <c r="S2015" s="15">
        <f t="shared" si="127"/>
        <v>42559.960810185185</v>
      </c>
    </row>
    <row r="2016" spans="1:19" ht="43.2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5">
        <f t="shared" si="126"/>
        <v>41324.214571759258</v>
      </c>
      <c r="S2016" s="15">
        <f t="shared" si="127"/>
        <v>41358.172905092593</v>
      </c>
    </row>
    <row r="2017" spans="1:19" ht="43.2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5">
        <f t="shared" si="126"/>
        <v>40765.876886574071</v>
      </c>
      <c r="S2017" s="15">
        <f t="shared" si="127"/>
        <v>40795.876886574071</v>
      </c>
    </row>
    <row r="2018" spans="1:19" ht="28.8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5">
        <f t="shared" si="126"/>
        <v>41312.88077546296</v>
      </c>
      <c r="S2018" s="15">
        <f t="shared" si="127"/>
        <v>41342.88077546296</v>
      </c>
    </row>
    <row r="2019" spans="1:19" ht="43.2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5">
        <f t="shared" si="126"/>
        <v>40961.057349537034</v>
      </c>
      <c r="S2019" s="15">
        <f t="shared" si="127"/>
        <v>40992.166666666664</v>
      </c>
    </row>
    <row r="2020" spans="1:19" ht="43.2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5">
        <f t="shared" si="126"/>
        <v>42199.365844907406</v>
      </c>
      <c r="S2020" s="15">
        <f t="shared" si="127"/>
        <v>42229.365844907406</v>
      </c>
    </row>
    <row r="2021" spans="1:19" ht="57.6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5">
        <f t="shared" si="126"/>
        <v>42605.70857638889</v>
      </c>
      <c r="S2021" s="15">
        <f t="shared" si="127"/>
        <v>42635.70857638889</v>
      </c>
    </row>
    <row r="2022" spans="1:19" ht="43.2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5">
        <f t="shared" si="126"/>
        <v>41737.097499999996</v>
      </c>
      <c r="S2022" s="15">
        <f t="shared" si="127"/>
        <v>41773.961111111108</v>
      </c>
    </row>
    <row r="2023" spans="1:19" ht="43.2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5">
        <f t="shared" si="126"/>
        <v>41861.070567129631</v>
      </c>
      <c r="S2023" s="15">
        <f t="shared" si="127"/>
        <v>41906.070567129631</v>
      </c>
    </row>
    <row r="2024" spans="1:19" ht="43.2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5">
        <f t="shared" si="126"/>
        <v>42502.569120370375</v>
      </c>
      <c r="S2024" s="15">
        <f t="shared" si="127"/>
        <v>42532.569120370375</v>
      </c>
    </row>
    <row r="2025" spans="1:19" ht="57.6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5">
        <f t="shared" si="126"/>
        <v>42136.420752314814</v>
      </c>
      <c r="S2025" s="15">
        <f t="shared" si="127"/>
        <v>42166.420752314814</v>
      </c>
    </row>
    <row r="2026" spans="1:19" ht="43.2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5">
        <f t="shared" si="126"/>
        <v>41099.966944444444</v>
      </c>
      <c r="S2026" s="15">
        <f t="shared" si="127"/>
        <v>41134.125</v>
      </c>
    </row>
    <row r="2027" spans="1:19" ht="43.2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5">
        <f t="shared" si="126"/>
        <v>42136.184560185182</v>
      </c>
      <c r="S2027" s="15">
        <f t="shared" si="127"/>
        <v>42166.184560185182</v>
      </c>
    </row>
    <row r="2028" spans="1:19" ht="28.8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5">
        <f t="shared" si="126"/>
        <v>41704.735937500001</v>
      </c>
      <c r="S2028" s="15">
        <f t="shared" si="127"/>
        <v>41750.165972222225</v>
      </c>
    </row>
    <row r="2029" spans="1:19" ht="43.2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5">
        <f t="shared" si="126"/>
        <v>42048.813877314817</v>
      </c>
      <c r="S2029" s="15">
        <f t="shared" si="127"/>
        <v>42093.772210648152</v>
      </c>
    </row>
    <row r="2030" spans="1:19" ht="28.8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5">
        <f t="shared" si="126"/>
        <v>40215.919050925928</v>
      </c>
      <c r="S2030" s="15">
        <f t="shared" si="127"/>
        <v>40252.913194444445</v>
      </c>
    </row>
    <row r="2031" spans="1:19" ht="43.2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5">
        <f t="shared" si="126"/>
        <v>41848.021770833337</v>
      </c>
      <c r="S2031" s="15">
        <f t="shared" si="127"/>
        <v>41878.021770833337</v>
      </c>
    </row>
    <row r="2032" spans="1:19" ht="43.2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5">
        <f t="shared" si="126"/>
        <v>41212.996481481481</v>
      </c>
      <c r="S2032" s="15">
        <f t="shared" si="127"/>
        <v>41242.996481481481</v>
      </c>
    </row>
    <row r="2033" spans="1:19" ht="43.2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5">
        <f t="shared" si="126"/>
        <v>41975.329317129625</v>
      </c>
      <c r="S2033" s="15">
        <f t="shared" si="127"/>
        <v>42013.041666666672</v>
      </c>
    </row>
    <row r="2034" spans="1:19" ht="43.2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5">
        <f t="shared" si="126"/>
        <v>42689.565671296295</v>
      </c>
      <c r="S2034" s="15">
        <f t="shared" si="127"/>
        <v>42719.208333333328</v>
      </c>
    </row>
    <row r="2035" spans="1:19" ht="43.2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5">
        <f t="shared" si="126"/>
        <v>41725.082384259258</v>
      </c>
      <c r="S2035" s="15">
        <f t="shared" si="127"/>
        <v>41755.082384259258</v>
      </c>
    </row>
    <row r="2036" spans="1:19" ht="57.6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5">
        <f t="shared" si="126"/>
        <v>42076.130011574074</v>
      </c>
      <c r="S2036" s="15">
        <f t="shared" si="127"/>
        <v>42131.290277777778</v>
      </c>
    </row>
    <row r="2037" spans="1:19" ht="43.2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5">
        <f t="shared" si="126"/>
        <v>42311.625081018516</v>
      </c>
      <c r="S2037" s="15">
        <f t="shared" si="127"/>
        <v>42357.041666666672</v>
      </c>
    </row>
    <row r="2038" spans="1:19" ht="43.2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5">
        <f t="shared" si="126"/>
        <v>41738.864803240744</v>
      </c>
      <c r="S2038" s="15">
        <f t="shared" si="127"/>
        <v>41768.864803240744</v>
      </c>
    </row>
    <row r="2039" spans="1:19" ht="43.2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5">
        <f t="shared" si="126"/>
        <v>41578.210104166668</v>
      </c>
      <c r="S2039" s="15">
        <f t="shared" si="127"/>
        <v>41638.251770833333</v>
      </c>
    </row>
    <row r="2040" spans="1:19" ht="43.2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5">
        <f t="shared" si="126"/>
        <v>41424.27107638889</v>
      </c>
      <c r="S2040" s="15">
        <f t="shared" si="127"/>
        <v>41456.75</v>
      </c>
    </row>
    <row r="2041" spans="1:19" ht="28.8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5">
        <f t="shared" si="126"/>
        <v>42675.438946759255</v>
      </c>
      <c r="S2041" s="15">
        <f t="shared" si="127"/>
        <v>42705.207638888889</v>
      </c>
    </row>
    <row r="2042" spans="1:19" ht="28.8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5">
        <f t="shared" si="126"/>
        <v>41578.927118055559</v>
      </c>
      <c r="S2042" s="15">
        <f t="shared" si="127"/>
        <v>41593.968784722223</v>
      </c>
    </row>
    <row r="2043" spans="1:19" ht="43.2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5">
        <f t="shared" si="126"/>
        <v>42654.525775462964</v>
      </c>
      <c r="S2043" s="15">
        <f t="shared" si="127"/>
        <v>42684.567442129628</v>
      </c>
    </row>
    <row r="2044" spans="1:19" ht="43.2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5">
        <f t="shared" si="126"/>
        <v>42331.708032407405</v>
      </c>
      <c r="S2044" s="15">
        <f t="shared" si="127"/>
        <v>42391.708032407405</v>
      </c>
    </row>
    <row r="2045" spans="1:19" ht="43.2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5">
        <f t="shared" si="126"/>
        <v>42661.176817129628</v>
      </c>
      <c r="S2045" s="15">
        <f t="shared" si="127"/>
        <v>42715.207638888889</v>
      </c>
    </row>
    <row r="2046" spans="1:19" ht="43.2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5">
        <f t="shared" si="126"/>
        <v>42138.684189814812</v>
      </c>
      <c r="S2046" s="15">
        <f t="shared" si="127"/>
        <v>42168.684189814812</v>
      </c>
    </row>
    <row r="2047" spans="1:19" ht="43.2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5">
        <f t="shared" si="126"/>
        <v>41069.088506944441</v>
      </c>
      <c r="S2047" s="15">
        <f t="shared" si="127"/>
        <v>41099.088506944441</v>
      </c>
    </row>
    <row r="2048" spans="1:19" ht="43.2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5">
        <f t="shared" si="126"/>
        <v>41387.171805555554</v>
      </c>
      <c r="S2048" s="15">
        <f t="shared" si="127"/>
        <v>41417.171805555554</v>
      </c>
    </row>
    <row r="2049" spans="1:19" ht="43.2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5">
        <f t="shared" si="126"/>
        <v>42081.903587962966</v>
      </c>
      <c r="S2049" s="15">
        <f t="shared" si="127"/>
        <v>42111</v>
      </c>
    </row>
    <row r="2050" spans="1:19" ht="43.2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5">
        <f t="shared" si="126"/>
        <v>41387.651516203703</v>
      </c>
      <c r="S2050" s="15">
        <f t="shared" si="127"/>
        <v>41417.651516203703</v>
      </c>
    </row>
    <row r="2051" spans="1:19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43.2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5">
        <f t="shared" si="130"/>
        <v>42115.071504629625</v>
      </c>
      <c r="S2052" s="15">
        <f t="shared" si="131"/>
        <v>42155.071504629625</v>
      </c>
    </row>
    <row r="2053" spans="1:19" ht="43.2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5">
        <f t="shared" si="130"/>
        <v>41604.022418981483</v>
      </c>
      <c r="S2053" s="15">
        <f t="shared" si="131"/>
        <v>41634.022418981483</v>
      </c>
    </row>
    <row r="2054" spans="1:19" ht="43.2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5">
        <f t="shared" si="130"/>
        <v>42375.08394675926</v>
      </c>
      <c r="S2054" s="15">
        <f t="shared" si="131"/>
        <v>42420.08394675926</v>
      </c>
    </row>
    <row r="2055" spans="1:19" ht="43.2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5">
        <f t="shared" si="130"/>
        <v>42303.617488425924</v>
      </c>
      <c r="S2055" s="15">
        <f t="shared" si="131"/>
        <v>42333.659155092595</v>
      </c>
    </row>
    <row r="2056" spans="1:19" ht="43.2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5">
        <f t="shared" si="130"/>
        <v>41731.520949074074</v>
      </c>
      <c r="S2056" s="15">
        <f t="shared" si="131"/>
        <v>41761.520949074074</v>
      </c>
    </row>
    <row r="2057" spans="1:19" ht="43.2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5">
        <f t="shared" si="130"/>
        <v>41946.674108796295</v>
      </c>
      <c r="S2057" s="15">
        <f t="shared" si="131"/>
        <v>41976.166666666672</v>
      </c>
    </row>
    <row r="2058" spans="1:19" ht="43.2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5">
        <f t="shared" si="130"/>
        <v>41351.76090277778</v>
      </c>
      <c r="S2058" s="15">
        <f t="shared" si="131"/>
        <v>41381.76090277778</v>
      </c>
    </row>
    <row r="2059" spans="1:19" ht="57.6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5">
        <f t="shared" si="130"/>
        <v>42396.494583333333</v>
      </c>
      <c r="S2059" s="15">
        <f t="shared" si="131"/>
        <v>42426.494583333333</v>
      </c>
    </row>
    <row r="2060" spans="1:19" ht="28.8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5">
        <f t="shared" si="130"/>
        <v>42026.370717592596</v>
      </c>
      <c r="S2060" s="15">
        <f t="shared" si="131"/>
        <v>42065.833333333328</v>
      </c>
    </row>
    <row r="2061" spans="1:19" ht="43.2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5">
        <f t="shared" si="130"/>
        <v>42361.602476851855</v>
      </c>
      <c r="S2061" s="15">
        <f t="shared" si="131"/>
        <v>42400.915972222225</v>
      </c>
    </row>
    <row r="2062" spans="1:19" ht="43.2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43.2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5">
        <f t="shared" si="130"/>
        <v>42705.764513888891</v>
      </c>
      <c r="S2063" s="15">
        <f t="shared" si="131"/>
        <v>42735.764513888891</v>
      </c>
    </row>
    <row r="2064" spans="1:19" ht="57.6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5">
        <f t="shared" si="130"/>
        <v>42423.3830787037</v>
      </c>
      <c r="S2064" s="15">
        <f t="shared" si="131"/>
        <v>42453.341412037036</v>
      </c>
    </row>
    <row r="2065" spans="1:19" ht="28.8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5">
        <f t="shared" si="130"/>
        <v>42472.73265046296</v>
      </c>
      <c r="S2065" s="15">
        <f t="shared" si="131"/>
        <v>42505.73265046296</v>
      </c>
    </row>
    <row r="2066" spans="1:19" ht="43.2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5">
        <f t="shared" si="130"/>
        <v>41389.364849537036</v>
      </c>
      <c r="S2066" s="15">
        <f t="shared" si="131"/>
        <v>41425.5</v>
      </c>
    </row>
    <row r="2067" spans="1:19" ht="43.2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5">
        <f t="shared" si="130"/>
        <v>41603.333668981482</v>
      </c>
      <c r="S2067" s="15">
        <f t="shared" si="131"/>
        <v>41633.333668981482</v>
      </c>
    </row>
    <row r="2068" spans="1:19" ht="43.2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5">
        <f t="shared" si="130"/>
        <v>41844.771793981483</v>
      </c>
      <c r="S2068" s="15">
        <f t="shared" si="131"/>
        <v>41874.771793981483</v>
      </c>
    </row>
    <row r="2069" spans="1:19" ht="43.2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5">
        <f t="shared" si="130"/>
        <v>42115.853888888887</v>
      </c>
      <c r="S2069" s="15">
        <f t="shared" si="131"/>
        <v>42148.853888888887</v>
      </c>
    </row>
    <row r="2070" spans="1:19" ht="43.2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5">
        <f t="shared" si="130"/>
        <v>42633.841608796298</v>
      </c>
      <c r="S2070" s="15">
        <f t="shared" si="131"/>
        <v>42663.841608796298</v>
      </c>
    </row>
    <row r="2071" spans="1:19" ht="57.6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5">
        <f t="shared" si="130"/>
        <v>42340.972118055557</v>
      </c>
      <c r="S2071" s="15">
        <f t="shared" si="131"/>
        <v>42371.972118055557</v>
      </c>
    </row>
    <row r="2072" spans="1:19" ht="43.2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5">
        <f t="shared" si="130"/>
        <v>42519.6565162037</v>
      </c>
      <c r="S2072" s="15">
        <f t="shared" si="131"/>
        <v>42549.6565162037</v>
      </c>
    </row>
    <row r="2073" spans="1:19" ht="43.2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5">
        <f t="shared" si="130"/>
        <v>42600.278749999998</v>
      </c>
      <c r="S2073" s="15">
        <f t="shared" si="131"/>
        <v>42645.278749999998</v>
      </c>
    </row>
    <row r="2074" spans="1:19" ht="57.6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5">
        <f t="shared" si="130"/>
        <v>42467.581388888888</v>
      </c>
      <c r="S2074" s="15">
        <f t="shared" si="131"/>
        <v>42497.581388888888</v>
      </c>
    </row>
    <row r="2075" spans="1:19" ht="43.2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5">
        <f t="shared" si="130"/>
        <v>42087.668032407411</v>
      </c>
      <c r="S2075" s="15">
        <f t="shared" si="131"/>
        <v>42132.668032407411</v>
      </c>
    </row>
    <row r="2076" spans="1:19" ht="28.8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3.2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5">
        <f t="shared" si="130"/>
        <v>41450.681574074071</v>
      </c>
      <c r="S2077" s="15">
        <f t="shared" si="131"/>
        <v>41480.681574074071</v>
      </c>
    </row>
    <row r="2078" spans="1:19" ht="28.8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5">
        <f t="shared" si="130"/>
        <v>41803.880659722221</v>
      </c>
      <c r="S2078" s="15">
        <f t="shared" si="131"/>
        <v>41843.880659722221</v>
      </c>
    </row>
    <row r="2079" spans="1:19" ht="43.2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5">
        <f t="shared" si="130"/>
        <v>42103.042546296296</v>
      </c>
      <c r="S2079" s="15">
        <f t="shared" si="131"/>
        <v>42160.875</v>
      </c>
    </row>
    <row r="2080" spans="1:19" ht="43.2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5">
        <f t="shared" si="130"/>
        <v>42692.771493055552</v>
      </c>
      <c r="S2080" s="15">
        <f t="shared" si="131"/>
        <v>42722.771493055552</v>
      </c>
    </row>
    <row r="2081" spans="1:19" ht="57.6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5">
        <f t="shared" si="130"/>
        <v>42150.71056712963</v>
      </c>
      <c r="S2081" s="15">
        <f t="shared" si="131"/>
        <v>42180.791666666672</v>
      </c>
    </row>
    <row r="2082" spans="1:19" ht="43.2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5">
        <f t="shared" si="130"/>
        <v>42289.957175925927</v>
      </c>
      <c r="S2082" s="15">
        <f t="shared" si="131"/>
        <v>42319.998842592591</v>
      </c>
    </row>
    <row r="2083" spans="1:19" ht="43.2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5">
        <f t="shared" si="130"/>
        <v>41004.156886574077</v>
      </c>
      <c r="S2083" s="15">
        <f t="shared" si="131"/>
        <v>41045.207638888889</v>
      </c>
    </row>
    <row r="2084" spans="1:19" ht="43.2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5">
        <f t="shared" si="130"/>
        <v>40811.120324074072</v>
      </c>
      <c r="S2084" s="15">
        <f t="shared" si="131"/>
        <v>40871.161990740737</v>
      </c>
    </row>
    <row r="2085" spans="1:19" ht="43.2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3.2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5">
        <f t="shared" si="130"/>
        <v>41731.833124999997</v>
      </c>
      <c r="S2086" s="15">
        <f t="shared" si="131"/>
        <v>41763.290972222225</v>
      </c>
    </row>
    <row r="2087" spans="1:19" ht="57.6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5">
        <f t="shared" si="130"/>
        <v>41075.835497685184</v>
      </c>
      <c r="S2087" s="15">
        <f t="shared" si="131"/>
        <v>41105.835497685184</v>
      </c>
    </row>
    <row r="2088" spans="1:19" ht="43.2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5">
        <f t="shared" si="130"/>
        <v>40860.67050925926</v>
      </c>
      <c r="S2088" s="15">
        <f t="shared" si="131"/>
        <v>40891.207638888889</v>
      </c>
    </row>
    <row r="2089" spans="1:19" ht="57.6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5">
        <f t="shared" si="130"/>
        <v>40764.204375000001</v>
      </c>
      <c r="S2089" s="15">
        <f t="shared" si="131"/>
        <v>40794.204375000001</v>
      </c>
    </row>
    <row r="2090" spans="1:19" ht="43.2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5">
        <f t="shared" si="130"/>
        <v>40395.714722222219</v>
      </c>
      <c r="S2090" s="15">
        <f t="shared" si="131"/>
        <v>40432.165972222225</v>
      </c>
    </row>
    <row r="2091" spans="1:19" ht="28.8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5">
        <f t="shared" si="130"/>
        <v>41453.076319444444</v>
      </c>
      <c r="S2091" s="15">
        <f t="shared" si="131"/>
        <v>41488.076319444444</v>
      </c>
    </row>
    <row r="2092" spans="1:19" ht="43.2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5">
        <f t="shared" si="130"/>
        <v>41299.381423611114</v>
      </c>
      <c r="S2092" s="15">
        <f t="shared" si="131"/>
        <v>41329.381423611114</v>
      </c>
    </row>
    <row r="2093" spans="1:19" ht="57.6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5">
        <f t="shared" si="130"/>
        <v>40555.322662037033</v>
      </c>
      <c r="S2093" s="15">
        <f t="shared" si="131"/>
        <v>40603.833333333336</v>
      </c>
    </row>
    <row r="2094" spans="1:19" ht="43.2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5">
        <f t="shared" si="130"/>
        <v>40763.707546296297</v>
      </c>
      <c r="S2094" s="15">
        <f t="shared" si="131"/>
        <v>40823.707546296297</v>
      </c>
    </row>
    <row r="2095" spans="1:19" ht="43.2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5">
        <f t="shared" si="130"/>
        <v>41205.854537037041</v>
      </c>
      <c r="S2095" s="15">
        <f t="shared" si="131"/>
        <v>41265.896203703705</v>
      </c>
    </row>
    <row r="2096" spans="1:19" ht="57.6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5">
        <f t="shared" si="130"/>
        <v>40939.02002314815</v>
      </c>
      <c r="S2096" s="15">
        <f t="shared" si="131"/>
        <v>40973.125</v>
      </c>
    </row>
    <row r="2097" spans="1:19" ht="43.2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5">
        <f t="shared" si="130"/>
        <v>40758.733483796292</v>
      </c>
      <c r="S2097" s="15">
        <f t="shared" si="131"/>
        <v>40818.733483796292</v>
      </c>
    </row>
    <row r="2098" spans="1:19" ht="43.2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5">
        <f t="shared" si="130"/>
        <v>41192.758506944447</v>
      </c>
      <c r="S2098" s="15">
        <f t="shared" si="131"/>
        <v>41208.165972222225</v>
      </c>
    </row>
    <row r="2099" spans="1:19" ht="43.2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5">
        <f t="shared" si="130"/>
        <v>40818.58489583333</v>
      </c>
      <c r="S2099" s="15">
        <f t="shared" si="131"/>
        <v>40878.626562500001</v>
      </c>
    </row>
    <row r="2100" spans="1:19" ht="43.2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5">
        <f t="shared" si="130"/>
        <v>40946.11383101852</v>
      </c>
      <c r="S2100" s="15">
        <f t="shared" si="131"/>
        <v>40976.11383101852</v>
      </c>
    </row>
    <row r="2101" spans="1:19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5">
        <f t="shared" si="130"/>
        <v>42173.746342592596</v>
      </c>
      <c r="S2101" s="15">
        <f t="shared" si="131"/>
        <v>42187.152777777781</v>
      </c>
    </row>
    <row r="2102" spans="1:19" ht="43.2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5">
        <f t="shared" si="130"/>
        <v>41074.834965277776</v>
      </c>
      <c r="S2102" s="15">
        <f t="shared" si="131"/>
        <v>41090.165972222225</v>
      </c>
    </row>
    <row r="2103" spans="1:19" ht="43.2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5">
        <f t="shared" si="130"/>
        <v>40892.149467592593</v>
      </c>
      <c r="S2103" s="15">
        <f t="shared" si="131"/>
        <v>40952.149467592593</v>
      </c>
    </row>
    <row r="2104" spans="1:19" ht="43.2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5">
        <f t="shared" si="130"/>
        <v>40638.868611111109</v>
      </c>
      <c r="S2104" s="15">
        <f t="shared" si="131"/>
        <v>40668.868611111109</v>
      </c>
    </row>
    <row r="2105" spans="1:19" ht="28.8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5">
        <f t="shared" si="130"/>
        <v>41192.754942129628</v>
      </c>
      <c r="S2105" s="15">
        <f t="shared" si="131"/>
        <v>41222.7966087963</v>
      </c>
    </row>
    <row r="2106" spans="1:19" ht="43.2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43.2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5">
        <f t="shared" si="130"/>
        <v>41951.788807870369</v>
      </c>
      <c r="S2107" s="15">
        <f t="shared" si="131"/>
        <v>41964.166666666672</v>
      </c>
    </row>
    <row r="2108" spans="1:19" ht="43.2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5">
        <f t="shared" si="130"/>
        <v>41270.21497685185</v>
      </c>
      <c r="S2108" s="15">
        <f t="shared" si="131"/>
        <v>41300.21497685185</v>
      </c>
    </row>
    <row r="2109" spans="1:19" ht="43.2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5">
        <f t="shared" si="130"/>
        <v>41934.71056712963</v>
      </c>
      <c r="S2109" s="15">
        <f t="shared" si="131"/>
        <v>41955.752233796295</v>
      </c>
    </row>
    <row r="2110" spans="1:19" ht="57.6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5">
        <f t="shared" si="130"/>
        <v>41135.175694444442</v>
      </c>
      <c r="S2110" s="15">
        <f t="shared" si="131"/>
        <v>41162.163194444445</v>
      </c>
    </row>
    <row r="2111" spans="1:19" ht="43.2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5">
        <f t="shared" si="130"/>
        <v>42160.708530092597</v>
      </c>
      <c r="S2111" s="15">
        <f t="shared" si="131"/>
        <v>42190.708530092597</v>
      </c>
    </row>
    <row r="2112" spans="1:19" ht="28.8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5">
        <f t="shared" si="130"/>
        <v>41759.670937499999</v>
      </c>
      <c r="S2112" s="15">
        <f t="shared" si="131"/>
        <v>41787.207638888889</v>
      </c>
    </row>
    <row r="2113" spans="1:19" ht="43.2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5">
        <f t="shared" si="130"/>
        <v>40703.197048611109</v>
      </c>
      <c r="S2113" s="15">
        <f t="shared" si="131"/>
        <v>40770.041666666664</v>
      </c>
    </row>
    <row r="2114" spans="1:19" ht="43.2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5">
        <f t="shared" si="130"/>
        <v>41365.928159722222</v>
      </c>
      <c r="S2114" s="15">
        <f t="shared" si="131"/>
        <v>41379.928159722222</v>
      </c>
    </row>
    <row r="2115" spans="1:19" ht="28.8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43.2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5">
        <f t="shared" si="134"/>
        <v>40458.815625000003</v>
      </c>
      <c r="S2116" s="15">
        <f t="shared" si="135"/>
        <v>40521.207638888889</v>
      </c>
    </row>
    <row r="2117" spans="1:19" ht="43.2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5">
        <f t="shared" si="134"/>
        <v>40564.081030092595</v>
      </c>
      <c r="S2117" s="15">
        <f t="shared" si="135"/>
        <v>40594.081030092595</v>
      </c>
    </row>
    <row r="2118" spans="1:19" ht="43.2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5">
        <f t="shared" si="134"/>
        <v>41136.777812500004</v>
      </c>
      <c r="S2118" s="15">
        <f t="shared" si="135"/>
        <v>41184.777812500004</v>
      </c>
    </row>
    <row r="2119" spans="1:19" ht="43.2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5">
        <f t="shared" si="134"/>
        <v>42290.059594907405</v>
      </c>
      <c r="S2119" s="15">
        <f t="shared" si="135"/>
        <v>42304.207638888889</v>
      </c>
    </row>
    <row r="2120" spans="1:19" ht="28.8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5">
        <f t="shared" si="134"/>
        <v>40718.839537037034</v>
      </c>
      <c r="S2120" s="15">
        <f t="shared" si="135"/>
        <v>40748.839537037034</v>
      </c>
    </row>
    <row r="2121" spans="1:19" ht="43.2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5">
        <f t="shared" si="134"/>
        <v>41107.130150462966</v>
      </c>
      <c r="S2121" s="15">
        <f t="shared" si="135"/>
        <v>41137.130150462966</v>
      </c>
    </row>
    <row r="2122" spans="1:19" ht="43.2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5">
        <f t="shared" si="134"/>
        <v>41591.964537037034</v>
      </c>
      <c r="S2122" s="15">
        <f t="shared" si="135"/>
        <v>41640.964537037034</v>
      </c>
    </row>
    <row r="2123" spans="1:19" ht="43.2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5">
        <f t="shared" si="134"/>
        <v>42716.7424537037</v>
      </c>
      <c r="S2123" s="15">
        <f t="shared" si="135"/>
        <v>42746.7424537037</v>
      </c>
    </row>
    <row r="2124" spans="1:19" ht="43.2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5">
        <f t="shared" si="134"/>
        <v>42712.300567129627</v>
      </c>
      <c r="S2124" s="15">
        <f t="shared" si="135"/>
        <v>42742.300567129627</v>
      </c>
    </row>
    <row r="2125" spans="1:19" ht="57.6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57.6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3.2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5">
        <f t="shared" si="134"/>
        <v>42191.023530092592</v>
      </c>
      <c r="S2127" s="15">
        <f t="shared" si="135"/>
        <v>42221.023530092592</v>
      </c>
    </row>
    <row r="2128" spans="1:19" ht="43.2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28.8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5">
        <f t="shared" si="134"/>
        <v>42045.50535879629</v>
      </c>
      <c r="S2129" s="15">
        <f t="shared" si="135"/>
        <v>42075.463692129633</v>
      </c>
    </row>
    <row r="2130" spans="1:19" ht="43.2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43.2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5">
        <f t="shared" si="134"/>
        <v>42409.024305555555</v>
      </c>
      <c r="S2131" s="15">
        <f t="shared" si="135"/>
        <v>42439.024305555555</v>
      </c>
    </row>
    <row r="2132" spans="1:19" ht="28.8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5">
        <f t="shared" si="134"/>
        <v>41832.086377314816</v>
      </c>
      <c r="S2132" s="15">
        <f t="shared" si="135"/>
        <v>41867.086377314816</v>
      </c>
    </row>
    <row r="2133" spans="1:19" ht="43.2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5">
        <f t="shared" si="134"/>
        <v>42167.207071759258</v>
      </c>
      <c r="S2133" s="15">
        <f t="shared" si="135"/>
        <v>42197.207071759258</v>
      </c>
    </row>
    <row r="2134" spans="1:19" ht="43.2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5">
        <f t="shared" si="134"/>
        <v>41643.487175925926</v>
      </c>
      <c r="S2134" s="15">
        <f t="shared" si="135"/>
        <v>41673.487175925926</v>
      </c>
    </row>
    <row r="2135" spans="1:19" ht="43.2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5">
        <f t="shared" si="134"/>
        <v>40619.097210648149</v>
      </c>
      <c r="S2135" s="15">
        <f t="shared" si="135"/>
        <v>40657.290972222225</v>
      </c>
    </row>
    <row r="2136" spans="1:19" ht="43.2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5">
        <f t="shared" si="134"/>
        <v>41361.886469907404</v>
      </c>
      <c r="S2136" s="15">
        <f t="shared" si="135"/>
        <v>41391.886469907404</v>
      </c>
    </row>
    <row r="2137" spans="1:19" ht="43.2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5">
        <f t="shared" si="134"/>
        <v>41156.963344907403</v>
      </c>
      <c r="S2137" s="15">
        <f t="shared" si="135"/>
        <v>41186.963344907403</v>
      </c>
    </row>
    <row r="2138" spans="1:19" ht="43.2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5">
        <f t="shared" si="134"/>
        <v>41536.509097222224</v>
      </c>
      <c r="S2138" s="15">
        <f t="shared" si="135"/>
        <v>41566.509097222224</v>
      </c>
    </row>
    <row r="2139" spans="1:19" ht="43.2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5">
        <f t="shared" si="134"/>
        <v>41948.771168981482</v>
      </c>
      <c r="S2139" s="15">
        <f t="shared" si="135"/>
        <v>41978.771168981482</v>
      </c>
    </row>
    <row r="2140" spans="1:19" ht="28.8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5">
        <f t="shared" si="134"/>
        <v>41557.013182870374</v>
      </c>
      <c r="S2140" s="15">
        <f t="shared" si="135"/>
        <v>41587.054849537039</v>
      </c>
    </row>
    <row r="2141" spans="1:19" ht="43.2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5">
        <f t="shared" si="134"/>
        <v>42647.750092592592</v>
      </c>
      <c r="S2141" s="15">
        <f t="shared" si="135"/>
        <v>42677.750092592592</v>
      </c>
    </row>
    <row r="2142" spans="1:19" ht="43.2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5">
        <f t="shared" si="134"/>
        <v>41255.833611111113</v>
      </c>
      <c r="S2142" s="15">
        <f t="shared" si="135"/>
        <v>41285.833611111113</v>
      </c>
    </row>
    <row r="2143" spans="1:19" ht="43.2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43.2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5">
        <f t="shared" si="134"/>
        <v>42340.701504629629</v>
      </c>
      <c r="S2144" s="15">
        <f t="shared" si="135"/>
        <v>42368.701504629629</v>
      </c>
    </row>
    <row r="2145" spans="1:19" ht="43.2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43.2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5">
        <f t="shared" si="134"/>
        <v>41499.546759259261</v>
      </c>
      <c r="S2146" s="15">
        <f t="shared" si="135"/>
        <v>41531.546759259261</v>
      </c>
    </row>
    <row r="2147" spans="1:19" ht="43.2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5">
        <f t="shared" si="134"/>
        <v>41575.237430555557</v>
      </c>
      <c r="S2147" s="15">
        <f t="shared" si="135"/>
        <v>41605.279097222221</v>
      </c>
    </row>
    <row r="2148" spans="1:19" ht="43.2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5">
        <f t="shared" si="134"/>
        <v>41927.295694444445</v>
      </c>
      <c r="S2149" s="15">
        <f t="shared" si="135"/>
        <v>41959.337361111116</v>
      </c>
    </row>
    <row r="2150" spans="1:19" ht="43.2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57.6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5">
        <f t="shared" si="134"/>
        <v>42534.284710648149</v>
      </c>
      <c r="S2152" s="15">
        <f t="shared" si="135"/>
        <v>42564.284710648149</v>
      </c>
    </row>
    <row r="2153" spans="1:19" ht="43.2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5">
        <f t="shared" si="134"/>
        <v>42520.847384259265</v>
      </c>
      <c r="S2153" s="15">
        <f t="shared" si="135"/>
        <v>42550.847384259265</v>
      </c>
    </row>
    <row r="2154" spans="1:19" ht="43.2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5">
        <f t="shared" si="134"/>
        <v>41683.832280092596</v>
      </c>
      <c r="S2154" s="15">
        <f t="shared" si="135"/>
        <v>41713.790613425925</v>
      </c>
    </row>
    <row r="2155" spans="1:19" ht="43.2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5">
        <f t="shared" si="134"/>
        <v>41974.911087962959</v>
      </c>
      <c r="S2155" s="15">
        <f t="shared" si="135"/>
        <v>42014.332638888889</v>
      </c>
    </row>
    <row r="2156" spans="1:19" ht="28.8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3.2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43.2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5">
        <f t="shared" si="134"/>
        <v>41488.85423611111</v>
      </c>
      <c r="S2158" s="15">
        <f t="shared" si="135"/>
        <v>41533.85423611111</v>
      </c>
    </row>
    <row r="2159" spans="1:19" ht="28.8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5">
        <f t="shared" si="134"/>
        <v>42694.98128472222</v>
      </c>
      <c r="S2159" s="15">
        <f t="shared" si="135"/>
        <v>42727.332638888889</v>
      </c>
    </row>
    <row r="2160" spans="1:19" ht="43.2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5">
        <f t="shared" si="134"/>
        <v>41264.853865740741</v>
      </c>
      <c r="S2160" s="15">
        <f t="shared" si="135"/>
        <v>41309.853865740741</v>
      </c>
    </row>
    <row r="2161" spans="1:19" ht="57.6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3.2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5">
        <f t="shared" si="134"/>
        <v>41018.711863425924</v>
      </c>
      <c r="S2162" s="15">
        <f t="shared" si="135"/>
        <v>41048.711863425924</v>
      </c>
    </row>
    <row r="2163" spans="1:19" ht="28.8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5">
        <f t="shared" si="134"/>
        <v>42240.852534722217</v>
      </c>
      <c r="S2163" s="15">
        <f t="shared" si="135"/>
        <v>42270.852534722217</v>
      </c>
    </row>
    <row r="2164" spans="1:19" ht="43.2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5">
        <f t="shared" si="134"/>
        <v>41813.766099537039</v>
      </c>
      <c r="S2164" s="15">
        <f t="shared" si="135"/>
        <v>41844.766099537039</v>
      </c>
    </row>
    <row r="2165" spans="1:19" ht="43.2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5">
        <f t="shared" si="134"/>
        <v>42111.899537037039</v>
      </c>
      <c r="S2165" s="15">
        <f t="shared" si="135"/>
        <v>42163.159722222219</v>
      </c>
    </row>
    <row r="2166" spans="1:19" ht="28.8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5">
        <f t="shared" si="134"/>
        <v>42515.71775462963</v>
      </c>
      <c r="S2166" s="15">
        <f t="shared" si="135"/>
        <v>42546.165972222225</v>
      </c>
    </row>
    <row r="2167" spans="1:19" ht="43.2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5">
        <f t="shared" si="134"/>
        <v>42438.667071759264</v>
      </c>
      <c r="S2167" s="15">
        <f t="shared" si="135"/>
        <v>42468.625405092593</v>
      </c>
    </row>
    <row r="2168" spans="1:19" ht="57.6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5">
        <f t="shared" si="134"/>
        <v>41933.838171296295</v>
      </c>
      <c r="S2168" s="15">
        <f t="shared" si="135"/>
        <v>41978.879837962959</v>
      </c>
    </row>
    <row r="2169" spans="1:19" ht="28.8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5">
        <f t="shared" si="134"/>
        <v>41153.066400462965</v>
      </c>
      <c r="S2169" s="15">
        <f t="shared" si="135"/>
        <v>41167.066400462965</v>
      </c>
    </row>
    <row r="2170" spans="1:19" ht="28.8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5">
        <f t="shared" si="134"/>
        <v>42745.600243055553</v>
      </c>
      <c r="S2170" s="15">
        <f t="shared" si="135"/>
        <v>42776.208333333328</v>
      </c>
    </row>
    <row r="2171" spans="1:19" ht="57.6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5">
        <f t="shared" si="134"/>
        <v>42793.700821759259</v>
      </c>
      <c r="S2171" s="15">
        <f t="shared" si="135"/>
        <v>42796.700821759259</v>
      </c>
    </row>
    <row r="2172" spans="1:19" ht="43.2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5">
        <f t="shared" si="134"/>
        <v>42198.750254629631</v>
      </c>
      <c r="S2172" s="15">
        <f t="shared" si="135"/>
        <v>42238.750254629631</v>
      </c>
    </row>
    <row r="2173" spans="1:19" ht="43.2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5">
        <f t="shared" si="134"/>
        <v>42141.95711805555</v>
      </c>
      <c r="S2173" s="15">
        <f t="shared" si="135"/>
        <v>42177.208333333328</v>
      </c>
    </row>
    <row r="2174" spans="1:19" ht="43.2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5">
        <f t="shared" si="134"/>
        <v>42082.580092592587</v>
      </c>
      <c r="S2174" s="15">
        <f t="shared" si="135"/>
        <v>42112.580092592587</v>
      </c>
    </row>
    <row r="2175" spans="1:19" ht="43.2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5">
        <f t="shared" si="134"/>
        <v>41495.692627314813</v>
      </c>
      <c r="S2175" s="15">
        <f t="shared" si="135"/>
        <v>41527.165972222225</v>
      </c>
    </row>
    <row r="2176" spans="1:19" ht="57.6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5">
        <f t="shared" si="134"/>
        <v>42465.542905092589</v>
      </c>
      <c r="S2176" s="15">
        <f t="shared" si="135"/>
        <v>42495.542905092589</v>
      </c>
    </row>
    <row r="2177" spans="1:19" ht="43.2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5">
        <f t="shared" si="134"/>
        <v>42565.009097222224</v>
      </c>
      <c r="S2177" s="15">
        <f t="shared" si="135"/>
        <v>42572.009097222224</v>
      </c>
    </row>
    <row r="2178" spans="1:19" ht="43.2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5">
        <f t="shared" si="134"/>
        <v>42096.633206018523</v>
      </c>
      <c r="S2178" s="15">
        <f t="shared" si="135"/>
        <v>42126.633206018523</v>
      </c>
    </row>
    <row r="2179" spans="1:19" ht="72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3.2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5">
        <f t="shared" si="138"/>
        <v>42723.63653935185</v>
      </c>
      <c r="S2180" s="15">
        <f t="shared" si="139"/>
        <v>42753.63653935185</v>
      </c>
    </row>
    <row r="2181" spans="1:19" ht="43.2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5">
        <f t="shared" si="138"/>
        <v>42075.171203703707</v>
      </c>
      <c r="S2181" s="15">
        <f t="shared" si="139"/>
        <v>42105.171203703707</v>
      </c>
    </row>
    <row r="2182" spans="1:19" ht="28.8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5">
        <f t="shared" si="138"/>
        <v>42279.669768518521</v>
      </c>
      <c r="S2182" s="15">
        <f t="shared" si="139"/>
        <v>42321.711435185185</v>
      </c>
    </row>
    <row r="2183" spans="1:19" ht="57.6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5">
        <f t="shared" si="138"/>
        <v>42773.005243055552</v>
      </c>
      <c r="S2183" s="15">
        <f t="shared" si="139"/>
        <v>42787.005243055552</v>
      </c>
    </row>
    <row r="2184" spans="1:19" ht="43.2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5">
        <f t="shared" si="138"/>
        <v>41879.900752314818</v>
      </c>
      <c r="S2184" s="15">
        <f t="shared" si="139"/>
        <v>41914.900752314818</v>
      </c>
    </row>
    <row r="2185" spans="1:19" ht="43.2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5">
        <f t="shared" si="138"/>
        <v>42745.365474537044</v>
      </c>
      <c r="S2185" s="15">
        <f t="shared" si="139"/>
        <v>42775.208333333328</v>
      </c>
    </row>
    <row r="2186" spans="1:19" ht="57.6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5">
        <f t="shared" si="138"/>
        <v>42380.690289351856</v>
      </c>
      <c r="S2186" s="15">
        <f t="shared" si="139"/>
        <v>42394.666666666672</v>
      </c>
    </row>
    <row r="2187" spans="1:19" ht="43.2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5">
        <f t="shared" si="138"/>
        <v>41319.349988425929</v>
      </c>
      <c r="S2187" s="15">
        <f t="shared" si="139"/>
        <v>41359.349988425929</v>
      </c>
    </row>
    <row r="2188" spans="1:19" ht="43.2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5">
        <f t="shared" si="138"/>
        <v>42583.615081018521</v>
      </c>
      <c r="S2188" s="15">
        <f t="shared" si="139"/>
        <v>42620.083333333328</v>
      </c>
    </row>
    <row r="2189" spans="1:19" ht="43.2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5">
        <f t="shared" si="138"/>
        <v>42068.209097222221</v>
      </c>
      <c r="S2189" s="15">
        <f t="shared" si="139"/>
        <v>42097.165972222225</v>
      </c>
    </row>
    <row r="2190" spans="1:19" ht="43.2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5">
        <f t="shared" si="138"/>
        <v>42633.586122685185</v>
      </c>
      <c r="S2190" s="15">
        <f t="shared" si="139"/>
        <v>42668.708333333328</v>
      </c>
    </row>
    <row r="2191" spans="1:19" ht="43.2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5">
        <f t="shared" si="138"/>
        <v>42467.788194444445</v>
      </c>
      <c r="S2191" s="15">
        <f t="shared" si="139"/>
        <v>42481.916666666672</v>
      </c>
    </row>
    <row r="2192" spans="1:19" ht="43.2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5">
        <f t="shared" si="138"/>
        <v>42417.625046296293</v>
      </c>
      <c r="S2192" s="15">
        <f t="shared" si="139"/>
        <v>42452.290972222225</v>
      </c>
    </row>
    <row r="2193" spans="1:19" ht="43.2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5">
        <f t="shared" si="138"/>
        <v>42768.833645833336</v>
      </c>
      <c r="S2193" s="15">
        <f t="shared" si="139"/>
        <v>42780.833645833336</v>
      </c>
    </row>
    <row r="2194" spans="1:19" ht="43.2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5">
        <f t="shared" si="138"/>
        <v>42691.8512037037</v>
      </c>
      <c r="S2194" s="15">
        <f t="shared" si="139"/>
        <v>42719.958333333328</v>
      </c>
    </row>
    <row r="2195" spans="1:19" ht="57.6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5">
        <f t="shared" si="138"/>
        <v>42664.405925925923</v>
      </c>
      <c r="S2195" s="15">
        <f t="shared" si="139"/>
        <v>42695.207638888889</v>
      </c>
    </row>
    <row r="2196" spans="1:19" ht="57.6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5">
        <f t="shared" si="138"/>
        <v>42425.757986111115</v>
      </c>
      <c r="S2196" s="15">
        <f t="shared" si="139"/>
        <v>42455.716319444444</v>
      </c>
    </row>
    <row r="2197" spans="1:19" ht="28.8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5">
        <f t="shared" si="138"/>
        <v>42197.771990740745</v>
      </c>
      <c r="S2197" s="15">
        <f t="shared" si="139"/>
        <v>42227.771990740745</v>
      </c>
    </row>
    <row r="2198" spans="1:19" ht="28.8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5">
        <f t="shared" si="138"/>
        <v>42675.487291666665</v>
      </c>
      <c r="S2198" s="15">
        <f t="shared" si="139"/>
        <v>42706.291666666672</v>
      </c>
    </row>
    <row r="2199" spans="1:19" ht="43.2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5">
        <f t="shared" si="138"/>
        <v>42033.584016203706</v>
      </c>
      <c r="S2199" s="15">
        <f t="shared" si="139"/>
        <v>42063.584016203706</v>
      </c>
    </row>
    <row r="2200" spans="1:19" ht="43.2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5">
        <f t="shared" si="138"/>
        <v>42292.513888888891</v>
      </c>
      <c r="S2200" s="15">
        <f t="shared" si="139"/>
        <v>42322.555555555555</v>
      </c>
    </row>
    <row r="2201" spans="1:19" ht="28.8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5">
        <f t="shared" si="138"/>
        <v>42262.416643518518</v>
      </c>
      <c r="S2201" s="15">
        <f t="shared" si="139"/>
        <v>42292.416643518518</v>
      </c>
    </row>
    <row r="2202" spans="1:19" ht="43.2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5">
        <f t="shared" si="138"/>
        <v>42163.625787037032</v>
      </c>
      <c r="S2202" s="15">
        <f t="shared" si="139"/>
        <v>42191.125</v>
      </c>
    </row>
    <row r="2203" spans="1:19" ht="43.2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5">
        <f t="shared" si="138"/>
        <v>41276.846817129634</v>
      </c>
      <c r="S2203" s="15">
        <f t="shared" si="139"/>
        <v>41290.846817129634</v>
      </c>
    </row>
    <row r="2204" spans="1:19" ht="28.8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5">
        <f t="shared" si="138"/>
        <v>41184.849166666667</v>
      </c>
      <c r="S2204" s="15">
        <f t="shared" si="139"/>
        <v>41214.849166666667</v>
      </c>
    </row>
    <row r="2205" spans="1:19" ht="43.2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5">
        <f t="shared" si="138"/>
        <v>42241.85974537037</v>
      </c>
      <c r="S2205" s="15">
        <f t="shared" si="139"/>
        <v>42271.85974537037</v>
      </c>
    </row>
    <row r="2206" spans="1:19" ht="43.2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5">
        <f t="shared" si="138"/>
        <v>41312.311562499999</v>
      </c>
      <c r="S2206" s="15">
        <f t="shared" si="139"/>
        <v>41342.311562499999</v>
      </c>
    </row>
    <row r="2207" spans="1:19" ht="43.2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5">
        <f t="shared" si="138"/>
        <v>41031.82163194444</v>
      </c>
      <c r="S2207" s="15">
        <f t="shared" si="139"/>
        <v>41061.82163194444</v>
      </c>
    </row>
    <row r="2208" spans="1:19" ht="43.2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5">
        <f t="shared" si="138"/>
        <v>40997.257222222222</v>
      </c>
      <c r="S2208" s="15">
        <f t="shared" si="139"/>
        <v>41015.257222222222</v>
      </c>
    </row>
    <row r="2209" spans="1:19" ht="43.2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5">
        <f t="shared" si="138"/>
        <v>41564.194131944445</v>
      </c>
      <c r="S2209" s="15">
        <f t="shared" si="139"/>
        <v>41594.235798611109</v>
      </c>
    </row>
    <row r="2210" spans="1:19" ht="43.2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5">
        <f t="shared" si="138"/>
        <v>40946.882245370369</v>
      </c>
      <c r="S2210" s="15">
        <f t="shared" si="139"/>
        <v>41006.166666666664</v>
      </c>
    </row>
    <row r="2211" spans="1:19" ht="28.8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5">
        <f t="shared" si="138"/>
        <v>41732.479675925926</v>
      </c>
      <c r="S2211" s="15">
        <f t="shared" si="139"/>
        <v>41743.958333333336</v>
      </c>
    </row>
    <row r="2212" spans="1:19" ht="43.2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5">
        <f t="shared" si="138"/>
        <v>40956.066087962965</v>
      </c>
      <c r="S2212" s="15">
        <f t="shared" si="139"/>
        <v>41013.73333333333</v>
      </c>
    </row>
    <row r="2213" spans="1:19" ht="43.2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5">
        <f t="shared" si="138"/>
        <v>41716.785011574073</v>
      </c>
      <c r="S2213" s="15">
        <f t="shared" si="139"/>
        <v>41739.290972222225</v>
      </c>
    </row>
    <row r="2214" spans="1:19" ht="43.2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5">
        <f t="shared" si="138"/>
        <v>41548.747418981482</v>
      </c>
      <c r="S2214" s="15">
        <f t="shared" si="139"/>
        <v>41582.041666666664</v>
      </c>
    </row>
    <row r="2215" spans="1:19" ht="57.6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3.2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5">
        <f t="shared" si="138"/>
        <v>41646.792222222226</v>
      </c>
      <c r="S2216" s="15">
        <f t="shared" si="139"/>
        <v>41676.792222222226</v>
      </c>
    </row>
    <row r="2217" spans="1:19" ht="28.8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5">
        <f t="shared" si="138"/>
        <v>40958.717268518521</v>
      </c>
      <c r="S2217" s="15">
        <f t="shared" si="139"/>
        <v>40981.290972222225</v>
      </c>
    </row>
    <row r="2218" spans="1:19" ht="43.2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5">
        <f t="shared" si="138"/>
        <v>42194.751678240747</v>
      </c>
      <c r="S2218" s="15">
        <f t="shared" si="139"/>
        <v>42208.751678240747</v>
      </c>
    </row>
    <row r="2219" spans="1:19" ht="43.2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5">
        <f t="shared" si="138"/>
        <v>42299.776770833334</v>
      </c>
      <c r="S2219" s="15">
        <f t="shared" si="139"/>
        <v>42310.333333333328</v>
      </c>
    </row>
    <row r="2220" spans="1:19" ht="43.2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5">
        <f t="shared" si="138"/>
        <v>41127.812303240738</v>
      </c>
      <c r="S2220" s="15">
        <f t="shared" si="139"/>
        <v>41150</v>
      </c>
    </row>
    <row r="2221" spans="1:19" ht="43.2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5">
        <f t="shared" si="138"/>
        <v>42205.718888888892</v>
      </c>
      <c r="S2221" s="15">
        <f t="shared" si="139"/>
        <v>42235.718888888892</v>
      </c>
    </row>
    <row r="2222" spans="1:19" ht="43.2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5">
        <f t="shared" si="138"/>
        <v>41452.060601851852</v>
      </c>
      <c r="S2222" s="15">
        <f t="shared" si="139"/>
        <v>41482.060601851852</v>
      </c>
    </row>
    <row r="2223" spans="1:19" ht="43.2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5">
        <f t="shared" si="138"/>
        <v>42452.666770833333</v>
      </c>
      <c r="S2223" s="15">
        <f t="shared" si="139"/>
        <v>42483</v>
      </c>
    </row>
    <row r="2224" spans="1:19" ht="43.2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5">
        <f t="shared" si="138"/>
        <v>40906.787581018521</v>
      </c>
      <c r="S2224" s="15">
        <f t="shared" si="139"/>
        <v>40936.787581018521</v>
      </c>
    </row>
    <row r="2225" spans="1:19" ht="57.6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5">
        <f t="shared" si="138"/>
        <v>42152.640833333338</v>
      </c>
      <c r="S2225" s="15">
        <f t="shared" si="139"/>
        <v>42182.640833333338</v>
      </c>
    </row>
    <row r="2226" spans="1:19" ht="43.2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5">
        <f t="shared" si="138"/>
        <v>42644.667534722219</v>
      </c>
      <c r="S2226" s="15">
        <f t="shared" si="139"/>
        <v>42672.791666666672</v>
      </c>
    </row>
    <row r="2227" spans="1:19" ht="43.2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5">
        <f t="shared" si="138"/>
        <v>41873.79184027778</v>
      </c>
      <c r="S2227" s="15">
        <f t="shared" si="139"/>
        <v>41903.79184027778</v>
      </c>
    </row>
    <row r="2228" spans="1:19" ht="43.2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5">
        <f t="shared" si="138"/>
        <v>42381.79886574074</v>
      </c>
      <c r="S2228" s="15">
        <f t="shared" si="139"/>
        <v>42412.207638888889</v>
      </c>
    </row>
    <row r="2229" spans="1:19" ht="43.2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5">
        <f t="shared" si="138"/>
        <v>41561.807349537034</v>
      </c>
      <c r="S2229" s="15">
        <f t="shared" si="139"/>
        <v>41591.849016203705</v>
      </c>
    </row>
    <row r="2230" spans="1:19" ht="57.6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5">
        <f t="shared" si="138"/>
        <v>42202.278194444443</v>
      </c>
      <c r="S2230" s="15">
        <f t="shared" si="139"/>
        <v>42232.278194444443</v>
      </c>
    </row>
    <row r="2231" spans="1:19" ht="43.2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5">
        <f t="shared" si="138"/>
        <v>41484.664247685185</v>
      </c>
      <c r="S2231" s="15">
        <f t="shared" si="139"/>
        <v>41520.166666666664</v>
      </c>
    </row>
    <row r="2232" spans="1:19" ht="43.2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5">
        <f t="shared" si="138"/>
        <v>41724.881099537037</v>
      </c>
      <c r="S2232" s="15">
        <f t="shared" si="139"/>
        <v>41754.881099537037</v>
      </c>
    </row>
    <row r="2233" spans="1:19" ht="43.2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5">
        <f t="shared" si="138"/>
        <v>41423.910891203705</v>
      </c>
      <c r="S2233" s="15">
        <f t="shared" si="139"/>
        <v>41450.208333333336</v>
      </c>
    </row>
    <row r="2234" spans="1:19" ht="43.2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5">
        <f t="shared" si="138"/>
        <v>41806.794074074074</v>
      </c>
      <c r="S2234" s="15">
        <f t="shared" si="139"/>
        <v>41839.125</v>
      </c>
    </row>
    <row r="2235" spans="1:19" ht="43.2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5">
        <f t="shared" si="138"/>
        <v>42331.378923611104</v>
      </c>
      <c r="S2235" s="15">
        <f t="shared" si="139"/>
        <v>42352</v>
      </c>
    </row>
    <row r="2236" spans="1:19" ht="43.2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5">
        <f t="shared" si="138"/>
        <v>42710.824618055558</v>
      </c>
      <c r="S2236" s="15">
        <f t="shared" si="139"/>
        <v>42740.824618055558</v>
      </c>
    </row>
    <row r="2237" spans="1:19" ht="28.8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5">
        <f t="shared" si="138"/>
        <v>42062.022118055553</v>
      </c>
      <c r="S2237" s="15">
        <f t="shared" si="139"/>
        <v>42091.980451388896</v>
      </c>
    </row>
    <row r="2238" spans="1:19" ht="43.2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5">
        <f t="shared" si="138"/>
        <v>42371.617164351846</v>
      </c>
      <c r="S2238" s="15">
        <f t="shared" si="139"/>
        <v>42401.617164351846</v>
      </c>
    </row>
    <row r="2239" spans="1:19" ht="43.2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5">
        <f t="shared" si="138"/>
        <v>41915.003275462965</v>
      </c>
      <c r="S2239" s="15">
        <f t="shared" si="139"/>
        <v>41955.332638888889</v>
      </c>
    </row>
    <row r="2240" spans="1:19" ht="28.8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5">
        <f t="shared" si="138"/>
        <v>42774.621712962966</v>
      </c>
      <c r="S2240" s="15">
        <f t="shared" si="139"/>
        <v>42804.621712962966</v>
      </c>
    </row>
    <row r="2241" spans="1:19" ht="28.8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5">
        <f t="shared" si="138"/>
        <v>41572.958495370374</v>
      </c>
      <c r="S2241" s="15">
        <f t="shared" si="139"/>
        <v>41609.168055555558</v>
      </c>
    </row>
    <row r="2242" spans="1:19" ht="43.2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5">
        <f t="shared" si="138"/>
        <v>42452.825740740736</v>
      </c>
      <c r="S2242" s="15">
        <f t="shared" si="139"/>
        <v>42482.825740740736</v>
      </c>
    </row>
    <row r="2243" spans="1:19" ht="43.2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28.8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5">
        <f t="shared" si="142"/>
        <v>41569.575613425928</v>
      </c>
      <c r="S2244" s="15">
        <f t="shared" si="143"/>
        <v>41605.126388888886</v>
      </c>
    </row>
    <row r="2245" spans="1:19" ht="43.2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5">
        <f t="shared" si="142"/>
        <v>42800.751041666663</v>
      </c>
      <c r="S2245" s="15">
        <f t="shared" si="143"/>
        <v>42807.125</v>
      </c>
    </row>
    <row r="2246" spans="1:19" ht="43.2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3.2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5">
        <f t="shared" si="142"/>
        <v>41660.708530092597</v>
      </c>
      <c r="S2247" s="15">
        <f t="shared" si="143"/>
        <v>41691.75</v>
      </c>
    </row>
    <row r="2248" spans="1:19" ht="43.2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5">
        <f t="shared" si="142"/>
        <v>42221.79178240741</v>
      </c>
      <c r="S2248" s="15">
        <f t="shared" si="143"/>
        <v>42251.79178240741</v>
      </c>
    </row>
    <row r="2249" spans="1:19" ht="28.8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5">
        <f t="shared" si="142"/>
        <v>42200.666261574079</v>
      </c>
      <c r="S2249" s="15">
        <f t="shared" si="143"/>
        <v>42214.666261574079</v>
      </c>
    </row>
    <row r="2250" spans="1:19" ht="43.2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5">
        <f t="shared" si="142"/>
        <v>42688.875902777778</v>
      </c>
      <c r="S2250" s="15">
        <f t="shared" si="143"/>
        <v>42718.875902777778</v>
      </c>
    </row>
    <row r="2251" spans="1:19" ht="43.2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5">
        <f t="shared" si="142"/>
        <v>41336.703298611108</v>
      </c>
      <c r="S2251" s="15">
        <f t="shared" si="143"/>
        <v>41366.661631944444</v>
      </c>
    </row>
    <row r="2252" spans="1:19" ht="43.2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5">
        <f t="shared" si="142"/>
        <v>42677.005474537036</v>
      </c>
      <c r="S2252" s="15">
        <f t="shared" si="143"/>
        <v>42707.0471412037</v>
      </c>
    </row>
    <row r="2253" spans="1:19" ht="43.2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5">
        <f t="shared" si="142"/>
        <v>41846.34579861111</v>
      </c>
      <c r="S2253" s="15">
        <f t="shared" si="143"/>
        <v>41867.34579861111</v>
      </c>
    </row>
    <row r="2254" spans="1:19" ht="43.2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5">
        <f t="shared" si="142"/>
        <v>42573.327986111108</v>
      </c>
      <c r="S2254" s="15">
        <f t="shared" si="143"/>
        <v>42588.327986111108</v>
      </c>
    </row>
    <row r="2255" spans="1:19" ht="43.2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5">
        <f t="shared" si="142"/>
        <v>42296.631331018521</v>
      </c>
      <c r="S2255" s="15">
        <f t="shared" si="143"/>
        <v>42326.672997685186</v>
      </c>
    </row>
    <row r="2256" spans="1:19" ht="43.2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5">
        <f t="shared" si="142"/>
        <v>42752.647777777776</v>
      </c>
      <c r="S2256" s="15">
        <f t="shared" si="143"/>
        <v>42759.647777777776</v>
      </c>
    </row>
    <row r="2257" spans="1:19" ht="28.8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5">
        <f t="shared" si="142"/>
        <v>42467.951979166668</v>
      </c>
      <c r="S2257" s="15">
        <f t="shared" si="143"/>
        <v>42497.951979166668</v>
      </c>
    </row>
    <row r="2258" spans="1:19" ht="43.2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5">
        <f t="shared" si="142"/>
        <v>42682.451921296291</v>
      </c>
      <c r="S2258" s="15">
        <f t="shared" si="143"/>
        <v>42696.451921296291</v>
      </c>
    </row>
    <row r="2259" spans="1:19" ht="57.6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5">
        <f t="shared" si="142"/>
        <v>42505.936678240745</v>
      </c>
      <c r="S2259" s="15">
        <f t="shared" si="143"/>
        <v>42540.958333333328</v>
      </c>
    </row>
    <row r="2260" spans="1:19" ht="28.8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5">
        <f t="shared" si="142"/>
        <v>42136.75100694444</v>
      </c>
      <c r="S2260" s="15">
        <f t="shared" si="143"/>
        <v>42166.75100694444</v>
      </c>
    </row>
    <row r="2261" spans="1:19" ht="43.2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5">
        <f t="shared" si="142"/>
        <v>42702.804814814815</v>
      </c>
      <c r="S2261" s="15">
        <f t="shared" si="143"/>
        <v>42712.804814814815</v>
      </c>
    </row>
    <row r="2262" spans="1:19" ht="43.2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5">
        <f t="shared" si="142"/>
        <v>41695.016782407409</v>
      </c>
      <c r="S2262" s="15">
        <f t="shared" si="143"/>
        <v>41724.975115740745</v>
      </c>
    </row>
    <row r="2263" spans="1:19" ht="43.2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5">
        <f t="shared" si="142"/>
        <v>42759.724768518514</v>
      </c>
      <c r="S2263" s="15">
        <f t="shared" si="143"/>
        <v>42780.724768518514</v>
      </c>
    </row>
    <row r="2264" spans="1:19" ht="43.2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5">
        <f t="shared" si="142"/>
        <v>41926.585162037038</v>
      </c>
      <c r="S2264" s="15">
        <f t="shared" si="143"/>
        <v>41961</v>
      </c>
    </row>
    <row r="2265" spans="1:19" ht="43.2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5">
        <f t="shared" si="142"/>
        <v>42014.832326388889</v>
      </c>
      <c r="S2265" s="15">
        <f t="shared" si="143"/>
        <v>42035.832326388889</v>
      </c>
    </row>
    <row r="2266" spans="1:19" ht="57.6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5">
        <f t="shared" si="142"/>
        <v>42496.582337962958</v>
      </c>
      <c r="S2266" s="15">
        <f t="shared" si="143"/>
        <v>42513.125</v>
      </c>
    </row>
    <row r="2267" spans="1:19" ht="43.2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5">
        <f t="shared" si="142"/>
        <v>42689.853090277778</v>
      </c>
      <c r="S2267" s="15">
        <f t="shared" si="143"/>
        <v>42696.853090277778</v>
      </c>
    </row>
    <row r="2268" spans="1:19" ht="43.2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5">
        <f t="shared" si="142"/>
        <v>42469.874907407408</v>
      </c>
      <c r="S2268" s="15">
        <f t="shared" si="143"/>
        <v>42487.083333333328</v>
      </c>
    </row>
    <row r="2269" spans="1:19" ht="43.2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5">
        <f t="shared" si="142"/>
        <v>41968.829826388886</v>
      </c>
      <c r="S2269" s="15">
        <f t="shared" si="143"/>
        <v>41994.041666666672</v>
      </c>
    </row>
    <row r="2270" spans="1:19" ht="43.2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5">
        <f t="shared" si="142"/>
        <v>42776.082349537035</v>
      </c>
      <c r="S2270" s="15">
        <f t="shared" si="143"/>
        <v>42806.082349537035</v>
      </c>
    </row>
    <row r="2271" spans="1:19" ht="43.2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5">
        <f t="shared" si="142"/>
        <v>42776.704432870371</v>
      </c>
      <c r="S2271" s="15">
        <f t="shared" si="143"/>
        <v>42801.208333333328</v>
      </c>
    </row>
    <row r="2272" spans="1:19" ht="43.2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5">
        <f t="shared" si="142"/>
        <v>42725.869363425925</v>
      </c>
      <c r="S2272" s="15">
        <f t="shared" si="143"/>
        <v>42745.915972222225</v>
      </c>
    </row>
    <row r="2273" spans="1:19" ht="43.2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5">
        <f t="shared" si="142"/>
        <v>42684.000046296293</v>
      </c>
      <c r="S2273" s="15">
        <f t="shared" si="143"/>
        <v>42714.000046296293</v>
      </c>
    </row>
    <row r="2274" spans="1:19" ht="43.2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5">
        <f t="shared" si="142"/>
        <v>42315.699490740735</v>
      </c>
      <c r="S2274" s="15">
        <f t="shared" si="143"/>
        <v>42345.699490740735</v>
      </c>
    </row>
    <row r="2275" spans="1:19" ht="43.2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5">
        <f t="shared" si="142"/>
        <v>42781.549097222218</v>
      </c>
      <c r="S2275" s="15">
        <f t="shared" si="143"/>
        <v>42806.507430555561</v>
      </c>
    </row>
    <row r="2276" spans="1:19" ht="57.6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5">
        <f t="shared" si="142"/>
        <v>41663.500659722224</v>
      </c>
      <c r="S2276" s="15">
        <f t="shared" si="143"/>
        <v>41693.500659722224</v>
      </c>
    </row>
    <row r="2277" spans="1:19" ht="43.2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5">
        <f t="shared" si="142"/>
        <v>41965.616655092599</v>
      </c>
      <c r="S2277" s="15">
        <f t="shared" si="143"/>
        <v>41995.616655092599</v>
      </c>
    </row>
    <row r="2278" spans="1:19" ht="57.6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5">
        <f t="shared" si="142"/>
        <v>41614.651493055557</v>
      </c>
      <c r="S2278" s="15">
        <f t="shared" si="143"/>
        <v>41644.651493055557</v>
      </c>
    </row>
    <row r="2279" spans="1:19" ht="43.2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5">
        <f t="shared" si="142"/>
        <v>40936.678506944445</v>
      </c>
      <c r="S2279" s="15">
        <f t="shared" si="143"/>
        <v>40966.678506944445</v>
      </c>
    </row>
    <row r="2280" spans="1:19" ht="28.8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5">
        <f t="shared" si="142"/>
        <v>42338.709108796291</v>
      </c>
      <c r="S2280" s="15">
        <f t="shared" si="143"/>
        <v>42372.957638888889</v>
      </c>
    </row>
    <row r="2281" spans="1:19" ht="43.2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5">
        <f t="shared" si="142"/>
        <v>42020.806701388887</v>
      </c>
      <c r="S2281" s="15">
        <f t="shared" si="143"/>
        <v>42039.166666666672</v>
      </c>
    </row>
    <row r="2282" spans="1:19" ht="57.6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5">
        <f t="shared" si="142"/>
        <v>42234.624895833331</v>
      </c>
      <c r="S2282" s="15">
        <f t="shared" si="143"/>
        <v>42264.624895833331</v>
      </c>
    </row>
    <row r="2283" spans="1:19" ht="43.2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5">
        <f t="shared" si="142"/>
        <v>40687.285844907405</v>
      </c>
      <c r="S2283" s="15">
        <f t="shared" si="143"/>
        <v>40749.284722222219</v>
      </c>
    </row>
    <row r="2284" spans="1:19" ht="28.8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5">
        <f t="shared" si="142"/>
        <v>42323.17460648148</v>
      </c>
      <c r="S2284" s="15">
        <f t="shared" si="143"/>
        <v>42383.17460648148</v>
      </c>
    </row>
    <row r="2285" spans="1:19" ht="43.2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5">
        <f t="shared" si="142"/>
        <v>40978.125046296293</v>
      </c>
      <c r="S2285" s="15">
        <f t="shared" si="143"/>
        <v>41038.083379629628</v>
      </c>
    </row>
    <row r="2286" spans="1:19" ht="28.8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5">
        <f t="shared" si="142"/>
        <v>40585.796817129631</v>
      </c>
      <c r="S2286" s="15">
        <f t="shared" si="143"/>
        <v>40614.166666666664</v>
      </c>
    </row>
    <row r="2287" spans="1:19" ht="43.2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5">
        <f t="shared" si="142"/>
        <v>41059.185682870368</v>
      </c>
      <c r="S2287" s="15">
        <f t="shared" si="143"/>
        <v>41089.185682870368</v>
      </c>
    </row>
    <row r="2288" spans="1:19" ht="43.2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5">
        <f t="shared" si="142"/>
        <v>41494.963587962964</v>
      </c>
      <c r="S2288" s="15">
        <f t="shared" si="143"/>
        <v>41523.165972222225</v>
      </c>
    </row>
    <row r="2289" spans="1:19" ht="43.2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5">
        <f t="shared" si="142"/>
        <v>41792.667361111111</v>
      </c>
      <c r="S2289" s="15">
        <f t="shared" si="143"/>
        <v>41813.667361111111</v>
      </c>
    </row>
    <row r="2290" spans="1:19" ht="43.2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5">
        <f t="shared" si="142"/>
        <v>41067.827418981484</v>
      </c>
      <c r="S2290" s="15">
        <f t="shared" si="143"/>
        <v>41086.75</v>
      </c>
    </row>
    <row r="2291" spans="1:19" ht="43.2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5">
        <f t="shared" si="142"/>
        <v>41571.998379629629</v>
      </c>
      <c r="S2291" s="15">
        <f t="shared" si="143"/>
        <v>41614.973611111112</v>
      </c>
    </row>
    <row r="2292" spans="1:19" ht="43.2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5">
        <f t="shared" si="142"/>
        <v>40070.253819444442</v>
      </c>
      <c r="S2292" s="15">
        <f t="shared" si="143"/>
        <v>40148.708333333336</v>
      </c>
    </row>
    <row r="2293" spans="1:19" ht="43.2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5">
        <f t="shared" si="142"/>
        <v>40987.977060185185</v>
      </c>
      <c r="S2293" s="15">
        <f t="shared" si="143"/>
        <v>41022.166666666664</v>
      </c>
    </row>
    <row r="2294" spans="1:19" ht="43.2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5">
        <f t="shared" si="142"/>
        <v>40987.697638888887</v>
      </c>
      <c r="S2294" s="15">
        <f t="shared" si="143"/>
        <v>41017.697638888887</v>
      </c>
    </row>
    <row r="2295" spans="1:19" ht="28.8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5">
        <f t="shared" si="142"/>
        <v>41151.708321759259</v>
      </c>
      <c r="S2295" s="15">
        <f t="shared" si="143"/>
        <v>41177.165972222225</v>
      </c>
    </row>
    <row r="2296" spans="1:19" ht="43.2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5">
        <f t="shared" si="142"/>
        <v>41264.72314814815</v>
      </c>
      <c r="S2296" s="15">
        <f t="shared" si="143"/>
        <v>41294.72314814815</v>
      </c>
    </row>
    <row r="2297" spans="1:19" ht="57.6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5">
        <f t="shared" si="142"/>
        <v>41270.954351851848</v>
      </c>
      <c r="S2297" s="15">
        <f t="shared" si="143"/>
        <v>41300.954351851848</v>
      </c>
    </row>
    <row r="2298" spans="1:19" ht="43.2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5">
        <f t="shared" si="142"/>
        <v>40927.731782407405</v>
      </c>
      <c r="S2298" s="15">
        <f t="shared" si="143"/>
        <v>40962.731782407405</v>
      </c>
    </row>
    <row r="2299" spans="1:19" ht="28.8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5">
        <f t="shared" si="142"/>
        <v>40948.042233796295</v>
      </c>
      <c r="S2299" s="15">
        <f t="shared" si="143"/>
        <v>40982.165972222225</v>
      </c>
    </row>
    <row r="2300" spans="1:19" ht="43.2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5">
        <f t="shared" si="142"/>
        <v>41694.84065972222</v>
      </c>
      <c r="S2300" s="15">
        <f t="shared" si="143"/>
        <v>41724.798993055556</v>
      </c>
    </row>
    <row r="2301" spans="1:19" ht="43.2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5">
        <f t="shared" si="142"/>
        <v>40565.032511574071</v>
      </c>
      <c r="S2301" s="15">
        <f t="shared" si="143"/>
        <v>40580.032511574071</v>
      </c>
    </row>
    <row r="2302" spans="1:19" ht="43.2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5">
        <f t="shared" si="142"/>
        <v>41074.727037037039</v>
      </c>
      <c r="S2302" s="15">
        <f t="shared" si="143"/>
        <v>41088.727037037039</v>
      </c>
    </row>
    <row r="2303" spans="1:19" ht="28.8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5">
        <f t="shared" si="142"/>
        <v>41416.146944444445</v>
      </c>
      <c r="S2303" s="15">
        <f t="shared" si="143"/>
        <v>41446.146944444445</v>
      </c>
    </row>
    <row r="2304" spans="1:19" ht="43.2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5">
        <f t="shared" si="142"/>
        <v>41605.868449074071</v>
      </c>
      <c r="S2304" s="15">
        <f t="shared" si="143"/>
        <v>41639.291666666664</v>
      </c>
    </row>
    <row r="2305" spans="1:19" ht="57.6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5">
        <f t="shared" si="142"/>
        <v>40850.111064814817</v>
      </c>
      <c r="S2305" s="15">
        <f t="shared" si="143"/>
        <v>40890.152731481481</v>
      </c>
    </row>
    <row r="2306" spans="1:19" ht="43.2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5">
        <f t="shared" si="142"/>
        <v>40502.815868055557</v>
      </c>
      <c r="S2306" s="15">
        <f t="shared" si="143"/>
        <v>40544.207638888889</v>
      </c>
    </row>
    <row r="2307" spans="1:19" ht="43.2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3.2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5">
        <f t="shared" si="146"/>
        <v>40948.16815972222</v>
      </c>
      <c r="S2308" s="15">
        <f t="shared" si="147"/>
        <v>40978.16815972222</v>
      </c>
    </row>
    <row r="2309" spans="1:19" ht="43.2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5">
        <f t="shared" si="146"/>
        <v>41004.802465277775</v>
      </c>
      <c r="S2309" s="15">
        <f t="shared" si="147"/>
        <v>41034.802407407406</v>
      </c>
    </row>
    <row r="2310" spans="1:19" ht="43.2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5">
        <f t="shared" si="146"/>
        <v>41851.962916666671</v>
      </c>
      <c r="S2310" s="15">
        <f t="shared" si="147"/>
        <v>41880.041666666664</v>
      </c>
    </row>
    <row r="2311" spans="1:19" ht="43.2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5">
        <f t="shared" si="146"/>
        <v>41307.987696759257</v>
      </c>
      <c r="S2311" s="15">
        <f t="shared" si="147"/>
        <v>41342.987696759257</v>
      </c>
    </row>
    <row r="2312" spans="1:19" ht="57.6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5">
        <f t="shared" si="146"/>
        <v>41324.79415509259</v>
      </c>
      <c r="S2312" s="15">
        <f t="shared" si="147"/>
        <v>41354.752488425926</v>
      </c>
    </row>
    <row r="2313" spans="1:19" ht="43.2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5">
        <f t="shared" si="146"/>
        <v>41736.004502314812</v>
      </c>
      <c r="S2313" s="15">
        <f t="shared" si="147"/>
        <v>41766.004502314812</v>
      </c>
    </row>
    <row r="2314" spans="1:19" ht="43.2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5">
        <f t="shared" si="146"/>
        <v>41716.632847222223</v>
      </c>
      <c r="S2314" s="15">
        <f t="shared" si="147"/>
        <v>41747.958333333336</v>
      </c>
    </row>
    <row r="2315" spans="1:19" ht="28.8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43.2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5">
        <f t="shared" si="146"/>
        <v>41037.551585648151</v>
      </c>
      <c r="S2316" s="15">
        <f t="shared" si="147"/>
        <v>41067.551585648151</v>
      </c>
    </row>
    <row r="2317" spans="1:19" ht="43.2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5">
        <f t="shared" si="146"/>
        <v>41004.72619212963</v>
      </c>
      <c r="S2317" s="15">
        <f t="shared" si="147"/>
        <v>41034.72619212963</v>
      </c>
    </row>
    <row r="2318" spans="1:19" ht="57.6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5">
        <f t="shared" si="146"/>
        <v>40079.725115740745</v>
      </c>
      <c r="S2318" s="15">
        <f t="shared" si="147"/>
        <v>40156.76666666667</v>
      </c>
    </row>
    <row r="2319" spans="1:19" ht="43.2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5">
        <f t="shared" si="146"/>
        <v>40192.542233796295</v>
      </c>
      <c r="S2319" s="15">
        <f t="shared" si="147"/>
        <v>40224.208333333336</v>
      </c>
    </row>
    <row r="2320" spans="1:19" ht="57.6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5">
        <f t="shared" si="146"/>
        <v>40050.643680555557</v>
      </c>
      <c r="S2320" s="15">
        <f t="shared" si="147"/>
        <v>40082.165972222225</v>
      </c>
    </row>
    <row r="2321" spans="1:19" ht="43.2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5">
        <f t="shared" si="146"/>
        <v>41593.082002314812</v>
      </c>
      <c r="S2321" s="15">
        <f t="shared" si="147"/>
        <v>41623.082002314812</v>
      </c>
    </row>
    <row r="2322" spans="1:19" ht="57.6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5">
        <f t="shared" si="146"/>
        <v>41696.817129629628</v>
      </c>
      <c r="S2322" s="15">
        <f t="shared" si="147"/>
        <v>41731.775462962964</v>
      </c>
    </row>
    <row r="2323" spans="1:19" ht="43.2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5">
        <f t="shared" si="146"/>
        <v>42799.260428240741</v>
      </c>
      <c r="S2323" s="15">
        <f t="shared" si="147"/>
        <v>42829.21876157407</v>
      </c>
    </row>
    <row r="2324" spans="1:19" ht="43.2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5">
        <f t="shared" si="146"/>
        <v>42804.895474537043</v>
      </c>
      <c r="S2324" s="15">
        <f t="shared" si="147"/>
        <v>42834.853807870371</v>
      </c>
    </row>
    <row r="2325" spans="1:19" ht="43.2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43.2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5">
        <f t="shared" si="146"/>
        <v>42790.885243055556</v>
      </c>
      <c r="S2326" s="15">
        <f t="shared" si="147"/>
        <v>42820.843576388885</v>
      </c>
    </row>
    <row r="2327" spans="1:19" ht="43.2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5">
        <f t="shared" si="146"/>
        <v>42794.022349537037</v>
      </c>
      <c r="S2327" s="15">
        <f t="shared" si="147"/>
        <v>42823.980682870373</v>
      </c>
    </row>
    <row r="2328" spans="1:19" ht="43.2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28.8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5">
        <f t="shared" si="146"/>
        <v>41842.917129629634</v>
      </c>
      <c r="S2329" s="15">
        <f t="shared" si="147"/>
        <v>41877.917129629634</v>
      </c>
    </row>
    <row r="2330" spans="1:19" ht="57.6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5">
        <f t="shared" si="146"/>
        <v>42139.781678240746</v>
      </c>
      <c r="S2330" s="15">
        <f t="shared" si="147"/>
        <v>42169.781678240746</v>
      </c>
    </row>
    <row r="2331" spans="1:19" ht="43.2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5">
        <f t="shared" si="146"/>
        <v>41807.624374999999</v>
      </c>
      <c r="S2331" s="15">
        <f t="shared" si="147"/>
        <v>41837.624374999999</v>
      </c>
    </row>
    <row r="2332" spans="1:19" ht="43.2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5">
        <f t="shared" si="146"/>
        <v>42332.89980324074</v>
      </c>
      <c r="S2332" s="15">
        <f t="shared" si="147"/>
        <v>42363</v>
      </c>
    </row>
    <row r="2333" spans="1:19" ht="43.2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5">
        <f t="shared" si="146"/>
        <v>41839.005671296298</v>
      </c>
      <c r="S2333" s="15">
        <f t="shared" si="147"/>
        <v>41869.005671296298</v>
      </c>
    </row>
    <row r="2334" spans="1:19" ht="43.2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5">
        <f t="shared" si="146"/>
        <v>42011.628136574072</v>
      </c>
      <c r="S2334" s="15">
        <f t="shared" si="147"/>
        <v>42041.628136574072</v>
      </c>
    </row>
    <row r="2335" spans="1:19" ht="43.2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5">
        <f t="shared" si="146"/>
        <v>41767.650347222225</v>
      </c>
      <c r="S2335" s="15">
        <f t="shared" si="147"/>
        <v>41788.743055555555</v>
      </c>
    </row>
    <row r="2336" spans="1:19" ht="43.2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5">
        <f t="shared" si="146"/>
        <v>41918.670115740737</v>
      </c>
      <c r="S2336" s="15">
        <f t="shared" si="147"/>
        <v>41948.731944444444</v>
      </c>
    </row>
    <row r="2337" spans="1:19" ht="43.2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5">
        <f t="shared" si="146"/>
        <v>41771.572256944448</v>
      </c>
      <c r="S2337" s="15">
        <f t="shared" si="147"/>
        <v>41801.572256944448</v>
      </c>
    </row>
    <row r="2338" spans="1:19" ht="43.2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5">
        <f t="shared" si="146"/>
        <v>41666.924710648149</v>
      </c>
      <c r="S2338" s="15">
        <f t="shared" si="147"/>
        <v>41706.924710648149</v>
      </c>
    </row>
    <row r="2339" spans="1:19" ht="28.8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5">
        <f t="shared" si="146"/>
        <v>41786.640543981484</v>
      </c>
      <c r="S2339" s="15">
        <f t="shared" si="147"/>
        <v>41816.640543981484</v>
      </c>
    </row>
    <row r="2340" spans="1:19" ht="43.2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5">
        <f t="shared" si="146"/>
        <v>41789.896805555552</v>
      </c>
      <c r="S2340" s="15">
        <f t="shared" si="147"/>
        <v>41819.896805555552</v>
      </c>
    </row>
    <row r="2341" spans="1:19" ht="43.2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5">
        <f t="shared" si="146"/>
        <v>42692.79987268518</v>
      </c>
      <c r="S2341" s="15">
        <f t="shared" si="147"/>
        <v>42723.332638888889</v>
      </c>
    </row>
    <row r="2342" spans="1:19" ht="43.2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5">
        <f t="shared" si="146"/>
        <v>42643.642800925925</v>
      </c>
      <c r="S2342" s="15">
        <f t="shared" si="147"/>
        <v>42673.642800925925</v>
      </c>
    </row>
    <row r="2343" spans="1:19" ht="43.2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43.2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43.2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43.2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43.2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3.2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3.2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43.2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3.2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43.2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28.8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5">
        <f t="shared" si="146"/>
        <v>42094.101145833338</v>
      </c>
      <c r="S2353" s="15">
        <f t="shared" si="147"/>
        <v>42124.101145833338</v>
      </c>
    </row>
    <row r="2354" spans="1:19" ht="43.2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43.2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3.2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3.2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5">
        <f t="shared" si="146"/>
        <v>42096.918240740735</v>
      </c>
      <c r="S2357" s="15">
        <f t="shared" si="147"/>
        <v>42126.918240740735</v>
      </c>
    </row>
    <row r="2358" spans="1:19" ht="28.8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43.2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3.2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3.2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3.2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43.2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43.2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43.2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28.8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43.2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3.2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5">
        <f t="shared" si="146"/>
        <v>42268.531631944439</v>
      </c>
      <c r="S2368" s="15">
        <f t="shared" si="147"/>
        <v>42298.531631944439</v>
      </c>
    </row>
    <row r="2369" spans="1:19" ht="43.2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5">
        <f t="shared" si="146"/>
        <v>42425.970092592594</v>
      </c>
      <c r="S2369" s="15">
        <f t="shared" si="147"/>
        <v>42485.928425925929</v>
      </c>
    </row>
    <row r="2370" spans="1:19" ht="43.2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5">
        <f t="shared" si="146"/>
        <v>42063.721817129626</v>
      </c>
      <c r="S2370" s="15">
        <f t="shared" si="147"/>
        <v>42108.680150462969</v>
      </c>
    </row>
    <row r="2371" spans="1:19" ht="43.2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43.2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5">
        <f t="shared" si="150"/>
        <v>41961.18913194444</v>
      </c>
      <c r="S2372" s="15">
        <f t="shared" si="151"/>
        <v>41991.18913194444</v>
      </c>
    </row>
    <row r="2373" spans="1:19" ht="43.2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43.2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28.8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43.2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43.2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3.2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5">
        <f t="shared" si="150"/>
        <v>42318.925532407404</v>
      </c>
      <c r="S2378" s="15">
        <f t="shared" si="151"/>
        <v>42348.925532407404</v>
      </c>
    </row>
    <row r="2379" spans="1:19" ht="43.2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43.2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28.8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3.2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5">
        <f t="shared" si="150"/>
        <v>42248.793310185181</v>
      </c>
      <c r="S2382" s="15">
        <f t="shared" si="151"/>
        <v>42278.793310185181</v>
      </c>
    </row>
    <row r="2383" spans="1:19" ht="43.2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5">
        <f t="shared" si="150"/>
        <v>42074.935740740737</v>
      </c>
      <c r="S2383" s="15">
        <f t="shared" si="151"/>
        <v>42104.935740740737</v>
      </c>
    </row>
    <row r="2384" spans="1:19" ht="57.6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5">
        <f t="shared" si="150"/>
        <v>42195.187534722223</v>
      </c>
      <c r="S2384" s="15">
        <f t="shared" si="151"/>
        <v>42220.187534722223</v>
      </c>
    </row>
    <row r="2385" spans="1:19" ht="43.2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57.6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43.2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5">
        <f t="shared" si="150"/>
        <v>42191.70175925926</v>
      </c>
      <c r="S2387" s="15">
        <f t="shared" si="151"/>
        <v>42221.70175925926</v>
      </c>
    </row>
    <row r="2388" spans="1:19" ht="43.2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43.2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43.2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5">
        <f t="shared" si="150"/>
        <v>41989.853692129633</v>
      </c>
      <c r="S2390" s="15">
        <f t="shared" si="151"/>
        <v>42019.811805555553</v>
      </c>
    </row>
    <row r="2391" spans="1:19" ht="57.6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43.2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28.8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43.2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43.2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43.2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5">
        <f t="shared" si="150"/>
        <v>42031.362187499995</v>
      </c>
      <c r="S2396" s="15">
        <f t="shared" si="151"/>
        <v>42061.362187499995</v>
      </c>
    </row>
    <row r="2397" spans="1:19" ht="43.2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3.2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43.2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43.2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3.2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43.2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43.2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5">
        <f t="shared" si="150"/>
        <v>42374.822870370372</v>
      </c>
      <c r="S2403" s="15">
        <f t="shared" si="151"/>
        <v>42434.822870370372</v>
      </c>
    </row>
    <row r="2404" spans="1:19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3.2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5">
        <f t="shared" si="150"/>
        <v>42399.882615740738</v>
      </c>
      <c r="S2405" s="15">
        <f t="shared" si="151"/>
        <v>42459.840949074074</v>
      </c>
    </row>
    <row r="2406" spans="1:19" ht="43.2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43.2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5">
        <f t="shared" si="150"/>
        <v>42595.585358796292</v>
      </c>
      <c r="S2407" s="15">
        <f t="shared" si="151"/>
        <v>42616.585358796292</v>
      </c>
    </row>
    <row r="2408" spans="1:19" ht="43.2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5">
        <f t="shared" si="150"/>
        <v>41983.110995370371</v>
      </c>
      <c r="S2408" s="15">
        <f t="shared" si="151"/>
        <v>42023.110995370371</v>
      </c>
    </row>
    <row r="2409" spans="1:19" ht="57.6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5">
        <f t="shared" si="150"/>
        <v>42082.575555555552</v>
      </c>
      <c r="S2409" s="15">
        <f t="shared" si="151"/>
        <v>42105.25</v>
      </c>
    </row>
    <row r="2410" spans="1:19" ht="43.2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43.2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5">
        <f t="shared" si="150"/>
        <v>42204.875868055555</v>
      </c>
      <c r="S2411" s="15">
        <f t="shared" si="151"/>
        <v>42234.875868055555</v>
      </c>
    </row>
    <row r="2412" spans="1:19" ht="57.6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57.6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5">
        <f t="shared" si="150"/>
        <v>42211.732430555552</v>
      </c>
      <c r="S2413" s="15">
        <f t="shared" si="151"/>
        <v>42241.732430555552</v>
      </c>
    </row>
    <row r="2414" spans="1:19" ht="57.6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3.2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5">
        <f t="shared" si="150"/>
        <v>41760.10974537037</v>
      </c>
      <c r="S2415" s="15">
        <f t="shared" si="151"/>
        <v>41790.979166666664</v>
      </c>
    </row>
    <row r="2416" spans="1:19" ht="43.2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5">
        <f t="shared" si="150"/>
        <v>42198.695138888885</v>
      </c>
      <c r="S2416" s="15">
        <f t="shared" si="151"/>
        <v>42238.165972222225</v>
      </c>
    </row>
    <row r="2417" spans="1:19" ht="43.2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5">
        <f t="shared" si="150"/>
        <v>42536.862800925926</v>
      </c>
      <c r="S2417" s="15">
        <f t="shared" si="151"/>
        <v>42566.862800925926</v>
      </c>
    </row>
    <row r="2418" spans="1:19" ht="43.2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43.2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43.2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3.2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5">
        <f t="shared" si="150"/>
        <v>41893.028877314813</v>
      </c>
      <c r="S2422" s="15">
        <f t="shared" si="151"/>
        <v>41953.070543981477</v>
      </c>
    </row>
    <row r="2423" spans="1:19" ht="28.8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28.8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3.2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28.8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5">
        <f t="shared" si="150"/>
        <v>41909.892453703702</v>
      </c>
      <c r="S2426" s="15">
        <f t="shared" si="151"/>
        <v>41939.892453703702</v>
      </c>
    </row>
    <row r="2427" spans="1:19" ht="57.6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3.2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28.8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28.8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3.2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5">
        <f t="shared" si="150"/>
        <v>42734.879236111112</v>
      </c>
      <c r="S2431" s="15">
        <f t="shared" si="151"/>
        <v>42771.697222222225</v>
      </c>
    </row>
    <row r="2432" spans="1:19" ht="57.6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5">
        <f t="shared" si="150"/>
        <v>42382.130833333329</v>
      </c>
      <c r="S2432" s="15">
        <f t="shared" si="151"/>
        <v>42412.130833333329</v>
      </c>
    </row>
    <row r="2433" spans="1:19" ht="28.8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3.2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5">
        <f t="shared" si="150"/>
        <v>42041.218715277777</v>
      </c>
      <c r="S2434" s="15">
        <f t="shared" si="151"/>
        <v>42071.218715277777</v>
      </c>
    </row>
    <row r="2435" spans="1:19" ht="43.2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43.2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3.2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43.2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5">
        <f t="shared" si="154"/>
        <v>42338.615393518514</v>
      </c>
      <c r="S2438" s="15">
        <f t="shared" si="155"/>
        <v>42398.615393518514</v>
      </c>
    </row>
    <row r="2439" spans="1:19" ht="43.2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43.2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57.6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28.8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28.8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5">
        <f t="shared" si="154"/>
        <v>42187.125625000001</v>
      </c>
      <c r="S2443" s="15">
        <f t="shared" si="155"/>
        <v>42208.207638888889</v>
      </c>
    </row>
    <row r="2444" spans="1:19" ht="28.8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5">
        <f t="shared" si="154"/>
        <v>42052.666990740734</v>
      </c>
      <c r="S2444" s="15">
        <f t="shared" si="155"/>
        <v>42082.625324074077</v>
      </c>
    </row>
    <row r="2445" spans="1:19" ht="43.2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5">
        <f t="shared" si="154"/>
        <v>41836.625254629631</v>
      </c>
      <c r="S2445" s="15">
        <f t="shared" si="155"/>
        <v>41866.625254629631</v>
      </c>
    </row>
    <row r="2446" spans="1:19" ht="43.2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5">
        <f t="shared" si="154"/>
        <v>42485.754525462966</v>
      </c>
      <c r="S2446" s="15">
        <f t="shared" si="155"/>
        <v>42515.754525462966</v>
      </c>
    </row>
    <row r="2447" spans="1:19" ht="57.6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5">
        <f t="shared" si="154"/>
        <v>42243.190057870372</v>
      </c>
      <c r="S2447" s="15">
        <f t="shared" si="155"/>
        <v>42273.190057870372</v>
      </c>
    </row>
    <row r="2448" spans="1:19" ht="57.6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5">
        <f t="shared" si="154"/>
        <v>42670.602673611109</v>
      </c>
      <c r="S2448" s="15">
        <f t="shared" si="155"/>
        <v>42700.64434027778</v>
      </c>
    </row>
    <row r="2449" spans="1:19" ht="57.6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5">
        <f t="shared" si="154"/>
        <v>42654.469826388886</v>
      </c>
      <c r="S2449" s="15">
        <f t="shared" si="155"/>
        <v>42686.166666666672</v>
      </c>
    </row>
    <row r="2450" spans="1:19" ht="43.2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5">
        <f t="shared" si="154"/>
        <v>42607.316122685181</v>
      </c>
      <c r="S2450" s="15">
        <f t="shared" si="155"/>
        <v>42613.233333333337</v>
      </c>
    </row>
    <row r="2451" spans="1:19" ht="43.2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43.2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5">
        <f t="shared" si="154"/>
        <v>41902.07240740741</v>
      </c>
      <c r="S2452" s="15">
        <f t="shared" si="155"/>
        <v>41940.132638888892</v>
      </c>
    </row>
    <row r="2453" spans="1:19" ht="43.2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5">
        <f t="shared" si="154"/>
        <v>42779.908449074079</v>
      </c>
      <c r="S2453" s="15">
        <f t="shared" si="155"/>
        <v>42799.908449074079</v>
      </c>
    </row>
    <row r="2454" spans="1:19" ht="43.2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5">
        <f t="shared" si="154"/>
        <v>42338.84375</v>
      </c>
      <c r="S2454" s="15">
        <f t="shared" si="155"/>
        <v>42367.958333333328</v>
      </c>
    </row>
    <row r="2455" spans="1:19" ht="43.2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5">
        <f t="shared" si="154"/>
        <v>42738.692233796297</v>
      </c>
      <c r="S2455" s="15">
        <f t="shared" si="155"/>
        <v>42768.692233796297</v>
      </c>
    </row>
    <row r="2456" spans="1:19" ht="43.2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5">
        <f t="shared" si="154"/>
        <v>42770.201481481476</v>
      </c>
      <c r="S2456" s="15">
        <f t="shared" si="155"/>
        <v>42805.201481481476</v>
      </c>
    </row>
    <row r="2457" spans="1:19" ht="43.2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5">
        <f t="shared" si="154"/>
        <v>42452.781828703708</v>
      </c>
      <c r="S2457" s="15">
        <f t="shared" si="155"/>
        <v>42480.781828703708</v>
      </c>
    </row>
    <row r="2458" spans="1:19" ht="43.2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5">
        <f t="shared" si="154"/>
        <v>42761.961099537039</v>
      </c>
      <c r="S2458" s="15">
        <f t="shared" si="155"/>
        <v>42791.961099537039</v>
      </c>
    </row>
    <row r="2459" spans="1:19" ht="43.2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5">
        <f t="shared" si="154"/>
        <v>42423.602500000001</v>
      </c>
      <c r="S2459" s="15">
        <f t="shared" si="155"/>
        <v>42453.560833333337</v>
      </c>
    </row>
    <row r="2460" spans="1:19" ht="57.6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5">
        <f t="shared" si="154"/>
        <v>42495.871736111112</v>
      </c>
      <c r="S2460" s="15">
        <f t="shared" si="155"/>
        <v>42530.791666666672</v>
      </c>
    </row>
    <row r="2461" spans="1:19" ht="57.6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5">
        <f t="shared" si="154"/>
        <v>42407.637557870374</v>
      </c>
      <c r="S2461" s="15">
        <f t="shared" si="155"/>
        <v>42452.595891203702</v>
      </c>
    </row>
    <row r="2462" spans="1:19" ht="43.2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5">
        <f t="shared" si="154"/>
        <v>42704.187118055561</v>
      </c>
      <c r="S2462" s="15">
        <f t="shared" si="155"/>
        <v>42738.178472222222</v>
      </c>
    </row>
    <row r="2463" spans="1:19" ht="43.2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5">
        <f t="shared" si="154"/>
        <v>40784.012696759259</v>
      </c>
      <c r="S2463" s="15">
        <f t="shared" si="155"/>
        <v>40817.125</v>
      </c>
    </row>
    <row r="2464" spans="1:19" ht="43.2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5">
        <f t="shared" si="154"/>
        <v>41089.186296296299</v>
      </c>
      <c r="S2464" s="15">
        <f t="shared" si="155"/>
        <v>41109.186296296299</v>
      </c>
    </row>
    <row r="2465" spans="1:19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3.2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5">
        <f t="shared" si="154"/>
        <v>42248.90042824074</v>
      </c>
      <c r="S2466" s="15">
        <f t="shared" si="155"/>
        <v>42277.811805555553</v>
      </c>
    </row>
    <row r="2467" spans="1:19" ht="28.8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5">
        <f t="shared" si="154"/>
        <v>41145.719305555554</v>
      </c>
      <c r="S2467" s="15">
        <f t="shared" si="155"/>
        <v>41175.719305555554</v>
      </c>
    </row>
    <row r="2468" spans="1:19" ht="43.2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5">
        <f t="shared" si="154"/>
        <v>41373.102465277778</v>
      </c>
      <c r="S2468" s="15">
        <f t="shared" si="155"/>
        <v>41403.102465277778</v>
      </c>
    </row>
    <row r="2469" spans="1:19" ht="43.2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5">
        <f t="shared" si="154"/>
        <v>41025.874201388891</v>
      </c>
      <c r="S2469" s="15">
        <f t="shared" si="155"/>
        <v>41039.708333333336</v>
      </c>
    </row>
    <row r="2470" spans="1:19" ht="43.2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5">
        <f t="shared" si="154"/>
        <v>41174.154178240737</v>
      </c>
      <c r="S2470" s="15">
        <f t="shared" si="155"/>
        <v>41210.208333333336</v>
      </c>
    </row>
    <row r="2471" spans="1:19" ht="43.2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5">
        <f t="shared" si="154"/>
        <v>40557.429733796293</v>
      </c>
      <c r="S2471" s="15">
        <f t="shared" si="155"/>
        <v>40582.429733796293</v>
      </c>
    </row>
    <row r="2472" spans="1:19" ht="43.2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5">
        <f t="shared" si="154"/>
        <v>41023.07471064815</v>
      </c>
      <c r="S2472" s="15">
        <f t="shared" si="155"/>
        <v>41053.07471064815</v>
      </c>
    </row>
    <row r="2473" spans="1:19" ht="57.6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5">
        <f t="shared" si="154"/>
        <v>40893.992962962962</v>
      </c>
      <c r="S2473" s="15">
        <f t="shared" si="155"/>
        <v>40933.992962962962</v>
      </c>
    </row>
    <row r="2474" spans="1:19" ht="57.6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5">
        <f t="shared" si="154"/>
        <v>40354.11550925926</v>
      </c>
      <c r="S2474" s="15">
        <f t="shared" si="155"/>
        <v>40425.043749999997</v>
      </c>
    </row>
    <row r="2475" spans="1:19" ht="43.2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5">
        <f t="shared" si="154"/>
        <v>41193.748483796298</v>
      </c>
      <c r="S2475" s="15">
        <f t="shared" si="155"/>
        <v>41223.790150462963</v>
      </c>
    </row>
    <row r="2476" spans="1:19" ht="57.6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5">
        <f t="shared" si="154"/>
        <v>40417.011296296296</v>
      </c>
      <c r="S2476" s="15">
        <f t="shared" si="155"/>
        <v>40462.011296296296</v>
      </c>
    </row>
    <row r="2477" spans="1:19" ht="28.8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5">
        <f t="shared" si="154"/>
        <v>40310.287673611114</v>
      </c>
      <c r="S2477" s="15">
        <f t="shared" si="155"/>
        <v>40369.916666666664</v>
      </c>
    </row>
    <row r="2478" spans="1:19" ht="43.2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5">
        <f t="shared" si="154"/>
        <v>41913.328356481477</v>
      </c>
      <c r="S2478" s="15">
        <f t="shared" si="155"/>
        <v>41946.370023148149</v>
      </c>
    </row>
    <row r="2479" spans="1:19" ht="28.8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5">
        <f t="shared" si="154"/>
        <v>41088.691493055558</v>
      </c>
      <c r="S2479" s="15">
        <f t="shared" si="155"/>
        <v>41133.691493055558</v>
      </c>
    </row>
    <row r="2480" spans="1:19" ht="43.2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5">
        <f t="shared" si="154"/>
        <v>41257.950381944444</v>
      </c>
      <c r="S2480" s="15">
        <f t="shared" si="155"/>
        <v>41287.950381944444</v>
      </c>
    </row>
    <row r="2481" spans="1:19" ht="28.8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5">
        <f t="shared" si="154"/>
        <v>41107.726782407408</v>
      </c>
      <c r="S2481" s="15">
        <f t="shared" si="155"/>
        <v>41118.083333333336</v>
      </c>
    </row>
    <row r="2482" spans="1:19" ht="43.2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43.2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5">
        <f t="shared" si="154"/>
        <v>40999.645925925928</v>
      </c>
      <c r="S2483" s="15">
        <f t="shared" si="155"/>
        <v>41029.645925925928</v>
      </c>
    </row>
    <row r="2484" spans="1:19" ht="43.2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5">
        <f t="shared" si="154"/>
        <v>40711.782210648147</v>
      </c>
      <c r="S2484" s="15">
        <f t="shared" si="155"/>
        <v>40756.782210648147</v>
      </c>
    </row>
    <row r="2485" spans="1:19" ht="43.2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5">
        <f t="shared" si="154"/>
        <v>40970.750034722223</v>
      </c>
      <c r="S2485" s="15">
        <f t="shared" si="155"/>
        <v>41030.708368055559</v>
      </c>
    </row>
    <row r="2486" spans="1:19" ht="57.6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5">
        <f t="shared" si="154"/>
        <v>40771.916701388887</v>
      </c>
      <c r="S2486" s="15">
        <f t="shared" si="155"/>
        <v>40801.916701388887</v>
      </c>
    </row>
    <row r="2487" spans="1:19" ht="43.2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5">
        <f t="shared" si="154"/>
        <v>40793.998599537037</v>
      </c>
      <c r="S2487" s="15">
        <f t="shared" si="155"/>
        <v>40828.998599537037</v>
      </c>
    </row>
    <row r="2488" spans="1:19" ht="43.2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5">
        <f t="shared" si="154"/>
        <v>40991.708055555559</v>
      </c>
      <c r="S2488" s="15">
        <f t="shared" si="155"/>
        <v>41021.708055555559</v>
      </c>
    </row>
    <row r="2489" spans="1:19" ht="43.2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5">
        <f t="shared" si="154"/>
        <v>41026.083298611113</v>
      </c>
      <c r="S2489" s="15">
        <f t="shared" si="155"/>
        <v>41056.083298611113</v>
      </c>
    </row>
    <row r="2490" spans="1:19" ht="57.6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5">
        <f t="shared" si="154"/>
        <v>40833.633194444446</v>
      </c>
      <c r="S2490" s="15">
        <f t="shared" si="155"/>
        <v>40863.674861111111</v>
      </c>
    </row>
    <row r="2491" spans="1:19" ht="43.2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5">
        <f t="shared" si="154"/>
        <v>41373.690266203703</v>
      </c>
      <c r="S2491" s="15">
        <f t="shared" si="155"/>
        <v>41403.690266203703</v>
      </c>
    </row>
    <row r="2492" spans="1:19" ht="43.2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5">
        <f t="shared" si="154"/>
        <v>41023.227731481478</v>
      </c>
      <c r="S2492" s="15">
        <f t="shared" si="155"/>
        <v>41083.227731481478</v>
      </c>
    </row>
    <row r="2493" spans="1:19" ht="43.2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5">
        <f t="shared" si="154"/>
        <v>40542.839282407411</v>
      </c>
      <c r="S2493" s="15">
        <f t="shared" si="155"/>
        <v>40559.07708333333</v>
      </c>
    </row>
    <row r="2494" spans="1:19" ht="28.8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43.2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5">
        <f t="shared" si="154"/>
        <v>41348.168287037035</v>
      </c>
      <c r="S2495" s="15">
        <f t="shared" si="155"/>
        <v>41393.168287037035</v>
      </c>
    </row>
    <row r="2496" spans="1:19" ht="43.2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5">
        <f t="shared" si="154"/>
        <v>41022.645185185182</v>
      </c>
      <c r="S2496" s="15">
        <f t="shared" si="155"/>
        <v>41052.645185185182</v>
      </c>
    </row>
    <row r="2497" spans="1:19" ht="43.2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5">
        <f t="shared" si="154"/>
        <v>41036.946469907409</v>
      </c>
      <c r="S2497" s="15">
        <f t="shared" si="155"/>
        <v>41066.946469907409</v>
      </c>
    </row>
    <row r="2498" spans="1:19" ht="28.8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5">
        <f t="shared" si="154"/>
        <v>41327.996435185189</v>
      </c>
      <c r="S2498" s="15">
        <f t="shared" si="155"/>
        <v>41362.954768518517</v>
      </c>
    </row>
    <row r="2499" spans="1:19" ht="43.2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3.2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5">
        <f t="shared" si="158"/>
        <v>42017.967442129629</v>
      </c>
      <c r="S2500" s="15">
        <f t="shared" si="159"/>
        <v>42031.967442129629</v>
      </c>
    </row>
    <row r="2501" spans="1:19" ht="43.2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5">
        <f t="shared" si="158"/>
        <v>41226.648576388885</v>
      </c>
      <c r="S2501" s="15">
        <f t="shared" si="159"/>
        <v>41274.75</v>
      </c>
    </row>
    <row r="2502" spans="1:19" ht="43.2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5">
        <f t="shared" si="158"/>
        <v>41053.772858796299</v>
      </c>
      <c r="S2502" s="15">
        <f t="shared" si="159"/>
        <v>41083.772858796299</v>
      </c>
    </row>
    <row r="2503" spans="1:19" ht="43.2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5">
        <f t="shared" si="158"/>
        <v>42244.776666666665</v>
      </c>
      <c r="S2503" s="15">
        <f t="shared" si="159"/>
        <v>42274.776666666665</v>
      </c>
    </row>
    <row r="2504" spans="1:19" ht="57.6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5">
        <f t="shared" si="158"/>
        <v>41858.825439814813</v>
      </c>
      <c r="S2504" s="15">
        <f t="shared" si="159"/>
        <v>41903.825439814813</v>
      </c>
    </row>
    <row r="2505" spans="1:19" ht="43.2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28.8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57.6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43.2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43.2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43.2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5">
        <f t="shared" si="158"/>
        <v>42058.809594907405</v>
      </c>
      <c r="S2511" s="15">
        <f t="shared" si="159"/>
        <v>42114.767928240741</v>
      </c>
    </row>
    <row r="2512" spans="1:19" ht="43.2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5">
        <f t="shared" si="158"/>
        <v>42078.997361111105</v>
      </c>
      <c r="S2512" s="15">
        <f t="shared" si="159"/>
        <v>42138.997361111105</v>
      </c>
    </row>
    <row r="2513" spans="1:19" ht="43.2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3.2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57.6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43.2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5">
        <f t="shared" si="158"/>
        <v>41854.389780092592</v>
      </c>
      <c r="S2516" s="15">
        <f t="shared" si="159"/>
        <v>41871.389780092592</v>
      </c>
    </row>
    <row r="2517" spans="1:19" ht="43.2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5">
        <f t="shared" si="158"/>
        <v>42027.839733796296</v>
      </c>
      <c r="S2517" s="15">
        <f t="shared" si="159"/>
        <v>42057.839733796296</v>
      </c>
    </row>
    <row r="2518" spans="1:19" ht="43.2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43.2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5">
        <f t="shared" si="158"/>
        <v>42052.802430555559</v>
      </c>
      <c r="S2519" s="15">
        <f t="shared" si="159"/>
        <v>42082.760763888888</v>
      </c>
    </row>
    <row r="2520" spans="1:19" ht="43.2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28.8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5">
        <f t="shared" si="158"/>
        <v>41809.155138888891</v>
      </c>
      <c r="S2521" s="15">
        <f t="shared" si="159"/>
        <v>41839.155138888891</v>
      </c>
    </row>
    <row r="2522" spans="1:19" ht="43.2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57.6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5">
        <f t="shared" si="158"/>
        <v>42269.967835648145</v>
      </c>
      <c r="S2523" s="15">
        <f t="shared" si="159"/>
        <v>42290.967835648145</v>
      </c>
    </row>
    <row r="2524" spans="1:19" ht="43.2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5">
        <f t="shared" si="158"/>
        <v>42460.573611111111</v>
      </c>
      <c r="S2524" s="15">
        <f t="shared" si="159"/>
        <v>42482.619444444441</v>
      </c>
    </row>
    <row r="2525" spans="1:19" ht="43.2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5">
        <f t="shared" si="158"/>
        <v>41930.975601851853</v>
      </c>
      <c r="S2525" s="15">
        <f t="shared" si="159"/>
        <v>41961.017268518524</v>
      </c>
    </row>
    <row r="2526" spans="1:19" ht="28.8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5">
        <f t="shared" si="158"/>
        <v>41961.807372685187</v>
      </c>
      <c r="S2526" s="15">
        <f t="shared" si="159"/>
        <v>41994.1875</v>
      </c>
    </row>
    <row r="2527" spans="1:19" ht="43.2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5">
        <f t="shared" si="158"/>
        <v>41058.844571759262</v>
      </c>
      <c r="S2527" s="15">
        <f t="shared" si="159"/>
        <v>41088.844571759262</v>
      </c>
    </row>
    <row r="2528" spans="1:19" ht="43.2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5">
        <f t="shared" si="158"/>
        <v>41953.091134259259</v>
      </c>
      <c r="S2528" s="15">
        <f t="shared" si="159"/>
        <v>41981.207638888889</v>
      </c>
    </row>
    <row r="2529" spans="1:19" ht="43.2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5">
        <f t="shared" si="158"/>
        <v>41546.75105324074</v>
      </c>
      <c r="S2529" s="15">
        <f t="shared" si="159"/>
        <v>41565.165972222225</v>
      </c>
    </row>
    <row r="2530" spans="1:19" ht="43.2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5">
        <f t="shared" si="158"/>
        <v>42217.834525462968</v>
      </c>
      <c r="S2530" s="15">
        <f t="shared" si="159"/>
        <v>42236.458333333328</v>
      </c>
    </row>
    <row r="2531" spans="1:19" ht="28.8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5">
        <f t="shared" si="158"/>
        <v>40948.080729166664</v>
      </c>
      <c r="S2531" s="15">
        <f t="shared" si="159"/>
        <v>40993.0390625</v>
      </c>
    </row>
    <row r="2532" spans="1:19" ht="43.2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5">
        <f t="shared" si="158"/>
        <v>42081.864641203705</v>
      </c>
      <c r="S2532" s="15">
        <f t="shared" si="159"/>
        <v>42114.201388888891</v>
      </c>
    </row>
    <row r="2533" spans="1:19" ht="57.6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5">
        <f t="shared" si="158"/>
        <v>42208.680023148147</v>
      </c>
      <c r="S2533" s="15">
        <f t="shared" si="159"/>
        <v>42231.165972222225</v>
      </c>
    </row>
    <row r="2534" spans="1:19" ht="43.2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5">
        <f t="shared" si="158"/>
        <v>41107.849143518521</v>
      </c>
      <c r="S2534" s="15">
        <f t="shared" si="159"/>
        <v>41137.849143518521</v>
      </c>
    </row>
    <row r="2535" spans="1:19" ht="43.2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5">
        <f t="shared" si="158"/>
        <v>41304.751284722224</v>
      </c>
      <c r="S2535" s="15">
        <f t="shared" si="159"/>
        <v>41334.750787037039</v>
      </c>
    </row>
    <row r="2536" spans="1:19" ht="57.6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5">
        <f t="shared" si="158"/>
        <v>41943.791030092594</v>
      </c>
      <c r="S2537" s="15">
        <f t="shared" si="159"/>
        <v>41974.832696759258</v>
      </c>
    </row>
    <row r="2538" spans="1:19" ht="43.2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5">
        <f t="shared" si="158"/>
        <v>41464.106087962966</v>
      </c>
      <c r="S2538" s="15">
        <f t="shared" si="159"/>
        <v>41485.106087962966</v>
      </c>
    </row>
    <row r="2539" spans="1:19" ht="43.2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28.8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5">
        <f t="shared" si="158"/>
        <v>41298.509965277779</v>
      </c>
      <c r="S2540" s="15">
        <f t="shared" si="159"/>
        <v>41329.207638888889</v>
      </c>
    </row>
    <row r="2541" spans="1:19" ht="43.2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5">
        <f t="shared" si="158"/>
        <v>41977.902222222227</v>
      </c>
      <c r="S2541" s="15">
        <f t="shared" si="159"/>
        <v>42037.902222222227</v>
      </c>
    </row>
    <row r="2542" spans="1:19" ht="57.6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5">
        <f t="shared" si="158"/>
        <v>40785.675011574072</v>
      </c>
      <c r="S2542" s="15">
        <f t="shared" si="159"/>
        <v>40845.675011574072</v>
      </c>
    </row>
    <row r="2543" spans="1:19" ht="57.6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5">
        <f t="shared" si="158"/>
        <v>41483.449282407404</v>
      </c>
      <c r="S2543" s="15">
        <f t="shared" si="159"/>
        <v>41543.449282407404</v>
      </c>
    </row>
    <row r="2544" spans="1:19" ht="43.2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5">
        <f t="shared" si="158"/>
        <v>41509.426585648151</v>
      </c>
      <c r="S2544" s="15">
        <f t="shared" si="159"/>
        <v>41548.165972222225</v>
      </c>
    </row>
    <row r="2545" spans="1:19" ht="43.2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5">
        <f t="shared" si="158"/>
        <v>40514.107615740737</v>
      </c>
      <c r="S2545" s="15">
        <f t="shared" si="159"/>
        <v>40545.125</v>
      </c>
    </row>
    <row r="2546" spans="1:19" ht="43.2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5">
        <f t="shared" si="158"/>
        <v>41068.520474537036</v>
      </c>
      <c r="S2546" s="15">
        <f t="shared" si="159"/>
        <v>41098.520474537036</v>
      </c>
    </row>
    <row r="2547" spans="1:19" ht="43.2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5">
        <f t="shared" si="158"/>
        <v>42027.13817129629</v>
      </c>
      <c r="S2547" s="15">
        <f t="shared" si="159"/>
        <v>42062.020833333328</v>
      </c>
    </row>
    <row r="2548" spans="1:19" ht="43.2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5">
        <f t="shared" si="158"/>
        <v>41524.858553240738</v>
      </c>
      <c r="S2548" s="15">
        <f t="shared" si="159"/>
        <v>41552.208333333336</v>
      </c>
    </row>
    <row r="2549" spans="1:19" ht="43.2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5">
        <f t="shared" si="158"/>
        <v>40973.773182870369</v>
      </c>
      <c r="S2549" s="15">
        <f t="shared" si="159"/>
        <v>41003.731516203705</v>
      </c>
    </row>
    <row r="2550" spans="1:19" ht="43.2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5">
        <f t="shared" si="158"/>
        <v>42618.625428240746</v>
      </c>
      <c r="S2550" s="15">
        <f t="shared" si="159"/>
        <v>42643.185416666667</v>
      </c>
    </row>
    <row r="2551" spans="1:19" ht="43.2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5">
        <f t="shared" si="158"/>
        <v>41390.757754629631</v>
      </c>
      <c r="S2551" s="15">
        <f t="shared" si="159"/>
        <v>41425.708333333336</v>
      </c>
    </row>
    <row r="2552" spans="1:19" ht="57.6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5">
        <f t="shared" si="158"/>
        <v>42228.634328703702</v>
      </c>
      <c r="S2552" s="15">
        <f t="shared" si="159"/>
        <v>42285.165972222225</v>
      </c>
    </row>
    <row r="2553" spans="1:19" ht="43.2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5">
        <f t="shared" si="158"/>
        <v>40961.252141203702</v>
      </c>
      <c r="S2553" s="15">
        <f t="shared" si="159"/>
        <v>40989.866666666669</v>
      </c>
    </row>
    <row r="2554" spans="1:19" ht="43.2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5">
        <f t="shared" si="158"/>
        <v>42769.809965277775</v>
      </c>
      <c r="S2554" s="15">
        <f t="shared" si="159"/>
        <v>42799.809965277775</v>
      </c>
    </row>
    <row r="2555" spans="1:19" ht="43.2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5">
        <f t="shared" si="158"/>
        <v>41113.199155092596</v>
      </c>
      <c r="S2555" s="15">
        <f t="shared" si="159"/>
        <v>41173.199155092596</v>
      </c>
    </row>
    <row r="2556" spans="1:19" ht="57.6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5">
        <f t="shared" si="158"/>
        <v>42125.078275462962</v>
      </c>
      <c r="S2556" s="15">
        <f t="shared" si="159"/>
        <v>42156.165972222225</v>
      </c>
    </row>
    <row r="2557" spans="1:19" ht="57.6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5">
        <f t="shared" si="158"/>
        <v>41026.655011574076</v>
      </c>
      <c r="S2557" s="15">
        <f t="shared" si="159"/>
        <v>41057.655011574076</v>
      </c>
    </row>
    <row r="2558" spans="1:19" ht="43.2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5">
        <f t="shared" si="158"/>
        <v>41222.991400462961</v>
      </c>
      <c r="S2558" s="15">
        <f t="shared" si="159"/>
        <v>41267.991400462961</v>
      </c>
    </row>
    <row r="2559" spans="1:19" ht="28.8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5">
        <f t="shared" si="158"/>
        <v>41744.745208333334</v>
      </c>
      <c r="S2559" s="15">
        <f t="shared" si="159"/>
        <v>41774.745208333334</v>
      </c>
    </row>
    <row r="2560" spans="1:19" ht="43.2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5">
        <f t="shared" si="158"/>
        <v>42093.860023148154</v>
      </c>
      <c r="S2560" s="15">
        <f t="shared" si="159"/>
        <v>42125.582638888889</v>
      </c>
    </row>
    <row r="2561" spans="1:19" ht="43.2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5">
        <f t="shared" si="158"/>
        <v>40829.873657407406</v>
      </c>
      <c r="S2561" s="15">
        <f t="shared" si="159"/>
        <v>40862.817361111112</v>
      </c>
    </row>
    <row r="2562" spans="1:19" ht="43.2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5">
        <f t="shared" si="158"/>
        <v>42039.951087962967</v>
      </c>
      <c r="S2562" s="15">
        <f t="shared" si="159"/>
        <v>42069.951087962967</v>
      </c>
    </row>
    <row r="2563" spans="1:19" ht="43.2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57.6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28.8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3.2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3.2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3.2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3.2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43.2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3.2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5">
        <f t="shared" si="162"/>
        <v>42234.105462962965</v>
      </c>
      <c r="S2571" s="15">
        <f t="shared" si="163"/>
        <v>42264.105462962965</v>
      </c>
    </row>
    <row r="2572" spans="1:19" ht="43.2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5">
        <f t="shared" si="162"/>
        <v>42744.903182870374</v>
      </c>
      <c r="S2572" s="15">
        <f t="shared" si="163"/>
        <v>42774.903182870374</v>
      </c>
    </row>
    <row r="2573" spans="1:19" ht="43.2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5">
        <f t="shared" si="162"/>
        <v>42449.341678240744</v>
      </c>
      <c r="S2573" s="15">
        <f t="shared" si="163"/>
        <v>42509.341678240744</v>
      </c>
    </row>
    <row r="2574" spans="1:19" ht="43.2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43.2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43.2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43.2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28.8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43.2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57.6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3.2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5">
        <f t="shared" si="162"/>
        <v>41837.829895833333</v>
      </c>
      <c r="S2581" s="15">
        <f t="shared" si="163"/>
        <v>41897.829895833333</v>
      </c>
    </row>
    <row r="2582" spans="1:19" ht="43.2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5">
        <f t="shared" si="162"/>
        <v>42110.326423611114</v>
      </c>
      <c r="S2582" s="15">
        <f t="shared" si="163"/>
        <v>42140.125</v>
      </c>
    </row>
    <row r="2583" spans="1:19" ht="43.2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5">
        <f t="shared" si="162"/>
        <v>42294.628449074073</v>
      </c>
      <c r="S2583" s="15">
        <f t="shared" si="163"/>
        <v>42324.670115740737</v>
      </c>
    </row>
    <row r="2584" spans="1:19" ht="28.8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43.2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28.8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3.2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28.8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3.2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5">
        <f t="shared" si="162"/>
        <v>42338.675381944442</v>
      </c>
      <c r="S2589" s="15">
        <f t="shared" si="163"/>
        <v>42368.675381944442</v>
      </c>
    </row>
    <row r="2590" spans="1:19" ht="57.6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5">
        <f t="shared" si="162"/>
        <v>42042.676226851851</v>
      </c>
      <c r="S2590" s="15">
        <f t="shared" si="163"/>
        <v>42094.551388888889</v>
      </c>
    </row>
    <row r="2591" spans="1:19" ht="43.2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43.2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43.2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57.6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3.2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3.2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28.8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5">
        <f t="shared" si="162"/>
        <v>42760.244212962964</v>
      </c>
      <c r="S2597" s="15">
        <f t="shared" si="163"/>
        <v>42790.244212962964</v>
      </c>
    </row>
    <row r="2598" spans="1:19" ht="43.2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5">
        <f t="shared" si="162"/>
        <v>41828.664456018516</v>
      </c>
      <c r="S2598" s="15">
        <f t="shared" si="163"/>
        <v>41858.664456018516</v>
      </c>
    </row>
    <row r="2599" spans="1:19" ht="43.2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5">
        <f t="shared" si="162"/>
        <v>42510.341631944444</v>
      </c>
      <c r="S2599" s="15">
        <f t="shared" si="163"/>
        <v>42540.341631944444</v>
      </c>
    </row>
    <row r="2600" spans="1:19" ht="43.2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5">
        <f t="shared" si="162"/>
        <v>42240.840289351851</v>
      </c>
      <c r="S2600" s="15">
        <f t="shared" si="163"/>
        <v>42270.840289351851</v>
      </c>
    </row>
    <row r="2601" spans="1:19" ht="28.8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43.2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5">
        <f t="shared" si="162"/>
        <v>42394.900462962964</v>
      </c>
      <c r="S2602" s="15">
        <f t="shared" si="163"/>
        <v>42454.858796296292</v>
      </c>
    </row>
    <row r="2603" spans="1:19" ht="57.6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5">
        <f t="shared" si="162"/>
        <v>41150.902187499996</v>
      </c>
      <c r="S2603" s="15">
        <f t="shared" si="163"/>
        <v>41165.165972222225</v>
      </c>
    </row>
    <row r="2604" spans="1:19" ht="43.2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5">
        <f t="shared" si="162"/>
        <v>41915.747314814813</v>
      </c>
      <c r="S2604" s="15">
        <f t="shared" si="163"/>
        <v>41955.888888888891</v>
      </c>
    </row>
    <row r="2605" spans="1:19" ht="28.8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5">
        <f t="shared" si="162"/>
        <v>41617.912662037037</v>
      </c>
      <c r="S2605" s="15">
        <f t="shared" si="163"/>
        <v>41631.912662037037</v>
      </c>
    </row>
    <row r="2606" spans="1:19" ht="43.2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5">
        <f t="shared" si="162"/>
        <v>40998.051192129627</v>
      </c>
      <c r="S2606" s="15">
        <f t="shared" si="163"/>
        <v>41028.051192129627</v>
      </c>
    </row>
    <row r="2607" spans="1:19" ht="43.2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5">
        <f t="shared" si="162"/>
        <v>42508.541550925926</v>
      </c>
      <c r="S2607" s="15">
        <f t="shared" si="163"/>
        <v>42538.541550925926</v>
      </c>
    </row>
    <row r="2608" spans="1:19" ht="57.6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5">
        <f t="shared" si="162"/>
        <v>41726.712754629632</v>
      </c>
      <c r="S2608" s="15">
        <f t="shared" si="163"/>
        <v>41758.712754629632</v>
      </c>
    </row>
    <row r="2609" spans="1:19" ht="43.2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5">
        <f t="shared" si="162"/>
        <v>42184.874675925923</v>
      </c>
      <c r="S2609" s="15">
        <f t="shared" si="163"/>
        <v>42228.083333333328</v>
      </c>
    </row>
    <row r="2610" spans="1:19" ht="43.2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5">
        <f t="shared" si="162"/>
        <v>42767.801712962959</v>
      </c>
      <c r="S2610" s="15">
        <f t="shared" si="163"/>
        <v>42809</v>
      </c>
    </row>
    <row r="2611" spans="1:19" ht="57.6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5">
        <f t="shared" si="162"/>
        <v>41075.237858796296</v>
      </c>
      <c r="S2611" s="15">
        <f t="shared" si="163"/>
        <v>41105.237858796296</v>
      </c>
    </row>
    <row r="2612" spans="1:19" ht="43.2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5">
        <f t="shared" si="162"/>
        <v>42564.881076388891</v>
      </c>
      <c r="S2612" s="15">
        <f t="shared" si="163"/>
        <v>42604.290972222225</v>
      </c>
    </row>
    <row r="2613" spans="1:19" ht="57.6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5">
        <f t="shared" si="162"/>
        <v>42704.335810185185</v>
      </c>
      <c r="S2613" s="15">
        <f t="shared" si="163"/>
        <v>42737.957638888889</v>
      </c>
    </row>
    <row r="2614" spans="1:19" ht="43.2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5">
        <f t="shared" si="162"/>
        <v>41982.143171296295</v>
      </c>
      <c r="S2614" s="15">
        <f t="shared" si="163"/>
        <v>42013.143171296295</v>
      </c>
    </row>
    <row r="2615" spans="1:19" ht="43.2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5">
        <f t="shared" si="162"/>
        <v>41143.81821759259</v>
      </c>
      <c r="S2615" s="15">
        <f t="shared" si="163"/>
        <v>41173.81821759259</v>
      </c>
    </row>
    <row r="2616" spans="1:19" ht="43.2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5">
        <f t="shared" si="162"/>
        <v>41730.708472222221</v>
      </c>
      <c r="S2616" s="15">
        <f t="shared" si="163"/>
        <v>41759.208333333336</v>
      </c>
    </row>
    <row r="2617" spans="1:19" ht="43.2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5">
        <f t="shared" si="162"/>
        <v>42453.49726851852</v>
      </c>
      <c r="S2617" s="15">
        <f t="shared" si="163"/>
        <v>42490.5</v>
      </c>
    </row>
    <row r="2618" spans="1:19" ht="43.2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5">
        <f t="shared" si="162"/>
        <v>42211.99454861111</v>
      </c>
      <c r="S2618" s="15">
        <f t="shared" si="163"/>
        <v>42241.99454861111</v>
      </c>
    </row>
    <row r="2619" spans="1:19" ht="43.2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5">
        <f t="shared" si="162"/>
        <v>41902.874432870369</v>
      </c>
      <c r="S2619" s="15">
        <f t="shared" si="163"/>
        <v>41932.874432870369</v>
      </c>
    </row>
    <row r="2620" spans="1:19" ht="28.8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5">
        <f t="shared" si="162"/>
        <v>42279.792372685188</v>
      </c>
      <c r="S2620" s="15">
        <f t="shared" si="163"/>
        <v>42339.834039351852</v>
      </c>
    </row>
    <row r="2621" spans="1:19" ht="43.2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5">
        <f t="shared" si="162"/>
        <v>42273.884305555555</v>
      </c>
      <c r="S2621" s="15">
        <f t="shared" si="163"/>
        <v>42300.458333333328</v>
      </c>
    </row>
    <row r="2622" spans="1:19" ht="43.2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5">
        <f t="shared" si="162"/>
        <v>42251.16715277778</v>
      </c>
      <c r="S2622" s="15">
        <f t="shared" si="163"/>
        <v>42288.041666666672</v>
      </c>
    </row>
    <row r="2623" spans="1:19" ht="43.2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5">
        <f t="shared" si="162"/>
        <v>42115.74754629629</v>
      </c>
      <c r="S2623" s="15">
        <f t="shared" si="163"/>
        <v>42145.74754629629</v>
      </c>
    </row>
    <row r="2624" spans="1:19" ht="43.2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5">
        <f t="shared" si="162"/>
        <v>42689.74324074074</v>
      </c>
      <c r="S2624" s="15">
        <f t="shared" si="163"/>
        <v>42734.74324074074</v>
      </c>
    </row>
    <row r="2625" spans="1:19" ht="43.2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5">
        <f t="shared" si="162"/>
        <v>42692.256550925929</v>
      </c>
      <c r="S2625" s="15">
        <f t="shared" si="163"/>
        <v>42706.256550925929</v>
      </c>
    </row>
    <row r="2626" spans="1:19" ht="43.2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5">
        <f t="shared" si="162"/>
        <v>41144.42155092593</v>
      </c>
      <c r="S2626" s="15">
        <f t="shared" si="163"/>
        <v>41165.42155092593</v>
      </c>
    </row>
    <row r="2627" spans="1:19" ht="57.6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3.2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43.2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5">
        <f t="shared" si="166"/>
        <v>42304.829409722224</v>
      </c>
      <c r="S2629" s="15">
        <f t="shared" si="167"/>
        <v>42334.871076388896</v>
      </c>
    </row>
    <row r="2630" spans="1:19" ht="43.2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5">
        <f t="shared" si="166"/>
        <v>41953.966053240743</v>
      </c>
      <c r="S2630" s="15">
        <f t="shared" si="167"/>
        <v>41973.966053240743</v>
      </c>
    </row>
    <row r="2631" spans="1:19" ht="28.8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5">
        <f t="shared" si="166"/>
        <v>42108.538449074069</v>
      </c>
      <c r="S2631" s="15">
        <f t="shared" si="167"/>
        <v>42138.538449074069</v>
      </c>
    </row>
    <row r="2632" spans="1:19" ht="43.2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5">
        <f t="shared" si="166"/>
        <v>42524.105462962965</v>
      </c>
      <c r="S2632" s="15">
        <f t="shared" si="167"/>
        <v>42551.416666666672</v>
      </c>
    </row>
    <row r="2633" spans="1:19" ht="43.2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5">
        <f t="shared" si="166"/>
        <v>42218.169293981482</v>
      </c>
      <c r="S2633" s="15">
        <f t="shared" si="167"/>
        <v>42246.169293981482</v>
      </c>
    </row>
    <row r="2634" spans="1:19" ht="43.2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5">
        <f t="shared" si="166"/>
        <v>42494.061793981484</v>
      </c>
      <c r="S2634" s="15">
        <f t="shared" si="167"/>
        <v>42519.061793981484</v>
      </c>
    </row>
    <row r="2635" spans="1:19" ht="43.2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5">
        <f t="shared" si="166"/>
        <v>41667.823287037041</v>
      </c>
      <c r="S2635" s="15">
        <f t="shared" si="167"/>
        <v>41697.958333333336</v>
      </c>
    </row>
    <row r="2636" spans="1:19" ht="43.2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5">
        <f t="shared" si="166"/>
        <v>42612.656493055561</v>
      </c>
      <c r="S2636" s="15">
        <f t="shared" si="167"/>
        <v>42642.656493055561</v>
      </c>
    </row>
    <row r="2637" spans="1:19" ht="43.2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5">
        <f t="shared" si="166"/>
        <v>42037.950937500005</v>
      </c>
      <c r="S2637" s="15">
        <f t="shared" si="167"/>
        <v>42072.909270833334</v>
      </c>
    </row>
    <row r="2638" spans="1:19" ht="57.6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5">
        <f t="shared" si="166"/>
        <v>42636.614745370374</v>
      </c>
      <c r="S2638" s="15">
        <f t="shared" si="167"/>
        <v>42659.041666666672</v>
      </c>
    </row>
    <row r="2639" spans="1:19" ht="28.8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5">
        <f t="shared" si="166"/>
        <v>42639.549479166672</v>
      </c>
      <c r="S2639" s="15">
        <f t="shared" si="167"/>
        <v>42655.549479166672</v>
      </c>
    </row>
    <row r="2640" spans="1:19" ht="43.2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5">
        <f t="shared" si="166"/>
        <v>41989.913136574076</v>
      </c>
      <c r="S2640" s="15">
        <f t="shared" si="167"/>
        <v>42019.913136574076</v>
      </c>
    </row>
    <row r="2641" spans="1:19" ht="43.2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5">
        <f t="shared" si="166"/>
        <v>42024.86513888889</v>
      </c>
      <c r="S2641" s="15">
        <f t="shared" si="167"/>
        <v>42054.86513888889</v>
      </c>
    </row>
    <row r="2642" spans="1:19" ht="57.6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5">
        <f t="shared" si="166"/>
        <v>42103.160578703704</v>
      </c>
      <c r="S2642" s="15">
        <f t="shared" si="167"/>
        <v>42163.160578703704</v>
      </c>
    </row>
    <row r="2643" spans="1:19" ht="28.8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57.6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43.2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5">
        <f t="shared" si="166"/>
        <v>42689.582349537035</v>
      </c>
      <c r="S2645" s="15">
        <f t="shared" si="167"/>
        <v>42725.332638888889</v>
      </c>
    </row>
    <row r="2646" spans="1:19" ht="43.2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5">
        <f t="shared" si="166"/>
        <v>42774.792071759264</v>
      </c>
      <c r="S2646" s="15">
        <f t="shared" si="167"/>
        <v>42804.792071759264</v>
      </c>
    </row>
    <row r="2647" spans="1:19" ht="43.2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5">
        <f t="shared" si="166"/>
        <v>41921.842627314814</v>
      </c>
      <c r="S2647" s="15">
        <f t="shared" si="167"/>
        <v>41951.884293981479</v>
      </c>
    </row>
    <row r="2648" spans="1:19" ht="43.2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5">
        <f t="shared" si="166"/>
        <v>42226.313298611116</v>
      </c>
      <c r="S2648" s="15">
        <f t="shared" si="167"/>
        <v>42256.313298611116</v>
      </c>
    </row>
    <row r="2649" spans="1:19" ht="43.2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57.6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5">
        <f t="shared" si="166"/>
        <v>42408.714814814812</v>
      </c>
      <c r="S2650" s="15">
        <f t="shared" si="167"/>
        <v>42438.714814814812</v>
      </c>
    </row>
    <row r="2651" spans="1:19" ht="28.8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5">
        <f t="shared" si="166"/>
        <v>42341.99700231482</v>
      </c>
      <c r="S2651" s="15">
        <f t="shared" si="167"/>
        <v>42401.99700231482</v>
      </c>
    </row>
    <row r="2652" spans="1:19" ht="57.6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5">
        <f t="shared" si="166"/>
        <v>42695.624340277776</v>
      </c>
      <c r="S2652" s="15">
        <f t="shared" si="167"/>
        <v>42725.624340277776</v>
      </c>
    </row>
    <row r="2653" spans="1:19" ht="43.2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5">
        <f t="shared" si="166"/>
        <v>42327.805659722217</v>
      </c>
      <c r="S2653" s="15">
        <f t="shared" si="167"/>
        <v>42355.805659722217</v>
      </c>
    </row>
    <row r="2654" spans="1:19" ht="43.2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5">
        <f t="shared" si="166"/>
        <v>41953.158854166672</v>
      </c>
      <c r="S2654" s="15">
        <f t="shared" si="167"/>
        <v>41983.158854166672</v>
      </c>
    </row>
    <row r="2655" spans="1:19" ht="43.2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5">
        <f t="shared" si="166"/>
        <v>41771.651932870373</v>
      </c>
      <c r="S2655" s="15">
        <f t="shared" si="167"/>
        <v>41803.166666666664</v>
      </c>
    </row>
    <row r="2656" spans="1:19" ht="43.2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5">
        <f t="shared" si="166"/>
        <v>42055.600995370376</v>
      </c>
      <c r="S2656" s="15">
        <f t="shared" si="167"/>
        <v>42115.559328703705</v>
      </c>
    </row>
    <row r="2657" spans="1:19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5">
        <f t="shared" si="166"/>
        <v>42381.866284722222</v>
      </c>
      <c r="S2657" s="15">
        <f t="shared" si="167"/>
        <v>42409.833333333328</v>
      </c>
    </row>
    <row r="2658" spans="1:19" ht="28.8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5">
        <f t="shared" si="166"/>
        <v>42767.688518518517</v>
      </c>
      <c r="S2658" s="15">
        <f t="shared" si="167"/>
        <v>42806.791666666672</v>
      </c>
    </row>
    <row r="2659" spans="1:19" ht="43.2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5">
        <f t="shared" si="166"/>
        <v>42551.928854166668</v>
      </c>
      <c r="S2659" s="15">
        <f t="shared" si="167"/>
        <v>42585.0625</v>
      </c>
    </row>
    <row r="2660" spans="1:19" ht="43.2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5">
        <f t="shared" si="166"/>
        <v>42551.884189814817</v>
      </c>
      <c r="S2660" s="15">
        <f t="shared" si="167"/>
        <v>42581.884189814817</v>
      </c>
    </row>
    <row r="2661" spans="1:19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5">
        <f t="shared" si="166"/>
        <v>42082.069560185191</v>
      </c>
      <c r="S2661" s="15">
        <f t="shared" si="167"/>
        <v>42112.069560185191</v>
      </c>
    </row>
    <row r="2662" spans="1:19" ht="57.6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5">
        <f t="shared" si="166"/>
        <v>42272.713171296295</v>
      </c>
      <c r="S2662" s="15">
        <f t="shared" si="167"/>
        <v>42332.754837962959</v>
      </c>
    </row>
    <row r="2663" spans="1:19" ht="43.2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5">
        <f t="shared" si="166"/>
        <v>41542.958449074074</v>
      </c>
      <c r="S2663" s="15">
        <f t="shared" si="167"/>
        <v>41572.958449074074</v>
      </c>
    </row>
    <row r="2664" spans="1:19" ht="43.2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43.2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5">
        <f t="shared" si="166"/>
        <v>42222.622766203705</v>
      </c>
      <c r="S2665" s="15">
        <f t="shared" si="167"/>
        <v>42251.625</v>
      </c>
    </row>
    <row r="2666" spans="1:19" ht="43.2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5">
        <f t="shared" si="166"/>
        <v>42313.02542824074</v>
      </c>
      <c r="S2666" s="15">
        <f t="shared" si="167"/>
        <v>42347.290972222225</v>
      </c>
    </row>
    <row r="2667" spans="1:19" ht="43.2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5">
        <f t="shared" si="166"/>
        <v>42083.895532407405</v>
      </c>
      <c r="S2667" s="15">
        <f t="shared" si="167"/>
        <v>42128.895532407405</v>
      </c>
    </row>
    <row r="2668" spans="1:19" ht="43.2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5">
        <f t="shared" si="166"/>
        <v>42235.764340277776</v>
      </c>
      <c r="S2668" s="15">
        <f t="shared" si="167"/>
        <v>42272.875</v>
      </c>
    </row>
    <row r="2669" spans="1:19" ht="57.6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5">
        <f t="shared" si="166"/>
        <v>42380.926111111112</v>
      </c>
      <c r="S2669" s="15">
        <f t="shared" si="167"/>
        <v>42410.926111111112</v>
      </c>
    </row>
    <row r="2670" spans="1:19" ht="28.8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5">
        <f t="shared" si="166"/>
        <v>42275.588715277772</v>
      </c>
      <c r="S2670" s="15">
        <f t="shared" si="167"/>
        <v>42317.60555555555</v>
      </c>
    </row>
    <row r="2671" spans="1:19" ht="43.2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43.2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5">
        <f t="shared" si="166"/>
        <v>41821.020601851851</v>
      </c>
      <c r="S2672" s="15">
        <f t="shared" si="167"/>
        <v>41849.020601851851</v>
      </c>
    </row>
    <row r="2673" spans="1:19" ht="43.2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5">
        <f t="shared" si="166"/>
        <v>41962.749027777783</v>
      </c>
      <c r="S2673" s="15">
        <f t="shared" si="167"/>
        <v>41992.818055555559</v>
      </c>
    </row>
    <row r="2674" spans="1:19" ht="43.2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5">
        <f t="shared" si="166"/>
        <v>42344.884143518517</v>
      </c>
      <c r="S2674" s="15">
        <f t="shared" si="167"/>
        <v>42366.25</v>
      </c>
    </row>
    <row r="2675" spans="1:19" ht="43.2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5">
        <f t="shared" si="166"/>
        <v>41912.541655092595</v>
      </c>
      <c r="S2675" s="15">
        <f t="shared" si="167"/>
        <v>41941.947916666664</v>
      </c>
    </row>
    <row r="2676" spans="1:19" ht="57.6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5">
        <f t="shared" si="166"/>
        <v>42529.632754629631</v>
      </c>
      <c r="S2676" s="15">
        <f t="shared" si="167"/>
        <v>42556.207638888889</v>
      </c>
    </row>
    <row r="2677" spans="1:19" ht="57.6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5">
        <f t="shared" si="166"/>
        <v>41923.857511574075</v>
      </c>
      <c r="S2677" s="15">
        <f t="shared" si="167"/>
        <v>41953.899178240739</v>
      </c>
    </row>
    <row r="2678" spans="1:19" ht="43.2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5">
        <f t="shared" si="166"/>
        <v>42482.624699074076</v>
      </c>
      <c r="S2678" s="15">
        <f t="shared" si="167"/>
        <v>42512.624699074076</v>
      </c>
    </row>
    <row r="2679" spans="1:19" ht="43.2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5">
        <f t="shared" si="166"/>
        <v>41793.029432870368</v>
      </c>
      <c r="S2679" s="15">
        <f t="shared" si="167"/>
        <v>41823.029432870368</v>
      </c>
    </row>
    <row r="2680" spans="1:19" ht="43.2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57.6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3.2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5">
        <f t="shared" si="166"/>
        <v>41805.895254629628</v>
      </c>
      <c r="S2683" s="15">
        <f t="shared" si="167"/>
        <v>41830.895254629628</v>
      </c>
    </row>
    <row r="2684" spans="1:19" ht="43.2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5">
        <f t="shared" si="166"/>
        <v>41932.871990740743</v>
      </c>
      <c r="S2684" s="15">
        <f t="shared" si="167"/>
        <v>41965.249305555553</v>
      </c>
    </row>
    <row r="2685" spans="1:19" ht="43.2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43.2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43.2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43.2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3.2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28.8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5">
        <f t="shared" si="166"/>
        <v>42028.118865740747</v>
      </c>
      <c r="S2690" s="15">
        <f t="shared" si="167"/>
        <v>42059.125</v>
      </c>
    </row>
    <row r="2691" spans="1:19" ht="43.2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57.6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5">
        <f t="shared" si="170"/>
        <v>42113.105046296296</v>
      </c>
      <c r="S2692" s="15">
        <f t="shared" si="171"/>
        <v>42158.105046296296</v>
      </c>
    </row>
    <row r="2693" spans="1:19" ht="28.8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5">
        <f t="shared" si="170"/>
        <v>42089.724039351851</v>
      </c>
      <c r="S2693" s="15">
        <f t="shared" si="171"/>
        <v>42134.724039351851</v>
      </c>
    </row>
    <row r="2694" spans="1:19" ht="43.2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43.2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5">
        <f t="shared" si="170"/>
        <v>41834.138495370367</v>
      </c>
      <c r="S2695" s="15">
        <f t="shared" si="171"/>
        <v>41864.138495370367</v>
      </c>
    </row>
    <row r="2696" spans="1:19" ht="57.6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43.2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5">
        <f t="shared" si="170"/>
        <v>42048.181921296295</v>
      </c>
      <c r="S2697" s="15">
        <f t="shared" si="171"/>
        <v>42108.14025462963</v>
      </c>
    </row>
    <row r="2698" spans="1:19" ht="57.6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5">
        <f t="shared" si="170"/>
        <v>41964.844444444447</v>
      </c>
      <c r="S2698" s="15">
        <f t="shared" si="171"/>
        <v>41998.844444444447</v>
      </c>
    </row>
    <row r="2699" spans="1:19" ht="43.2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5">
        <f t="shared" si="170"/>
        <v>42187.940081018518</v>
      </c>
      <c r="S2699" s="15">
        <f t="shared" si="171"/>
        <v>42218.916666666672</v>
      </c>
    </row>
    <row r="2700" spans="1:19" ht="43.2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5">
        <f t="shared" si="170"/>
        <v>41787.898240740738</v>
      </c>
      <c r="S2700" s="15">
        <f t="shared" si="171"/>
        <v>41817.898240740738</v>
      </c>
    </row>
    <row r="2701" spans="1:19" ht="43.2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3.2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5">
        <f t="shared" si="170"/>
        <v>41870.87467592593</v>
      </c>
      <c r="S2702" s="15">
        <f t="shared" si="171"/>
        <v>41900.87467592593</v>
      </c>
    </row>
    <row r="2703" spans="1:19" ht="43.2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5">
        <f t="shared" si="170"/>
        <v>42801.774699074071</v>
      </c>
      <c r="S2703" s="15">
        <f t="shared" si="171"/>
        <v>42832.733032407406</v>
      </c>
    </row>
    <row r="2704" spans="1:19" ht="43.2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5">
        <f t="shared" si="170"/>
        <v>42800.801817129628</v>
      </c>
      <c r="S2704" s="15">
        <f t="shared" si="171"/>
        <v>42830.760150462964</v>
      </c>
    </row>
    <row r="2705" spans="1:19" ht="28.8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5">
        <f t="shared" si="170"/>
        <v>42756.690162037034</v>
      </c>
      <c r="S2705" s="15">
        <f t="shared" si="171"/>
        <v>42816.648495370369</v>
      </c>
    </row>
    <row r="2706" spans="1:19" ht="43.2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5">
        <f t="shared" si="170"/>
        <v>42787.862430555557</v>
      </c>
      <c r="S2706" s="15">
        <f t="shared" si="171"/>
        <v>42830.820763888885</v>
      </c>
    </row>
    <row r="2707" spans="1:19" ht="28.8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5">
        <f t="shared" si="170"/>
        <v>42773.916180555556</v>
      </c>
      <c r="S2707" s="15">
        <f t="shared" si="171"/>
        <v>42818.874513888892</v>
      </c>
    </row>
    <row r="2708" spans="1:19" ht="43.2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5">
        <f t="shared" si="170"/>
        <v>41899.294942129629</v>
      </c>
      <c r="S2708" s="15">
        <f t="shared" si="171"/>
        <v>41928.290972222225</v>
      </c>
    </row>
    <row r="2709" spans="1:19" ht="43.2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5">
        <f t="shared" si="170"/>
        <v>41391.782905092594</v>
      </c>
      <c r="S2709" s="15">
        <f t="shared" si="171"/>
        <v>41421.290972222225</v>
      </c>
    </row>
    <row r="2710" spans="1:19" ht="43.2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5">
        <f t="shared" si="170"/>
        <v>42512.698217592595</v>
      </c>
      <c r="S2710" s="15">
        <f t="shared" si="171"/>
        <v>42572.698217592595</v>
      </c>
    </row>
    <row r="2711" spans="1:19" ht="43.2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5">
        <f t="shared" si="170"/>
        <v>42612.149780092594</v>
      </c>
      <c r="S2711" s="15">
        <f t="shared" si="171"/>
        <v>42647.165972222225</v>
      </c>
    </row>
    <row r="2712" spans="1:19" ht="28.8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5">
        <f t="shared" si="170"/>
        <v>41828.229490740741</v>
      </c>
      <c r="S2712" s="15">
        <f t="shared" si="171"/>
        <v>41860.083333333336</v>
      </c>
    </row>
    <row r="2713" spans="1:19" ht="43.2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5">
        <f t="shared" si="170"/>
        <v>41780.745254629634</v>
      </c>
      <c r="S2713" s="15">
        <f t="shared" si="171"/>
        <v>41810.917361111111</v>
      </c>
    </row>
    <row r="2714" spans="1:19" ht="43.2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5">
        <f t="shared" si="170"/>
        <v>41432.062037037038</v>
      </c>
      <c r="S2714" s="15">
        <f t="shared" si="171"/>
        <v>41468.75</v>
      </c>
    </row>
    <row r="2715" spans="1:19" ht="43.2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28.8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5">
        <f t="shared" si="170"/>
        <v>42629.655046296291</v>
      </c>
      <c r="S2716" s="15">
        <f t="shared" si="171"/>
        <v>42657.958333333328</v>
      </c>
    </row>
    <row r="2717" spans="1:19" ht="43.2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5">
        <f t="shared" si="170"/>
        <v>42387.398472222223</v>
      </c>
      <c r="S2717" s="15">
        <f t="shared" si="171"/>
        <v>42421.398472222223</v>
      </c>
    </row>
    <row r="2718" spans="1:19" ht="72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5">
        <f t="shared" si="170"/>
        <v>42255.333252314813</v>
      </c>
      <c r="S2718" s="15">
        <f t="shared" si="171"/>
        <v>42285.333252314813</v>
      </c>
    </row>
    <row r="2719" spans="1:19" ht="43.2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5">
        <f t="shared" si="170"/>
        <v>41934.914918981485</v>
      </c>
      <c r="S2719" s="15">
        <f t="shared" si="171"/>
        <v>41979.956585648149</v>
      </c>
    </row>
    <row r="2720" spans="1:19" ht="43.2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5">
        <f t="shared" si="170"/>
        <v>42465.596585648149</v>
      </c>
      <c r="S2720" s="15">
        <f t="shared" si="171"/>
        <v>42493.958333333328</v>
      </c>
    </row>
    <row r="2721" spans="1:19" ht="43.2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5">
        <f t="shared" si="170"/>
        <v>42418.031180555554</v>
      </c>
      <c r="S2721" s="15">
        <f t="shared" si="171"/>
        <v>42477.989513888882</v>
      </c>
    </row>
    <row r="2722" spans="1:19" ht="43.2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5">
        <f t="shared" si="170"/>
        <v>42655.465891203698</v>
      </c>
      <c r="S2722" s="15">
        <f t="shared" si="171"/>
        <v>42685.507557870369</v>
      </c>
    </row>
    <row r="2723" spans="1:19" ht="43.2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5">
        <f t="shared" si="170"/>
        <v>41493.543958333335</v>
      </c>
      <c r="S2723" s="15">
        <f t="shared" si="171"/>
        <v>41523.791666666664</v>
      </c>
    </row>
    <row r="2724" spans="1:19" ht="43.2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5">
        <f t="shared" si="170"/>
        <v>42704.857094907406</v>
      </c>
      <c r="S2724" s="15">
        <f t="shared" si="171"/>
        <v>42764.857094907406</v>
      </c>
    </row>
    <row r="2725" spans="1:19" ht="43.2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5">
        <f t="shared" si="170"/>
        <v>41944.83898148148</v>
      </c>
      <c r="S2725" s="15">
        <f t="shared" si="171"/>
        <v>42004.880648148144</v>
      </c>
    </row>
    <row r="2726" spans="1:19" ht="43.2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5">
        <f t="shared" si="170"/>
        <v>42199.32707175926</v>
      </c>
      <c r="S2726" s="15">
        <f t="shared" si="171"/>
        <v>42231.32707175926</v>
      </c>
    </row>
    <row r="2727" spans="1:19" ht="43.2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5">
        <f t="shared" si="170"/>
        <v>42745.744618055556</v>
      </c>
      <c r="S2727" s="15">
        <f t="shared" si="171"/>
        <v>42795.744618055556</v>
      </c>
    </row>
    <row r="2728" spans="1:19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5">
        <f t="shared" si="170"/>
        <v>42452.579988425925</v>
      </c>
      <c r="S2728" s="15">
        <f t="shared" si="171"/>
        <v>42482.579988425925</v>
      </c>
    </row>
    <row r="2729" spans="1:19" ht="43.2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5">
        <f t="shared" si="170"/>
        <v>42198.676655092597</v>
      </c>
      <c r="S2729" s="15">
        <f t="shared" si="171"/>
        <v>42223.676655092597</v>
      </c>
    </row>
    <row r="2730" spans="1:19" ht="28.8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5">
        <f t="shared" si="170"/>
        <v>42333.59993055556</v>
      </c>
      <c r="S2730" s="15">
        <f t="shared" si="171"/>
        <v>42368.59993055556</v>
      </c>
    </row>
    <row r="2731" spans="1:19" ht="28.8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5">
        <f t="shared" si="170"/>
        <v>42095.240706018521</v>
      </c>
      <c r="S2731" s="15">
        <f t="shared" si="171"/>
        <v>42125.240706018521</v>
      </c>
    </row>
    <row r="2732" spans="1:19" ht="43.2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5">
        <f t="shared" si="170"/>
        <v>41351.541377314818</v>
      </c>
      <c r="S2732" s="15">
        <f t="shared" si="171"/>
        <v>41386.541377314818</v>
      </c>
    </row>
    <row r="2733" spans="1:19" ht="57.6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5">
        <f t="shared" si="170"/>
        <v>41872.525717592594</v>
      </c>
      <c r="S2733" s="15">
        <f t="shared" si="171"/>
        <v>41930.166666666664</v>
      </c>
    </row>
    <row r="2734" spans="1:19" ht="43.2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5">
        <f t="shared" si="170"/>
        <v>41389.808194444442</v>
      </c>
      <c r="S2734" s="15">
        <f t="shared" si="171"/>
        <v>41422</v>
      </c>
    </row>
    <row r="2735" spans="1:19" ht="43.2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5">
        <f t="shared" si="170"/>
        <v>42044.272847222222</v>
      </c>
      <c r="S2735" s="15">
        <f t="shared" si="171"/>
        <v>42104.231180555551</v>
      </c>
    </row>
    <row r="2736" spans="1:19" ht="43.2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5">
        <f t="shared" si="170"/>
        <v>42626.668888888889</v>
      </c>
      <c r="S2736" s="15">
        <f t="shared" si="171"/>
        <v>42656.915972222225</v>
      </c>
    </row>
    <row r="2737" spans="1:19" ht="43.2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5">
        <f t="shared" si="170"/>
        <v>41316.120949074073</v>
      </c>
      <c r="S2737" s="15">
        <f t="shared" si="171"/>
        <v>41346.833333333336</v>
      </c>
    </row>
    <row r="2738" spans="1:19" ht="57.6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5">
        <f t="shared" si="170"/>
        <v>41722.666354166664</v>
      </c>
      <c r="S2738" s="15">
        <f t="shared" si="171"/>
        <v>41752.666354166664</v>
      </c>
    </row>
    <row r="2739" spans="1:19" ht="43.2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5">
        <f t="shared" si="170"/>
        <v>41611.917673611111</v>
      </c>
      <c r="S2739" s="15">
        <f t="shared" si="171"/>
        <v>41654.791666666664</v>
      </c>
    </row>
    <row r="2740" spans="1:19" ht="43.2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5">
        <f t="shared" si="170"/>
        <v>42620.143564814818</v>
      </c>
      <c r="S2740" s="15">
        <f t="shared" si="171"/>
        <v>42680.143564814818</v>
      </c>
    </row>
    <row r="2741" spans="1:19" ht="43.2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5">
        <f t="shared" si="170"/>
        <v>41719.887928240743</v>
      </c>
      <c r="S2741" s="15">
        <f t="shared" si="171"/>
        <v>41764.887928240743</v>
      </c>
    </row>
    <row r="2742" spans="1:19" ht="43.2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5">
        <f t="shared" si="170"/>
        <v>42045.031851851847</v>
      </c>
      <c r="S2742" s="15">
        <f t="shared" si="171"/>
        <v>42074.99018518519</v>
      </c>
    </row>
    <row r="2743" spans="1:19" ht="28.8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5">
        <f t="shared" si="170"/>
        <v>41911.657430555555</v>
      </c>
      <c r="S2743" s="15">
        <f t="shared" si="171"/>
        <v>41932.088194444441</v>
      </c>
    </row>
    <row r="2744" spans="1:19" ht="43.2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5">
        <f t="shared" si="170"/>
        <v>41030.719756944447</v>
      </c>
      <c r="S2744" s="15">
        <f t="shared" si="171"/>
        <v>41044.719756944447</v>
      </c>
    </row>
    <row r="2745" spans="1:19" ht="57.6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43.2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5">
        <f t="shared" si="170"/>
        <v>40938.062476851854</v>
      </c>
      <c r="S2746" s="15">
        <f t="shared" si="171"/>
        <v>40968.062476851854</v>
      </c>
    </row>
    <row r="2747" spans="1:19" ht="43.2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5">
        <f t="shared" si="170"/>
        <v>41044.988055555557</v>
      </c>
      <c r="S2747" s="15">
        <f t="shared" si="171"/>
        <v>41104.988055555557</v>
      </c>
    </row>
    <row r="2748" spans="1:19" ht="43.2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5">
        <f t="shared" si="170"/>
        <v>41850.781377314815</v>
      </c>
      <c r="S2748" s="15">
        <f t="shared" si="171"/>
        <v>41880.781377314815</v>
      </c>
    </row>
    <row r="2749" spans="1:19" ht="43.2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43.2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5">
        <f t="shared" si="170"/>
        <v>42585.7106712963</v>
      </c>
      <c r="S2750" s="15">
        <f t="shared" si="171"/>
        <v>42615.7106712963</v>
      </c>
    </row>
    <row r="2751" spans="1:19" ht="28.8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3.2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43.2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43.2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5">
        <f t="shared" si="170"/>
        <v>40855.765092592592</v>
      </c>
      <c r="S2754" s="15">
        <f t="shared" si="171"/>
        <v>40895.765092592592</v>
      </c>
    </row>
    <row r="2755" spans="1:19" ht="43.2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3.2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43.2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5">
        <f t="shared" si="174"/>
        <v>42072.790821759263</v>
      </c>
      <c r="S2757" s="15">
        <f t="shared" si="175"/>
        <v>42102.790821759263</v>
      </c>
    </row>
    <row r="2758" spans="1:19" ht="43.2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5">
        <f t="shared" si="174"/>
        <v>41620.90047453704</v>
      </c>
      <c r="S2758" s="15">
        <f t="shared" si="175"/>
        <v>41650.90047453704</v>
      </c>
    </row>
    <row r="2759" spans="1:19" ht="28.8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57.6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43.2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5">
        <f t="shared" si="174"/>
        <v>42524.36650462963</v>
      </c>
      <c r="S2761" s="15">
        <f t="shared" si="175"/>
        <v>42567.36650462963</v>
      </c>
    </row>
    <row r="2762" spans="1:19" ht="43.2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28.8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3.2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28.8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43.2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5">
        <f t="shared" si="174"/>
        <v>41030.292025462964</v>
      </c>
      <c r="S2766" s="15">
        <f t="shared" si="175"/>
        <v>41059.791666666664</v>
      </c>
    </row>
    <row r="2767" spans="1:19" ht="43.2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43.2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3.2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5">
        <f t="shared" si="174"/>
        <v>42172.958912037036</v>
      </c>
      <c r="S2769" s="15">
        <f t="shared" si="175"/>
        <v>42232.958912037036</v>
      </c>
    </row>
    <row r="2770" spans="1:19" ht="43.2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5">
        <f t="shared" si="174"/>
        <v>40967.614849537036</v>
      </c>
      <c r="S2770" s="15">
        <f t="shared" si="175"/>
        <v>40997.573182870372</v>
      </c>
    </row>
    <row r="2771" spans="1:19" ht="43.2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43.2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5">
        <f t="shared" si="174"/>
        <v>41686.705208333333</v>
      </c>
      <c r="S2772" s="15">
        <f t="shared" si="175"/>
        <v>41716.663541666669</v>
      </c>
    </row>
    <row r="2773" spans="1:19" ht="43.2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3.2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3.2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43.2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5">
        <f t="shared" si="174"/>
        <v>41311.126481481479</v>
      </c>
      <c r="S2776" s="15">
        <f t="shared" si="175"/>
        <v>41341.126481481479</v>
      </c>
    </row>
    <row r="2777" spans="1:19" ht="43.2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57.6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5">
        <f t="shared" si="174"/>
        <v>42136.297175925924</v>
      </c>
      <c r="S2778" s="15">
        <f t="shared" si="175"/>
        <v>42167.297175925924</v>
      </c>
    </row>
    <row r="2779" spans="1:19" ht="43.2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57.6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5">
        <f t="shared" si="174"/>
        <v>41846.978078703702</v>
      </c>
      <c r="S2780" s="15">
        <f t="shared" si="175"/>
        <v>41876.978078703702</v>
      </c>
    </row>
    <row r="2781" spans="1:19" ht="43.2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28.8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43.2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28.8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5">
        <f t="shared" si="174"/>
        <v>42026.924976851849</v>
      </c>
      <c r="S2784" s="15">
        <f t="shared" si="175"/>
        <v>42052.207638888889</v>
      </c>
    </row>
    <row r="2785" spans="1:19" ht="43.2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5">
        <f t="shared" si="174"/>
        <v>42103.535254629634</v>
      </c>
      <c r="S2785" s="15">
        <f t="shared" si="175"/>
        <v>42117.535254629634</v>
      </c>
    </row>
    <row r="2786" spans="1:19" ht="43.2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5">
        <f t="shared" si="174"/>
        <v>41920.787534722222</v>
      </c>
      <c r="S2786" s="15">
        <f t="shared" si="175"/>
        <v>41941.787534722222</v>
      </c>
    </row>
    <row r="2787" spans="1:19" ht="43.2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5">
        <f t="shared" si="174"/>
        <v>42558.189432870371</v>
      </c>
      <c r="S2787" s="15">
        <f t="shared" si="175"/>
        <v>42587.875</v>
      </c>
    </row>
    <row r="2788" spans="1:19" ht="28.8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5">
        <f t="shared" si="174"/>
        <v>41815.569212962961</v>
      </c>
      <c r="S2788" s="15">
        <f t="shared" si="175"/>
        <v>41829.569212962961</v>
      </c>
    </row>
    <row r="2789" spans="1:19" ht="43.2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5">
        <f t="shared" si="174"/>
        <v>41808.198518518519</v>
      </c>
      <c r="S2789" s="15">
        <f t="shared" si="175"/>
        <v>41838.198518518519</v>
      </c>
    </row>
    <row r="2790" spans="1:19" ht="43.2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5">
        <f t="shared" si="174"/>
        <v>42550.701886574068</v>
      </c>
      <c r="S2790" s="15">
        <f t="shared" si="175"/>
        <v>42580.701886574068</v>
      </c>
    </row>
    <row r="2791" spans="1:19" ht="28.8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5">
        <f t="shared" si="174"/>
        <v>42056.013124999998</v>
      </c>
      <c r="S2791" s="15">
        <f t="shared" si="175"/>
        <v>42075.166666666672</v>
      </c>
    </row>
    <row r="2792" spans="1:19" ht="43.2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5">
        <f t="shared" si="174"/>
        <v>42016.938692129625</v>
      </c>
      <c r="S2792" s="15">
        <f t="shared" si="175"/>
        <v>42046.938692129625</v>
      </c>
    </row>
    <row r="2793" spans="1:19" ht="43.2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5">
        <f t="shared" si="174"/>
        <v>42591.899988425925</v>
      </c>
      <c r="S2793" s="15">
        <f t="shared" si="175"/>
        <v>42622.166666666672</v>
      </c>
    </row>
    <row r="2794" spans="1:19" ht="43.2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5">
        <f t="shared" si="174"/>
        <v>42183.231006944443</v>
      </c>
      <c r="S2794" s="15">
        <f t="shared" si="175"/>
        <v>42228.231006944443</v>
      </c>
    </row>
    <row r="2795" spans="1:19" ht="57.6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5">
        <f t="shared" si="174"/>
        <v>42176.419039351851</v>
      </c>
      <c r="S2795" s="15">
        <f t="shared" si="175"/>
        <v>42206.419039351851</v>
      </c>
    </row>
    <row r="2796" spans="1:19" ht="57.6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3.2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5">
        <f t="shared" si="174"/>
        <v>41780.525937500002</v>
      </c>
      <c r="S2797" s="15">
        <f t="shared" si="175"/>
        <v>41796.958333333336</v>
      </c>
    </row>
    <row r="2798" spans="1:19" ht="43.2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3.2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5">
        <f t="shared" si="174"/>
        <v>41798.94027777778</v>
      </c>
      <c r="S2799" s="15">
        <f t="shared" si="175"/>
        <v>41828.94027777778</v>
      </c>
    </row>
    <row r="2800" spans="1:19" ht="43.2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5">
        <f t="shared" si="174"/>
        <v>42201.675011574072</v>
      </c>
      <c r="S2800" s="15">
        <f t="shared" si="175"/>
        <v>42216.666666666672</v>
      </c>
    </row>
    <row r="2801" spans="1:19" ht="43.2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5">
        <f t="shared" si="174"/>
        <v>42507.264699074076</v>
      </c>
      <c r="S2801" s="15">
        <f t="shared" si="175"/>
        <v>42538.666666666672</v>
      </c>
    </row>
    <row r="2802" spans="1:19" ht="43.2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5">
        <f t="shared" si="174"/>
        <v>41948.552847222221</v>
      </c>
      <c r="S2802" s="15">
        <f t="shared" si="175"/>
        <v>42008.552847222221</v>
      </c>
    </row>
    <row r="2803" spans="1:19" ht="43.2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5">
        <f t="shared" si="174"/>
        <v>41900.243159722224</v>
      </c>
      <c r="S2803" s="15">
        <f t="shared" si="175"/>
        <v>41922.458333333336</v>
      </c>
    </row>
    <row r="2804" spans="1:19" ht="43.2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5">
        <f t="shared" si="174"/>
        <v>42192.64707175926</v>
      </c>
      <c r="S2804" s="15">
        <f t="shared" si="175"/>
        <v>42222.64707175926</v>
      </c>
    </row>
    <row r="2805" spans="1:19" ht="43.2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5">
        <f t="shared" si="174"/>
        <v>42158.065694444449</v>
      </c>
      <c r="S2805" s="15">
        <f t="shared" si="175"/>
        <v>42201</v>
      </c>
    </row>
    <row r="2806" spans="1:19" ht="43.2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57.6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5">
        <f t="shared" si="174"/>
        <v>42213.505474537036</v>
      </c>
      <c r="S2807" s="15">
        <f t="shared" si="175"/>
        <v>42238.505474537036</v>
      </c>
    </row>
    <row r="2808" spans="1:19" ht="43.2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5">
        <f t="shared" si="174"/>
        <v>42185.267245370371</v>
      </c>
      <c r="S2808" s="15">
        <f t="shared" si="175"/>
        <v>42221.458333333328</v>
      </c>
    </row>
    <row r="2809" spans="1:19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5">
        <f t="shared" si="174"/>
        <v>42154.873124999998</v>
      </c>
      <c r="S2809" s="15">
        <f t="shared" si="175"/>
        <v>42184.873124999998</v>
      </c>
    </row>
    <row r="2810" spans="1:19" ht="43.2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5">
        <f t="shared" si="174"/>
        <v>42208.84646990741</v>
      </c>
      <c r="S2810" s="15">
        <f t="shared" si="175"/>
        <v>42238.84646990741</v>
      </c>
    </row>
    <row r="2811" spans="1:19" ht="43.2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5">
        <f t="shared" si="174"/>
        <v>42451.496817129635</v>
      </c>
      <c r="S2811" s="15">
        <f t="shared" si="175"/>
        <v>42459.610416666663</v>
      </c>
    </row>
    <row r="2812" spans="1:19" ht="43.2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5">
        <f t="shared" si="174"/>
        <v>41759.13962962963</v>
      </c>
      <c r="S2812" s="15">
        <f t="shared" si="175"/>
        <v>41791.165972222225</v>
      </c>
    </row>
    <row r="2813" spans="1:19" ht="43.2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5">
        <f t="shared" si="174"/>
        <v>42028.496562500004</v>
      </c>
      <c r="S2813" s="15">
        <f t="shared" si="175"/>
        <v>42058.496562500004</v>
      </c>
    </row>
    <row r="2814" spans="1:19" ht="43.2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5">
        <f t="shared" si="174"/>
        <v>42054.74418981481</v>
      </c>
      <c r="S2814" s="15">
        <f t="shared" si="175"/>
        <v>42100.166666666672</v>
      </c>
    </row>
    <row r="2815" spans="1:19" ht="43.2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5">
        <f t="shared" si="174"/>
        <v>42693.742604166662</v>
      </c>
      <c r="S2815" s="15">
        <f t="shared" si="175"/>
        <v>42718.742604166662</v>
      </c>
    </row>
    <row r="2816" spans="1:19" ht="43.2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5">
        <f t="shared" si="174"/>
        <v>42103.399479166663</v>
      </c>
      <c r="S2816" s="15">
        <f t="shared" si="175"/>
        <v>42133.399479166663</v>
      </c>
    </row>
    <row r="2817" spans="1:19" ht="43.2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5">
        <f t="shared" si="174"/>
        <v>42559.776724537034</v>
      </c>
      <c r="S2817" s="15">
        <f t="shared" si="175"/>
        <v>42589.776724537034</v>
      </c>
    </row>
    <row r="2818" spans="1:19" ht="43.2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5">
        <f t="shared" si="174"/>
        <v>42188.467499999999</v>
      </c>
      <c r="S2818" s="15">
        <f t="shared" si="175"/>
        <v>42218.666666666672</v>
      </c>
    </row>
    <row r="2819" spans="1:19" ht="43.2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176"/>
        <v>130</v>
      </c>
      <c r="Q2819">
        <f t="shared" ref="Q2819:Q2882" si="177">IFERROR(ROUND(E2819/L2819,2),0)</f>
        <v>23.64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3.2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5">
        <f t="shared" si="178"/>
        <v>42250.598217592589</v>
      </c>
      <c r="S2820" s="15">
        <f t="shared" si="179"/>
        <v>42270.598217592589</v>
      </c>
    </row>
    <row r="2821" spans="1:19" ht="43.2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5">
        <f t="shared" si="178"/>
        <v>42139.525567129633</v>
      </c>
      <c r="S2821" s="15">
        <f t="shared" si="179"/>
        <v>42169.525567129633</v>
      </c>
    </row>
    <row r="2822" spans="1:19" ht="43.2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5">
        <f t="shared" si="178"/>
        <v>42401.610983796301</v>
      </c>
      <c r="S2822" s="15">
        <f t="shared" si="179"/>
        <v>42426</v>
      </c>
    </row>
    <row r="2823" spans="1:19" ht="57.6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5">
        <f t="shared" si="178"/>
        <v>41875.922858796301</v>
      </c>
      <c r="S2823" s="15">
        <f t="shared" si="179"/>
        <v>41905.922858796301</v>
      </c>
    </row>
    <row r="2824" spans="1:19" ht="57.6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5">
        <f t="shared" si="178"/>
        <v>42060.683935185181</v>
      </c>
      <c r="S2824" s="15">
        <f t="shared" si="179"/>
        <v>42090.642268518524</v>
      </c>
    </row>
    <row r="2825" spans="1:19" ht="57.6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5">
        <f t="shared" si="178"/>
        <v>42067.011643518519</v>
      </c>
      <c r="S2825" s="15">
        <f t="shared" si="179"/>
        <v>42094.957638888889</v>
      </c>
    </row>
    <row r="2826" spans="1:19" ht="43.2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5">
        <f t="shared" si="178"/>
        <v>42136.270787037036</v>
      </c>
      <c r="S2826" s="15">
        <f t="shared" si="179"/>
        <v>42168.071527777778</v>
      </c>
    </row>
    <row r="2827" spans="1:19" ht="57.6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5">
        <f t="shared" si="178"/>
        <v>42312.792662037042</v>
      </c>
      <c r="S2827" s="15">
        <f t="shared" si="179"/>
        <v>42342.792662037042</v>
      </c>
    </row>
    <row r="2828" spans="1:19" ht="57.6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5">
        <f t="shared" si="178"/>
        <v>42171.034861111111</v>
      </c>
      <c r="S2828" s="15">
        <f t="shared" si="179"/>
        <v>42195.291666666672</v>
      </c>
    </row>
    <row r="2829" spans="1:19" ht="57.6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5">
        <f t="shared" si="178"/>
        <v>42494.683634259258</v>
      </c>
      <c r="S2829" s="15">
        <f t="shared" si="179"/>
        <v>42524.6875</v>
      </c>
    </row>
    <row r="2830" spans="1:19" ht="43.2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5">
        <f t="shared" si="178"/>
        <v>42254.264687499999</v>
      </c>
      <c r="S2830" s="15">
        <f t="shared" si="179"/>
        <v>42279.958333333328</v>
      </c>
    </row>
    <row r="2831" spans="1:19" ht="43.2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5">
        <f t="shared" si="178"/>
        <v>42495.434236111112</v>
      </c>
      <c r="S2831" s="15">
        <f t="shared" si="179"/>
        <v>42523.434236111112</v>
      </c>
    </row>
    <row r="2832" spans="1:19" ht="28.8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5">
        <f t="shared" si="178"/>
        <v>41758.839675925927</v>
      </c>
      <c r="S2832" s="15">
        <f t="shared" si="179"/>
        <v>41771.165972222225</v>
      </c>
    </row>
    <row r="2833" spans="1:19" ht="43.2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5">
        <f t="shared" si="178"/>
        <v>42171.824884259258</v>
      </c>
      <c r="S2833" s="15">
        <f t="shared" si="179"/>
        <v>42201.824884259258</v>
      </c>
    </row>
    <row r="2834" spans="1:19" ht="43.2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5">
        <f t="shared" si="178"/>
        <v>41938.709421296298</v>
      </c>
      <c r="S2834" s="15">
        <f t="shared" si="179"/>
        <v>41966.916666666672</v>
      </c>
    </row>
    <row r="2835" spans="1:19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5">
        <f t="shared" si="178"/>
        <v>42268.127696759257</v>
      </c>
      <c r="S2835" s="15">
        <f t="shared" si="179"/>
        <v>42288.083333333328</v>
      </c>
    </row>
    <row r="2836" spans="1:19" ht="43.2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5">
        <f t="shared" si="178"/>
        <v>42019.959837962961</v>
      </c>
      <c r="S2836" s="15">
        <f t="shared" si="179"/>
        <v>42034.959837962961</v>
      </c>
    </row>
    <row r="2837" spans="1:19" ht="43.2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5">
        <f t="shared" si="178"/>
        <v>42313.703900462962</v>
      </c>
      <c r="S2837" s="15">
        <f t="shared" si="179"/>
        <v>42343</v>
      </c>
    </row>
    <row r="2838" spans="1:19" ht="57.6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5">
        <f t="shared" si="178"/>
        <v>42746.261782407411</v>
      </c>
      <c r="S2838" s="15">
        <f t="shared" si="179"/>
        <v>42784.207638888889</v>
      </c>
    </row>
    <row r="2839" spans="1:19" ht="57.6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5">
        <f t="shared" si="178"/>
        <v>42307.908379629633</v>
      </c>
      <c r="S2839" s="15">
        <f t="shared" si="179"/>
        <v>42347.950046296297</v>
      </c>
    </row>
    <row r="2840" spans="1:19" ht="43.2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5">
        <f t="shared" si="178"/>
        <v>41842.607592592591</v>
      </c>
      <c r="S2840" s="15">
        <f t="shared" si="179"/>
        <v>41864.916666666664</v>
      </c>
    </row>
    <row r="2841" spans="1:19" ht="43.2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5">
        <f t="shared" si="178"/>
        <v>41853.240208333329</v>
      </c>
      <c r="S2841" s="15">
        <f t="shared" si="179"/>
        <v>41876.207638888889</v>
      </c>
    </row>
    <row r="2842" spans="1:19" ht="57.6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5">
        <f t="shared" si="178"/>
        <v>42060.035636574074</v>
      </c>
      <c r="S2842" s="15">
        <f t="shared" si="179"/>
        <v>42081.708333333328</v>
      </c>
    </row>
    <row r="2843" spans="1:19" ht="43.2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43.2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43.2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43.2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3.2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5">
        <f t="shared" si="178"/>
        <v>42103.016585648147</v>
      </c>
      <c r="S2847" s="15">
        <f t="shared" si="179"/>
        <v>42163.016585648147</v>
      </c>
    </row>
    <row r="2848" spans="1:19" ht="57.6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43.2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57.6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5">
        <f t="shared" si="178"/>
        <v>42123.648831018523</v>
      </c>
      <c r="S2850" s="15">
        <f t="shared" si="179"/>
        <v>42153.648831018523</v>
      </c>
    </row>
    <row r="2851" spans="1:19" ht="43.2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43.2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5">
        <f t="shared" si="178"/>
        <v>41858.007071759261</v>
      </c>
      <c r="S2852" s="15">
        <f t="shared" si="179"/>
        <v>41888.007071759261</v>
      </c>
    </row>
    <row r="2853" spans="1:19" ht="43.2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3.2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5">
        <f t="shared" si="178"/>
        <v>41781.045173611114</v>
      </c>
      <c r="S2854" s="15">
        <f t="shared" si="179"/>
        <v>41811.045173611114</v>
      </c>
    </row>
    <row r="2855" spans="1:19" ht="43.2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3.2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5">
        <f t="shared" si="178"/>
        <v>42111.71665509259</v>
      </c>
      <c r="S2856" s="15">
        <f t="shared" si="179"/>
        <v>42131.71665509259</v>
      </c>
    </row>
    <row r="2857" spans="1:19" ht="57.6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3.2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5">
        <f t="shared" si="178"/>
        <v>42165.037581018521</v>
      </c>
      <c r="S2858" s="15">
        <f t="shared" si="179"/>
        <v>42224.898611111115</v>
      </c>
    </row>
    <row r="2859" spans="1:19" ht="57.6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43.2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43.2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57.6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5">
        <f t="shared" si="178"/>
        <v>42480.800648148142</v>
      </c>
      <c r="S2862" s="15">
        <f t="shared" si="179"/>
        <v>42540.800648148142</v>
      </c>
    </row>
    <row r="2863" spans="1:19" ht="43.2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5">
        <f t="shared" si="178"/>
        <v>42257.590833333335</v>
      </c>
      <c r="S2863" s="15">
        <f t="shared" si="179"/>
        <v>42271.590833333335</v>
      </c>
    </row>
    <row r="2864" spans="1:19" ht="43.2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5">
        <f t="shared" si="178"/>
        <v>41784.789687500001</v>
      </c>
      <c r="S2864" s="15">
        <f t="shared" si="179"/>
        <v>41814.789687500001</v>
      </c>
    </row>
    <row r="2865" spans="1:19" ht="43.2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5">
        <f t="shared" si="178"/>
        <v>42172.613506944443</v>
      </c>
      <c r="S2866" s="15">
        <f t="shared" si="179"/>
        <v>42202.554166666669</v>
      </c>
    </row>
    <row r="2867" spans="1:19" ht="43.2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3.2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5">
        <f t="shared" si="178"/>
        <v>42627.955104166671</v>
      </c>
      <c r="S2868" s="15">
        <f t="shared" si="179"/>
        <v>42657.916666666672</v>
      </c>
    </row>
    <row r="2869" spans="1:19" ht="57.6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5">
        <f t="shared" si="178"/>
        <v>42531.195277777777</v>
      </c>
      <c r="S2869" s="15">
        <f t="shared" si="179"/>
        <v>42555.166666666672</v>
      </c>
    </row>
    <row r="2870" spans="1:19" ht="57.6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5">
        <f t="shared" si="178"/>
        <v>42618.827013888891</v>
      </c>
      <c r="S2870" s="15">
        <f t="shared" si="179"/>
        <v>42648.827013888891</v>
      </c>
    </row>
    <row r="2871" spans="1:19" ht="57.6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5">
        <f t="shared" si="178"/>
        <v>42540.593530092592</v>
      </c>
      <c r="S2871" s="15">
        <f t="shared" si="179"/>
        <v>42570.593530092592</v>
      </c>
    </row>
    <row r="2872" spans="1:19" ht="57.6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5">
        <f t="shared" si="178"/>
        <v>41746.189409722225</v>
      </c>
      <c r="S2872" s="15">
        <f t="shared" si="179"/>
        <v>41776.189409722225</v>
      </c>
    </row>
    <row r="2873" spans="1:19" ht="43.2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5">
        <f t="shared" si="178"/>
        <v>41974.738576388889</v>
      </c>
      <c r="S2873" s="15">
        <f t="shared" si="179"/>
        <v>41994.738576388889</v>
      </c>
    </row>
    <row r="2874" spans="1:19" ht="43.2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57.6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5">
        <f t="shared" si="178"/>
        <v>42002.817488425921</v>
      </c>
      <c r="S2875" s="15">
        <f t="shared" si="179"/>
        <v>42032.817488425921</v>
      </c>
    </row>
    <row r="2876" spans="1:19" ht="43.2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5">
        <f t="shared" si="178"/>
        <v>42722.84474537037</v>
      </c>
      <c r="S2876" s="15">
        <f t="shared" si="179"/>
        <v>42752.84474537037</v>
      </c>
    </row>
    <row r="2877" spans="1:19" ht="43.2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5">
        <f t="shared" si="178"/>
        <v>42465.128391203703</v>
      </c>
      <c r="S2877" s="15">
        <f t="shared" si="179"/>
        <v>42495.128391203703</v>
      </c>
    </row>
    <row r="2878" spans="1:19" ht="43.2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43.2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5">
        <f t="shared" si="178"/>
        <v>42672.955138888887</v>
      </c>
      <c r="S2879" s="15">
        <f t="shared" si="179"/>
        <v>42704.708333333328</v>
      </c>
    </row>
    <row r="2880" spans="1:19" ht="43.2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5">
        <f t="shared" si="178"/>
        <v>42128.615682870368</v>
      </c>
      <c r="S2880" s="15">
        <f t="shared" si="179"/>
        <v>42188.615682870368</v>
      </c>
    </row>
    <row r="2881" spans="1:19" ht="43.2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43.2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5">
        <f t="shared" si="178"/>
        <v>42192.905694444446</v>
      </c>
      <c r="S2882" s="15">
        <f t="shared" si="179"/>
        <v>42236.711805555555</v>
      </c>
    </row>
    <row r="2883" spans="1:19" ht="43.2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180"/>
        <v>0</v>
      </c>
      <c r="Q2883">
        <f t="shared" ref="Q2883:Q2946" si="181">IFERROR(ROUND(E2883/L2883,2),0)</f>
        <v>0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43.2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5">
        <f t="shared" si="182"/>
        <v>42461.596273148149</v>
      </c>
      <c r="S2884" s="15">
        <f t="shared" si="183"/>
        <v>42491.596273148149</v>
      </c>
    </row>
    <row r="2885" spans="1:19" ht="57.6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5">
        <f t="shared" si="182"/>
        <v>42370.90320601852</v>
      </c>
      <c r="S2885" s="15">
        <f t="shared" si="183"/>
        <v>42406.207638888889</v>
      </c>
    </row>
    <row r="2886" spans="1:19" ht="28.8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5">
        <f t="shared" si="182"/>
        <v>41948.727256944447</v>
      </c>
      <c r="S2886" s="15">
        <f t="shared" si="183"/>
        <v>41978.727256944447</v>
      </c>
    </row>
    <row r="2887" spans="1:19" ht="28.8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5">
        <f t="shared" si="182"/>
        <v>42047.07640046296</v>
      </c>
      <c r="S2887" s="15">
        <f t="shared" si="183"/>
        <v>42077.034733796296</v>
      </c>
    </row>
    <row r="2888" spans="1:19" ht="43.2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5">
        <f t="shared" si="182"/>
        <v>42261.632916666669</v>
      </c>
      <c r="S2888" s="15">
        <f t="shared" si="183"/>
        <v>42266.165972222225</v>
      </c>
    </row>
    <row r="2889" spans="1:19" ht="43.2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5">
        <f t="shared" si="182"/>
        <v>41985.427361111113</v>
      </c>
      <c r="S2889" s="15">
        <f t="shared" si="183"/>
        <v>42015.427361111113</v>
      </c>
    </row>
    <row r="2890" spans="1:19" ht="43.2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3.2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5">
        <f t="shared" si="182"/>
        <v>41850.863252314812</v>
      </c>
      <c r="S2891" s="15">
        <f t="shared" si="183"/>
        <v>41880.863252314812</v>
      </c>
    </row>
    <row r="2892" spans="1:19" ht="43.2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5">
        <f t="shared" si="182"/>
        <v>41831.742962962962</v>
      </c>
      <c r="S2892" s="15">
        <f t="shared" si="183"/>
        <v>41860.125</v>
      </c>
    </row>
    <row r="2893" spans="1:19" ht="43.2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5">
        <f t="shared" si="182"/>
        <v>42415.883425925931</v>
      </c>
      <c r="S2893" s="15">
        <f t="shared" si="183"/>
        <v>42475.84175925926</v>
      </c>
    </row>
    <row r="2894" spans="1:19" ht="43.2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5">
        <f t="shared" si="182"/>
        <v>41869.714166666665</v>
      </c>
      <c r="S2894" s="15">
        <f t="shared" si="183"/>
        <v>41876.875</v>
      </c>
    </row>
    <row r="2895" spans="1:19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5">
        <f t="shared" si="182"/>
        <v>41953.773090277777</v>
      </c>
      <c r="S2895" s="15">
        <f t="shared" si="183"/>
        <v>42013.083333333328</v>
      </c>
    </row>
    <row r="2896" spans="1:19" ht="28.8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43.2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5">
        <f t="shared" si="182"/>
        <v>41811.555462962962</v>
      </c>
      <c r="S2897" s="15">
        <f t="shared" si="183"/>
        <v>41812.875</v>
      </c>
    </row>
    <row r="2898" spans="1:19" ht="43.2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5">
        <f t="shared" si="182"/>
        <v>42701.908807870372</v>
      </c>
      <c r="S2898" s="15">
        <f t="shared" si="183"/>
        <v>42716.25</v>
      </c>
    </row>
    <row r="2899" spans="1:19" ht="43.2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5">
        <f t="shared" si="182"/>
        <v>42258.646504629629</v>
      </c>
      <c r="S2899" s="15">
        <f t="shared" si="183"/>
        <v>42288.645196759258</v>
      </c>
    </row>
    <row r="2900" spans="1:19" ht="43.2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5">
        <f t="shared" si="182"/>
        <v>42278.664965277778</v>
      </c>
      <c r="S2900" s="15">
        <f t="shared" si="183"/>
        <v>42308.664965277778</v>
      </c>
    </row>
    <row r="2901" spans="1:19" ht="43.2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57.6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5">
        <f t="shared" si="182"/>
        <v>41830.234166666669</v>
      </c>
      <c r="S2902" s="15">
        <f t="shared" si="183"/>
        <v>41860.234166666669</v>
      </c>
    </row>
    <row r="2903" spans="1:19" ht="43.2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5">
        <f t="shared" si="182"/>
        <v>41982.904386574075</v>
      </c>
      <c r="S2903" s="15">
        <f t="shared" si="183"/>
        <v>42042.904386574075</v>
      </c>
    </row>
    <row r="2904" spans="1:19" ht="43.2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5">
        <f t="shared" si="182"/>
        <v>42210.439768518518</v>
      </c>
      <c r="S2904" s="15">
        <f t="shared" si="183"/>
        <v>42240.439768518518</v>
      </c>
    </row>
    <row r="2905" spans="1:19" ht="43.2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5">
        <f t="shared" si="182"/>
        <v>42196.166874999995</v>
      </c>
      <c r="S2905" s="15">
        <f t="shared" si="183"/>
        <v>42256.166874999995</v>
      </c>
    </row>
    <row r="2906" spans="1:19" ht="43.2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5">
        <f t="shared" si="182"/>
        <v>41940.967951388891</v>
      </c>
      <c r="S2906" s="15">
        <f t="shared" si="183"/>
        <v>41952.5</v>
      </c>
    </row>
    <row r="2907" spans="1:19" ht="43.2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5">
        <f t="shared" si="182"/>
        <v>42606.056863425925</v>
      </c>
      <c r="S2907" s="15">
        <f t="shared" si="183"/>
        <v>42620.056863425925</v>
      </c>
    </row>
    <row r="2908" spans="1:19" ht="57.6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5">
        <f t="shared" si="182"/>
        <v>42199.648912037039</v>
      </c>
      <c r="S2908" s="15">
        <f t="shared" si="183"/>
        <v>42217.041666666672</v>
      </c>
    </row>
    <row r="2909" spans="1:19" ht="43.2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5">
        <f t="shared" si="182"/>
        <v>42444.877743055549</v>
      </c>
      <c r="S2909" s="15">
        <f t="shared" si="183"/>
        <v>42504.877743055549</v>
      </c>
    </row>
    <row r="2910" spans="1:19" ht="57.6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5">
        <f t="shared" si="182"/>
        <v>42499.731701388882</v>
      </c>
      <c r="S2910" s="15">
        <f t="shared" si="183"/>
        <v>42529.731701388882</v>
      </c>
    </row>
    <row r="2911" spans="1:19" ht="43.2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5">
        <f t="shared" si="182"/>
        <v>41929.266215277778</v>
      </c>
      <c r="S2911" s="15">
        <f t="shared" si="183"/>
        <v>41968.823611111111</v>
      </c>
    </row>
    <row r="2912" spans="1:19" ht="43.2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5">
        <f t="shared" si="182"/>
        <v>42107.841284722221</v>
      </c>
      <c r="S2912" s="15">
        <f t="shared" si="183"/>
        <v>42167.841284722221</v>
      </c>
    </row>
    <row r="2913" spans="1:19" ht="57.6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5">
        <f t="shared" si="182"/>
        <v>42142.768819444449</v>
      </c>
      <c r="S2913" s="15">
        <f t="shared" si="183"/>
        <v>42182.768819444449</v>
      </c>
    </row>
    <row r="2914" spans="1:19" ht="43.2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5">
        <f t="shared" si="182"/>
        <v>42354.131643518514</v>
      </c>
      <c r="S2914" s="15">
        <f t="shared" si="183"/>
        <v>42384.131643518514</v>
      </c>
    </row>
    <row r="2915" spans="1:19" ht="43.2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5">
        <f t="shared" si="182"/>
        <v>41828.922905092593</v>
      </c>
      <c r="S2915" s="15">
        <f t="shared" si="183"/>
        <v>41888.922905092593</v>
      </c>
    </row>
    <row r="2916" spans="1:19" ht="28.8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5">
        <f t="shared" si="182"/>
        <v>42017.907337962963</v>
      </c>
      <c r="S2916" s="15">
        <f t="shared" si="183"/>
        <v>42077.865671296298</v>
      </c>
    </row>
    <row r="2917" spans="1:19" ht="43.2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5">
        <f t="shared" si="182"/>
        <v>42415.398032407407</v>
      </c>
      <c r="S2917" s="15">
        <f t="shared" si="183"/>
        <v>42445.356365740736</v>
      </c>
    </row>
    <row r="2918" spans="1:19" ht="43.2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5">
        <f t="shared" si="182"/>
        <v>41755.476724537039</v>
      </c>
      <c r="S2918" s="15">
        <f t="shared" si="183"/>
        <v>41778.476724537039</v>
      </c>
    </row>
    <row r="2919" spans="1:19" ht="43.2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5">
        <f t="shared" si="182"/>
        <v>42245.234340277777</v>
      </c>
      <c r="S2919" s="15">
        <f t="shared" si="183"/>
        <v>42263.234340277777</v>
      </c>
    </row>
    <row r="2920" spans="1:19" ht="43.2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5">
        <f t="shared" si="182"/>
        <v>42278.629710648151</v>
      </c>
      <c r="S2920" s="15">
        <f t="shared" si="183"/>
        <v>42306.629710648151</v>
      </c>
    </row>
    <row r="2921" spans="1:19" ht="43.2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5">
        <f t="shared" si="182"/>
        <v>41826.61954861111</v>
      </c>
      <c r="S2921" s="15">
        <f t="shared" si="183"/>
        <v>41856.61954861111</v>
      </c>
    </row>
    <row r="2922" spans="1:19" ht="43.2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5">
        <f t="shared" si="182"/>
        <v>42058.792476851857</v>
      </c>
      <c r="S2922" s="15">
        <f t="shared" si="183"/>
        <v>42088.750810185185</v>
      </c>
    </row>
    <row r="2923" spans="1:19" ht="28.8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5">
        <f t="shared" si="182"/>
        <v>41877.886620370373</v>
      </c>
      <c r="S2923" s="15">
        <f t="shared" si="183"/>
        <v>41907.886620370373</v>
      </c>
    </row>
    <row r="2924" spans="1:19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5">
        <f t="shared" si="182"/>
        <v>42097.874155092592</v>
      </c>
      <c r="S2924" s="15">
        <f t="shared" si="183"/>
        <v>42142.874155092592</v>
      </c>
    </row>
    <row r="2925" spans="1:19" ht="43.2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5">
        <f t="shared" si="182"/>
        <v>42013.15253472222</v>
      </c>
      <c r="S2925" s="15">
        <f t="shared" si="183"/>
        <v>42028.125</v>
      </c>
    </row>
    <row r="2926" spans="1:19" ht="43.2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5">
        <f t="shared" si="182"/>
        <v>42103.556828703702</v>
      </c>
      <c r="S2926" s="15">
        <f t="shared" si="183"/>
        <v>42133.165972222225</v>
      </c>
    </row>
    <row r="2927" spans="1:19" ht="43.2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5">
        <f t="shared" si="182"/>
        <v>41863.584120370368</v>
      </c>
      <c r="S2927" s="15">
        <f t="shared" si="183"/>
        <v>41893.584120370368</v>
      </c>
    </row>
    <row r="2928" spans="1:19" ht="43.2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5">
        <f t="shared" si="182"/>
        <v>42044.765960648147</v>
      </c>
      <c r="S2928" s="15">
        <f t="shared" si="183"/>
        <v>42058.765960648147</v>
      </c>
    </row>
    <row r="2929" spans="1:19" ht="43.2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5">
        <f t="shared" si="182"/>
        <v>41806.669317129628</v>
      </c>
      <c r="S2929" s="15">
        <f t="shared" si="183"/>
        <v>41835.208333333336</v>
      </c>
    </row>
    <row r="2930" spans="1:19" ht="28.8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5">
        <f t="shared" si="182"/>
        <v>42403.998217592598</v>
      </c>
      <c r="S2930" s="15">
        <f t="shared" si="183"/>
        <v>42433.998217592598</v>
      </c>
    </row>
    <row r="2931" spans="1:19" ht="43.2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5">
        <f t="shared" si="182"/>
        <v>41754.564328703702</v>
      </c>
      <c r="S2931" s="15">
        <f t="shared" si="183"/>
        <v>41784.564328703702</v>
      </c>
    </row>
    <row r="2932" spans="1:19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5">
        <f t="shared" si="182"/>
        <v>42101.584074074075</v>
      </c>
      <c r="S2932" s="15">
        <f t="shared" si="183"/>
        <v>42131.584074074075</v>
      </c>
    </row>
    <row r="2933" spans="1:19" ht="43.2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5">
        <f t="shared" si="182"/>
        <v>41872.291238425925</v>
      </c>
      <c r="S2933" s="15">
        <f t="shared" si="183"/>
        <v>41897.255555555559</v>
      </c>
    </row>
    <row r="2934" spans="1:19" ht="43.2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5">
        <f t="shared" si="182"/>
        <v>42025.164780092593</v>
      </c>
      <c r="S2934" s="15">
        <f t="shared" si="183"/>
        <v>42056.458333333328</v>
      </c>
    </row>
    <row r="2935" spans="1:19" ht="43.2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5">
        <f t="shared" si="182"/>
        <v>42495.956631944442</v>
      </c>
      <c r="S2935" s="15">
        <f t="shared" si="183"/>
        <v>42525.956631944442</v>
      </c>
    </row>
    <row r="2936" spans="1:19" ht="43.2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5">
        <f t="shared" si="182"/>
        <v>41775.636157407411</v>
      </c>
      <c r="S2936" s="15">
        <f t="shared" si="183"/>
        <v>41805.636157407411</v>
      </c>
    </row>
    <row r="2937" spans="1:19" ht="43.2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5">
        <f t="shared" si="182"/>
        <v>42553.583425925928</v>
      </c>
      <c r="S2937" s="15">
        <f t="shared" si="183"/>
        <v>42611.708333333328</v>
      </c>
    </row>
    <row r="2938" spans="1:19" ht="43.2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5">
        <f t="shared" si="182"/>
        <v>41912.650729166664</v>
      </c>
      <c r="S2938" s="15">
        <f t="shared" si="183"/>
        <v>41925.207638888889</v>
      </c>
    </row>
    <row r="2939" spans="1:19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5">
        <f t="shared" si="182"/>
        <v>41803.457326388889</v>
      </c>
      <c r="S2939" s="15">
        <f t="shared" si="183"/>
        <v>41833.457326388889</v>
      </c>
    </row>
    <row r="2940" spans="1:19" ht="43.2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5">
        <f t="shared" si="182"/>
        <v>42004.703865740739</v>
      </c>
      <c r="S2940" s="15">
        <f t="shared" si="183"/>
        <v>42034.703865740739</v>
      </c>
    </row>
    <row r="2941" spans="1:19" ht="43.2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5">
        <f t="shared" si="182"/>
        <v>41845.809166666666</v>
      </c>
      <c r="S2941" s="15">
        <f t="shared" si="183"/>
        <v>41879.041666666664</v>
      </c>
    </row>
    <row r="2942" spans="1:19" ht="43.2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5">
        <f t="shared" si="182"/>
        <v>41982.773356481484</v>
      </c>
      <c r="S2942" s="15">
        <f t="shared" si="183"/>
        <v>42022.773356481484</v>
      </c>
    </row>
    <row r="2943" spans="1:19" ht="43.2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5">
        <f t="shared" si="182"/>
        <v>42034.960127314815</v>
      </c>
      <c r="S2943" s="15">
        <f t="shared" si="183"/>
        <v>42064.960127314815</v>
      </c>
    </row>
    <row r="2944" spans="1:19" ht="43.2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5">
        <f t="shared" si="182"/>
        <v>42334.803923611107</v>
      </c>
      <c r="S2944" s="15">
        <f t="shared" si="183"/>
        <v>42354.845833333333</v>
      </c>
    </row>
    <row r="2945" spans="1:19" ht="43.2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43.2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5">
        <f t="shared" si="182"/>
        <v>42132.9143287037</v>
      </c>
      <c r="S2946" s="15">
        <f t="shared" si="183"/>
        <v>42162.9143287037</v>
      </c>
    </row>
    <row r="2947" spans="1:19" ht="57.6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184"/>
        <v>0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43.2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5">
        <f t="shared" si="186"/>
        <v>42567.531157407408</v>
      </c>
      <c r="S2948" s="15">
        <f t="shared" si="187"/>
        <v>42597.531157407408</v>
      </c>
    </row>
    <row r="2949" spans="1:19" ht="57.6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</row>
    <row r="2950" spans="1:19" ht="57.6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</row>
    <row r="2951" spans="1:19" ht="43.2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</row>
    <row r="2952" spans="1:19" ht="43.2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57.6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</row>
    <row r="2954" spans="1:19" ht="43.2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</row>
    <row r="2955" spans="1:19" ht="43.2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</row>
    <row r="2956" spans="1:19" ht="43.2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28.8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5">
        <f t="shared" si="186"/>
        <v>42141.741307870368</v>
      </c>
      <c r="S2957" s="15">
        <f t="shared" si="187"/>
        <v>42171.741307870368</v>
      </c>
    </row>
    <row r="2958" spans="1:19" ht="43.2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</row>
    <row r="2959" spans="1:19" ht="43.2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</row>
    <row r="2960" spans="1:19" ht="43.2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43.2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3.2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43.2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</row>
    <row r="2964" spans="1:19" ht="43.2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</row>
    <row r="2965" spans="1:19" ht="57.6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</row>
    <row r="2966" spans="1:19" ht="43.2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</row>
    <row r="2967" spans="1:19" ht="57.6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</row>
    <row r="2968" spans="1:19" ht="43.2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</row>
    <row r="2969" spans="1:19" ht="43.2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</row>
    <row r="2970" spans="1:19" ht="28.8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</row>
    <row r="2971" spans="1:19" ht="43.2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</row>
    <row r="2972" spans="1:19" ht="43.2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</row>
    <row r="2973" spans="1:19" ht="43.2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</row>
    <row r="2974" spans="1:19" ht="28.8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</row>
    <row r="2975" spans="1:19" ht="43.2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</row>
    <row r="2976" spans="1:19" ht="57.6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</row>
    <row r="2977" spans="1:19" ht="43.2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5">
        <f t="shared" si="186"/>
        <v>41941.683865740742</v>
      </c>
      <c r="S2977" s="15">
        <f t="shared" si="187"/>
        <v>41970.125</v>
      </c>
    </row>
    <row r="2978" spans="1:19" ht="43.2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5">
        <f t="shared" si="186"/>
        <v>42425.730671296296</v>
      </c>
      <c r="S2978" s="15">
        <f t="shared" si="187"/>
        <v>42442.5</v>
      </c>
    </row>
    <row r="2979" spans="1:19" ht="57.6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</row>
    <row r="2980" spans="1:19" ht="57.6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</row>
    <row r="2981" spans="1:19" ht="43.2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5">
        <f t="shared" si="186"/>
        <v>41993.824340277773</v>
      </c>
      <c r="S2981" s="15">
        <f t="shared" si="187"/>
        <v>42010.25</v>
      </c>
    </row>
    <row r="2982" spans="1:19" ht="43.2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</row>
    <row r="2983" spans="1:19" ht="57.6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</row>
    <row r="2984" spans="1:19" ht="28.8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</row>
    <row r="2985" spans="1:19" ht="43.2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</row>
    <row r="2986" spans="1:19" ht="57.6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</row>
    <row r="2987" spans="1:19" ht="57.6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</row>
    <row r="2988" spans="1:19" ht="43.2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</row>
    <row r="2989" spans="1:19" ht="57.6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5">
        <f t="shared" si="186"/>
        <v>42627.307303240741</v>
      </c>
      <c r="S2989" s="15">
        <f t="shared" si="187"/>
        <v>42656</v>
      </c>
    </row>
    <row r="2990" spans="1:19" ht="43.2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</row>
    <row r="2991" spans="1:19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5">
        <f t="shared" si="186"/>
        <v>42337.02039351852</v>
      </c>
      <c r="S2991" s="15">
        <f t="shared" si="187"/>
        <v>42359.207638888889</v>
      </c>
    </row>
    <row r="2992" spans="1:19" ht="43.2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</row>
    <row r="2993" spans="1:19" ht="43.2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</row>
    <row r="2994" spans="1:19" ht="43.2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</row>
    <row r="2995" spans="1:19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</row>
    <row r="2996" spans="1:19" ht="43.2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</row>
    <row r="2997" spans="1:19" ht="43.2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</row>
    <row r="2998" spans="1:19" ht="28.8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</row>
    <row r="2999" spans="1:19" ht="43.2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</row>
    <row r="3000" spans="1:19" ht="43.2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</row>
    <row r="3001" spans="1:19" ht="43.2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</row>
    <row r="3002" spans="1:19" ht="43.2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5">
        <f t="shared" si="186"/>
        <v>42752.827199074076</v>
      </c>
      <c r="S3002" s="15">
        <f t="shared" si="187"/>
        <v>42766.75</v>
      </c>
    </row>
    <row r="3003" spans="1:19" ht="43.2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</row>
    <row r="3004" spans="1:19" ht="28.8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5">
        <f t="shared" si="186"/>
        <v>41239.83625</v>
      </c>
      <c r="S3004" s="15">
        <f t="shared" si="187"/>
        <v>41269.83625</v>
      </c>
    </row>
    <row r="3005" spans="1:19" ht="43.2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</row>
    <row r="3006" spans="1:19" ht="57.6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</row>
    <row r="3007" spans="1:19" ht="43.2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</row>
    <row r="3008" spans="1:19" ht="28.8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</row>
    <row r="3009" spans="1:19" ht="28.8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5">
        <f t="shared" si="186"/>
        <v>42098.216238425928</v>
      </c>
      <c r="S3009" s="15">
        <f t="shared" si="187"/>
        <v>42119.216238425928</v>
      </c>
    </row>
    <row r="3010" spans="1:19" ht="43.2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</row>
    <row r="3011" spans="1:19" ht="43.2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188"/>
        <v>120</v>
      </c>
      <c r="Q3011">
        <f t="shared" ref="Q3011:Q3074" si="189">IFERROR(ROUND(E3011/L3011,2),0)</f>
        <v>233.9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43.2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</row>
    <row r="3013" spans="1:19" ht="43.2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</row>
    <row r="3014" spans="1:19" ht="43.2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</row>
    <row r="3015" spans="1:19" ht="43.2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</row>
    <row r="3016" spans="1:19" ht="43.2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</row>
    <row r="3017" spans="1:19" ht="43.2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</row>
    <row r="3018" spans="1:19" ht="57.6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</row>
    <row r="3019" spans="1:19" ht="43.2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</row>
    <row r="3020" spans="1:19" ht="43.2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</row>
    <row r="3021" spans="1:19" ht="43.2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</row>
    <row r="3022" spans="1:19" ht="43.2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</row>
    <row r="3023" spans="1:19" ht="43.2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</row>
    <row r="3024" spans="1:19" ht="43.2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</row>
    <row r="3025" spans="1:19" ht="57.6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</row>
    <row r="3026" spans="1:19" ht="43.2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</row>
    <row r="3027" spans="1:19" ht="43.2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</row>
    <row r="3028" spans="1:19" ht="57.6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</row>
    <row r="3029" spans="1:19" ht="43.2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</row>
    <row r="3030" spans="1:19" ht="28.8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</row>
    <row r="3031" spans="1:19" ht="43.2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</row>
    <row r="3032" spans="1:19" ht="43.2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</row>
    <row r="3033" spans="1:19" ht="72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</row>
    <row r="3034" spans="1:19" ht="43.2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</row>
    <row r="3035" spans="1:19" ht="43.2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</row>
    <row r="3036" spans="1:19" ht="72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</row>
    <row r="3037" spans="1:19" ht="28.8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</row>
    <row r="3038" spans="1:19" ht="43.2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</row>
    <row r="3039" spans="1:19" ht="57.6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</row>
    <row r="3040" spans="1:19" ht="43.2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</row>
    <row r="3041" spans="1:19" ht="43.2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</row>
    <row r="3042" spans="1:19" ht="43.2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</row>
    <row r="3043" spans="1:19" ht="28.8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</row>
    <row r="3044" spans="1:19" ht="57.6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</row>
    <row r="3045" spans="1:19" ht="43.2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</row>
    <row r="3046" spans="1:19" ht="43.2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5">
        <f t="shared" si="190"/>
        <v>42387.7268287037</v>
      </c>
      <c r="S3046" s="15">
        <f t="shared" si="191"/>
        <v>42402.7268287037</v>
      </c>
    </row>
    <row r="3047" spans="1:19" ht="43.2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</row>
    <row r="3048" spans="1:19" ht="57.6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</row>
    <row r="3049" spans="1:19" ht="43.2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</row>
    <row r="3050" spans="1:19" ht="43.2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</row>
    <row r="3051" spans="1:19" ht="57.6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</row>
    <row r="3052" spans="1:19" ht="28.8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</row>
    <row r="3053" spans="1:19" ht="57.6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</row>
    <row r="3054" spans="1:19" ht="43.2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</row>
    <row r="3055" spans="1:19" ht="57.6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</row>
    <row r="3056" spans="1:19" ht="43.2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43.2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5">
        <f t="shared" si="190"/>
        <v>41953.95821759259</v>
      </c>
      <c r="S3057" s="15">
        <f t="shared" si="191"/>
        <v>42013.95821759259</v>
      </c>
    </row>
    <row r="3058" spans="1:19" ht="43.2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3.2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57.6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5">
        <f t="shared" si="190"/>
        <v>42460.374305555553</v>
      </c>
      <c r="S3060" s="15">
        <f t="shared" si="191"/>
        <v>42510.374305555553</v>
      </c>
    </row>
    <row r="3061" spans="1:19" ht="43.2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5">
        <f t="shared" si="190"/>
        <v>41829.935717592591</v>
      </c>
      <c r="S3061" s="15">
        <f t="shared" si="191"/>
        <v>41859.935717592591</v>
      </c>
    </row>
    <row r="3062" spans="1:19" ht="28.8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</row>
    <row r="3063" spans="1:19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43.2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5">
        <f t="shared" si="190"/>
        <v>42248.535787037035</v>
      </c>
      <c r="S3064" s="15">
        <f t="shared" si="191"/>
        <v>42277.75</v>
      </c>
    </row>
    <row r="3065" spans="1:19" ht="43.2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</row>
    <row r="3066" spans="1:19" ht="28.8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</row>
    <row r="3067" spans="1:19" ht="43.2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5">
        <f t="shared" si="190"/>
        <v>41825.055231481485</v>
      </c>
      <c r="S3067" s="15">
        <f t="shared" si="191"/>
        <v>41850.055231481485</v>
      </c>
    </row>
    <row r="3068" spans="1:19" ht="43.2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</row>
    <row r="3069" spans="1:19" ht="43.2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</row>
    <row r="3070" spans="1:19" ht="43.2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</row>
    <row r="3071" spans="1:19" ht="43.2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</row>
    <row r="3072" spans="1:19" ht="43.2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</row>
    <row r="3073" spans="1:19" ht="43.2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</row>
    <row r="3074" spans="1:19" ht="43.2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5">
        <f t="shared" si="190"/>
        <v>42658.690532407403</v>
      </c>
      <c r="S3074" s="15">
        <f t="shared" si="191"/>
        <v>42673.073611111111</v>
      </c>
    </row>
    <row r="3075" spans="1:19" ht="43.2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192"/>
        <v>0</v>
      </c>
      <c r="Q3075">
        <f t="shared" ref="Q3075:Q3138" si="193">IFERROR(ROUND(E3075/L3075,2),0)</f>
        <v>92.14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57.6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</row>
    <row r="3077" spans="1:19" ht="43.2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</row>
    <row r="3078" spans="1:19" ht="28.8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</row>
    <row r="3079" spans="1:19" ht="43.2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</row>
    <row r="3080" spans="1:19" ht="43.2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</row>
    <row r="3081" spans="1:19" ht="43.2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</row>
    <row r="3082" spans="1:19" ht="43.2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</row>
    <row r="3083" spans="1:19" ht="43.2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</row>
    <row r="3084" spans="1:19" ht="43.2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57.6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</row>
    <row r="3086" spans="1:19" ht="57.6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</row>
    <row r="3087" spans="1:19" ht="43.2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</row>
    <row r="3088" spans="1:19" ht="43.2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</row>
    <row r="3089" spans="1:19" ht="43.2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</row>
    <row r="3090" spans="1:19" ht="43.2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5">
        <f t="shared" si="194"/>
        <v>41981.57230324074</v>
      </c>
      <c r="S3090" s="15">
        <f t="shared" si="195"/>
        <v>42012.570138888885</v>
      </c>
    </row>
    <row r="3091" spans="1:19" ht="43.2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</row>
    <row r="3092" spans="1:19" ht="43.2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</row>
    <row r="3093" spans="1:19" ht="57.6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</row>
    <row r="3094" spans="1:19" ht="43.2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</row>
    <row r="3095" spans="1:19" ht="57.6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</row>
    <row r="3096" spans="1:19" ht="43.2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5">
        <f t="shared" si="194"/>
        <v>42207.795787037037</v>
      </c>
      <c r="S3096" s="15">
        <f t="shared" si="195"/>
        <v>42267.795787037037</v>
      </c>
    </row>
    <row r="3097" spans="1:19" ht="43.2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5">
        <f t="shared" si="194"/>
        <v>42523.025231481486</v>
      </c>
      <c r="S3097" s="15">
        <f t="shared" si="195"/>
        <v>42583.025231481486</v>
      </c>
    </row>
    <row r="3098" spans="1:19" ht="43.2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</row>
    <row r="3099" spans="1:19" ht="43.2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</row>
    <row r="3100" spans="1:19" ht="43.2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</row>
    <row r="3101" spans="1:19" ht="43.2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</row>
    <row r="3102" spans="1:19" ht="43.2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</row>
    <row r="3103" spans="1:19" ht="57.6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5">
        <f t="shared" si="194"/>
        <v>42171.383530092593</v>
      </c>
      <c r="S3103" s="15">
        <f t="shared" si="195"/>
        <v>42201.330555555556</v>
      </c>
    </row>
    <row r="3104" spans="1:19" ht="57.6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</row>
    <row r="3105" spans="1:19" ht="28.8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</row>
    <row r="3106" spans="1:19" ht="43.2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</row>
    <row r="3107" spans="1:19" ht="43.2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</row>
    <row r="3108" spans="1:19" ht="57.6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</row>
    <row r="3109" spans="1:19" ht="43.2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</row>
    <row r="3110" spans="1:19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5">
        <f t="shared" si="194"/>
        <v>42062.680486111116</v>
      </c>
      <c r="S3110" s="15">
        <f t="shared" si="195"/>
        <v>42122.638819444444</v>
      </c>
    </row>
    <row r="3111" spans="1:19" ht="43.2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</row>
    <row r="3112" spans="1:19" ht="43.2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</row>
    <row r="3113" spans="1:19" ht="43.2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</row>
    <row r="3114" spans="1:19" ht="43.2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</row>
    <row r="3115" spans="1:19" ht="43.2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</row>
    <row r="3116" spans="1:19" ht="43.2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43.2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</row>
    <row r="3118" spans="1:19" ht="43.2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5">
        <f t="shared" si="194"/>
        <v>42081.515335648146</v>
      </c>
      <c r="S3118" s="15">
        <f t="shared" si="195"/>
        <v>42095.515335648146</v>
      </c>
    </row>
    <row r="3119" spans="1:19" ht="43.2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5">
        <f t="shared" si="194"/>
        <v>42509.374537037031</v>
      </c>
      <c r="S3119" s="15">
        <f t="shared" si="195"/>
        <v>42517.55</v>
      </c>
    </row>
    <row r="3120" spans="1:19" ht="28.8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</row>
    <row r="3121" spans="1:19" ht="57.6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5">
        <f t="shared" si="194"/>
        <v>42060.04550925926</v>
      </c>
      <c r="S3121" s="15">
        <f t="shared" si="195"/>
        <v>42090.003842592589</v>
      </c>
    </row>
    <row r="3122" spans="1:19" ht="43.2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</row>
    <row r="3123" spans="1:19" ht="28.8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5">
        <f t="shared" si="194"/>
        <v>41848.679803240739</v>
      </c>
      <c r="S3123" s="15">
        <f t="shared" si="195"/>
        <v>41908.679803240739</v>
      </c>
    </row>
    <row r="3124" spans="1:19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5">
        <f t="shared" si="194"/>
        <v>42678.932083333333</v>
      </c>
      <c r="S3124" s="15">
        <f t="shared" si="195"/>
        <v>42683.973750000005</v>
      </c>
    </row>
    <row r="3125" spans="1:19" ht="43.2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</row>
    <row r="3126" spans="1:19" ht="43.2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</row>
    <row r="3127" spans="1:19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72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</row>
    <row r="3129" spans="1:19" ht="43.2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43.2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</row>
    <row r="3131" spans="1:19" ht="43.2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5">
        <f t="shared" si="194"/>
        <v>42803.842812499999</v>
      </c>
      <c r="S3131" s="15">
        <f t="shared" si="195"/>
        <v>42843.801145833335</v>
      </c>
    </row>
    <row r="3132" spans="1:19" ht="43.2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</row>
    <row r="3133" spans="1:19" ht="28.8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</row>
    <row r="3134" spans="1:19" ht="28.8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5">
        <f t="shared" si="194"/>
        <v>42786.350231481483</v>
      </c>
      <c r="S3134" s="15">
        <f t="shared" si="195"/>
        <v>42846.308564814812</v>
      </c>
    </row>
    <row r="3135" spans="1:19" ht="43.2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</row>
    <row r="3136" spans="1:19" ht="43.2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</row>
    <row r="3137" spans="1:19" ht="43.2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</row>
    <row r="3138" spans="1:19" ht="43.2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</row>
    <row r="3139" spans="1:19" ht="28.8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196"/>
        <v>3</v>
      </c>
      <c r="Q3139">
        <f t="shared" ref="Q3139:Q3202" si="197">IFERROR(ROUND(E3139/L3139,2),0)</f>
        <v>50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57.6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43.2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</row>
    <row r="3142" spans="1:19" ht="57.6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</row>
    <row r="3143" spans="1:19" ht="57.6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</row>
    <row r="3144" spans="1:19" ht="43.2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5">
        <f t="shared" si="198"/>
        <v>42783.513182870374</v>
      </c>
      <c r="S3144" s="15">
        <f t="shared" si="199"/>
        <v>42813.471516203703</v>
      </c>
    </row>
    <row r="3145" spans="1:19" ht="57.6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57.6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5">
        <f t="shared" si="198"/>
        <v>42796.538275462968</v>
      </c>
      <c r="S3146" s="15">
        <f t="shared" si="199"/>
        <v>42813.25</v>
      </c>
    </row>
    <row r="3147" spans="1:19" ht="43.2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43.2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</row>
    <row r="3149" spans="1:19" ht="43.2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</row>
    <row r="3150" spans="1:19" ht="28.8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</row>
    <row r="3151" spans="1:19" ht="43.2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5">
        <f t="shared" si="198"/>
        <v>41226.017361111109</v>
      </c>
      <c r="S3151" s="15">
        <f t="shared" si="199"/>
        <v>41250.083333333336</v>
      </c>
    </row>
    <row r="3152" spans="1:19" ht="57.6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</row>
    <row r="3153" spans="1:19" ht="43.2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</row>
    <row r="3154" spans="1:19" ht="43.2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</row>
    <row r="3155" spans="1:19" ht="43.2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</row>
    <row r="3156" spans="1:19" ht="43.2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</row>
    <row r="3157" spans="1:19" ht="43.2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</row>
    <row r="3158" spans="1:19" ht="43.2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</row>
    <row r="3159" spans="1:19" ht="28.8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</row>
    <row r="3160" spans="1:19" ht="28.8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</row>
    <row r="3161" spans="1:19" ht="43.2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</row>
    <row r="3162" spans="1:19" ht="43.2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</row>
    <row r="3163" spans="1:19" ht="57.6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</row>
    <row r="3164" spans="1:19" ht="43.2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</row>
    <row r="3165" spans="1:19" ht="43.2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</row>
    <row r="3166" spans="1:19" ht="57.6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</row>
    <row r="3167" spans="1:19" ht="57.6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</row>
    <row r="3168" spans="1:19" ht="43.2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</row>
    <row r="3169" spans="1:19" ht="28.8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</row>
    <row r="3170" spans="1:19" ht="43.2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</row>
    <row r="3171" spans="1:19" ht="28.8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</row>
    <row r="3172" spans="1:19" ht="43.2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</row>
    <row r="3173" spans="1:19" ht="57.6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</row>
    <row r="3174" spans="1:19" ht="43.2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</row>
    <row r="3175" spans="1:19" ht="43.2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</row>
    <row r="3176" spans="1:19" ht="57.6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</row>
    <row r="3177" spans="1:19" ht="57.6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</row>
    <row r="3178" spans="1:19" ht="57.6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5">
        <f t="shared" si="198"/>
        <v>41477.930914351848</v>
      </c>
      <c r="S3178" s="15">
        <f t="shared" si="199"/>
        <v>41504.625</v>
      </c>
    </row>
    <row r="3179" spans="1:19" ht="43.2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</row>
    <row r="3180" spans="1:19" ht="57.6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</row>
    <row r="3181" spans="1:19" ht="43.2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</row>
    <row r="3182" spans="1:19" ht="43.2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</row>
    <row r="3183" spans="1:19" ht="43.2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</row>
    <row r="3184" spans="1:19" ht="57.6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</row>
    <row r="3185" spans="1:19" ht="43.2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</row>
    <row r="3186" spans="1:19" ht="43.2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</row>
    <row r="3187" spans="1:19" ht="43.2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</row>
    <row r="3188" spans="1:19" ht="43.2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5">
        <f t="shared" si="198"/>
        <v>41868.924050925925</v>
      </c>
      <c r="S3188" s="15">
        <f t="shared" si="199"/>
        <v>41898.875</v>
      </c>
    </row>
    <row r="3189" spans="1:19" ht="57.6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</row>
    <row r="3190" spans="1:19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</row>
    <row r="3191" spans="1:19" ht="57.6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</row>
    <row r="3192" spans="1:19" ht="43.2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3.2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</row>
    <row r="3194" spans="1:19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</row>
    <row r="3195" spans="1:19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</row>
    <row r="3196" spans="1:19" ht="43.2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57.6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</row>
    <row r="3198" spans="1:19" ht="43.2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</row>
    <row r="3199" spans="1:19" ht="28.8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</row>
    <row r="3200" spans="1:19" ht="57.6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</row>
    <row r="3201" spans="1:19" ht="43.2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5">
        <f t="shared" si="198"/>
        <v>41858.761782407404</v>
      </c>
      <c r="S3201" s="15">
        <f t="shared" si="199"/>
        <v>41888.875</v>
      </c>
    </row>
    <row r="3202" spans="1:19" ht="57.6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5">
        <f t="shared" si="198"/>
        <v>42460.320613425924</v>
      </c>
      <c r="S3202" s="15">
        <f t="shared" si="199"/>
        <v>42490.231944444444</v>
      </c>
    </row>
    <row r="3203" spans="1:19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00"/>
        <v>1</v>
      </c>
      <c r="Q3203">
        <f t="shared" ref="Q3203:Q3266" si="201">IFERROR(ROUND(E3203/L3203,2),0)</f>
        <v>12.5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43.2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</row>
    <row r="3205" spans="1:19" ht="43.2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</row>
    <row r="3206" spans="1:19" ht="43.2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</row>
    <row r="3208" spans="1:19" ht="43.2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43.2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</row>
    <row r="3210" spans="1:19" ht="43.2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</row>
    <row r="3211" spans="1:19" ht="43.2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</row>
    <row r="3212" spans="1:19" ht="43.2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</row>
    <row r="3213" spans="1:19" ht="43.2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</row>
    <row r="3214" spans="1:19" ht="28.8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</row>
    <row r="3215" spans="1:19" ht="43.2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</row>
    <row r="3216" spans="1:19" ht="43.2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</row>
    <row r="3217" spans="1:19" ht="57.6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</row>
    <row r="3218" spans="1:19" ht="43.2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</row>
    <row r="3219" spans="1:19" ht="28.8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</row>
    <row r="3220" spans="1:19" ht="43.2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5">
        <f t="shared" si="202"/>
        <v>41971.002152777779</v>
      </c>
      <c r="S3220" s="15">
        <f t="shared" si="203"/>
        <v>42004</v>
      </c>
    </row>
    <row r="3221" spans="1:19" ht="43.2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</row>
    <row r="3222" spans="1:19" ht="28.8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5">
        <f t="shared" si="202"/>
        <v>42772.833379629628</v>
      </c>
      <c r="S3222" s="15">
        <f t="shared" si="203"/>
        <v>42806.875</v>
      </c>
    </row>
    <row r="3223" spans="1:19" ht="57.6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</row>
    <row r="3224" spans="1:19" ht="43.2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</row>
    <row r="3225" spans="1:19" ht="28.8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</row>
    <row r="3226" spans="1:19" ht="57.6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</row>
    <row r="3227" spans="1:19" ht="43.2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5">
        <f t="shared" si="202"/>
        <v>42503.559467592597</v>
      </c>
      <c r="S3227" s="15">
        <f t="shared" si="203"/>
        <v>42524.875</v>
      </c>
    </row>
    <row r="3228" spans="1:19" ht="43.2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</row>
    <row r="3229" spans="1:19" ht="43.2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5">
        <f t="shared" si="202"/>
        <v>42722.882361111115</v>
      </c>
      <c r="S3229" s="15">
        <f t="shared" si="203"/>
        <v>42752.882361111115</v>
      </c>
    </row>
    <row r="3230" spans="1:19" ht="28.8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</row>
    <row r="3231" spans="1:19" ht="43.2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</row>
    <row r="3232" spans="1:19" ht="43.2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</row>
    <row r="3233" spans="1:19" ht="43.2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</row>
    <row r="3234" spans="1:19" ht="43.2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</row>
    <row r="3235" spans="1:19" ht="43.2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</row>
    <row r="3236" spans="1:19" ht="43.2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</row>
    <row r="3237" spans="1:19" ht="43.2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</row>
    <row r="3238" spans="1:19" ht="43.2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</row>
    <row r="3239" spans="1:19" ht="28.8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</row>
    <row r="3240" spans="1:19" ht="43.2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</row>
    <row r="3241" spans="1:19" ht="57.6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</row>
    <row r="3242" spans="1:19" ht="43.2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</row>
    <row r="3243" spans="1:19" ht="57.6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</row>
    <row r="3244" spans="1:19" ht="43.2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</row>
    <row r="3245" spans="1:19" ht="43.2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5">
        <f t="shared" si="202"/>
        <v>42262.096782407403</v>
      </c>
      <c r="S3245" s="15">
        <f t="shared" si="203"/>
        <v>42286</v>
      </c>
    </row>
    <row r="3246" spans="1:19" ht="43.2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</row>
    <row r="3247" spans="1:19" ht="43.2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</row>
    <row r="3248" spans="1:19" ht="43.2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</row>
    <row r="3249" spans="1:19" ht="43.2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</row>
    <row r="3250" spans="1:19" ht="28.8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</row>
    <row r="3251" spans="1:19" ht="43.2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</row>
    <row r="3252" spans="1:19" ht="57.6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</row>
    <row r="3253" spans="1:19" ht="43.2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</row>
    <row r="3254" spans="1:19" ht="43.2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</row>
    <row r="3255" spans="1:19" ht="43.2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5">
        <f t="shared" si="202"/>
        <v>42602.576712962968</v>
      </c>
      <c r="S3255" s="15">
        <f t="shared" si="203"/>
        <v>42621.15625</v>
      </c>
    </row>
    <row r="3256" spans="1:19" ht="43.2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</row>
    <row r="3257" spans="1:19" ht="57.6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</row>
    <row r="3258" spans="1:19" ht="43.2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</row>
    <row r="3259" spans="1:19" ht="43.2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</row>
    <row r="3260" spans="1:19" ht="43.2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</row>
    <row r="3261" spans="1:19" ht="43.2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</row>
    <row r="3262" spans="1:19" ht="43.2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</row>
    <row r="3263" spans="1:19" ht="43.2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</row>
    <row r="3264" spans="1:19" ht="28.8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</row>
    <row r="3265" spans="1:19" ht="28.8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5">
        <f t="shared" si="202"/>
        <v>42284.516064814816</v>
      </c>
      <c r="S3265" s="15">
        <f t="shared" si="203"/>
        <v>42307.875</v>
      </c>
    </row>
    <row r="3266" spans="1:19" ht="28.8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</row>
    <row r="3267" spans="1:19" ht="43.2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04"/>
        <v>164</v>
      </c>
      <c r="Q3267">
        <f t="shared" ref="Q3267:Q3330" si="205">IFERROR(ROUND(E3267/L3267,2),0)</f>
        <v>70.290000000000006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43.2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5">
        <f t="shared" si="206"/>
        <v>42136.536134259266</v>
      </c>
      <c r="S3268" s="15">
        <f t="shared" si="207"/>
        <v>42167.875</v>
      </c>
    </row>
    <row r="3269" spans="1:19" ht="43.2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</row>
    <row r="3270" spans="1:19" ht="43.2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</row>
    <row r="3271" spans="1:19" ht="43.2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</row>
    <row r="3272" spans="1:19" ht="57.6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</row>
    <row r="3273" spans="1:19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</row>
    <row r="3274" spans="1:19" ht="43.2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</row>
    <row r="3275" spans="1:19" ht="57.6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</row>
    <row r="3276" spans="1:19" ht="43.2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5">
        <f t="shared" si="206"/>
        <v>42400.704537037032</v>
      </c>
      <c r="S3276" s="15">
        <f t="shared" si="207"/>
        <v>42444.875</v>
      </c>
    </row>
    <row r="3277" spans="1:19" ht="43.2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</row>
    <row r="3278" spans="1:19" ht="43.2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</row>
    <row r="3279" spans="1:19" ht="57.6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</row>
    <row r="3280" spans="1:19" ht="43.2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</row>
    <row r="3281" spans="1:19" ht="57.6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</row>
    <row r="3282" spans="1:19" ht="43.2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</row>
    <row r="3283" spans="1:19" ht="28.8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</row>
    <row r="3284" spans="1:19" ht="43.2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</row>
    <row r="3285" spans="1:19" ht="43.2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</row>
    <row r="3286" spans="1:19" ht="43.2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</row>
    <row r="3287" spans="1:19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</row>
    <row r="3288" spans="1:19" ht="57.6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</row>
    <row r="3289" spans="1:19" ht="28.8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</row>
    <row r="3290" spans="1:19" ht="43.2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</row>
    <row r="3291" spans="1:19" ht="43.2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</row>
    <row r="3292" spans="1:19" ht="72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</row>
    <row r="3293" spans="1:19" ht="57.6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</row>
    <row r="3294" spans="1:19" ht="43.2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</row>
    <row r="3295" spans="1:19" ht="57.6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</row>
    <row r="3296" spans="1:19" ht="43.2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</row>
    <row r="3297" spans="1:19" ht="43.2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</row>
    <row r="3298" spans="1:19" ht="43.2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</row>
    <row r="3299" spans="1:19" ht="43.2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</row>
    <row r="3300" spans="1:19" ht="43.2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5">
        <f t="shared" si="206"/>
        <v>42239.957962962959</v>
      </c>
      <c r="S3300" s="15">
        <f t="shared" si="207"/>
        <v>42260</v>
      </c>
    </row>
    <row r="3301" spans="1:19" ht="43.2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</row>
    <row r="3302" spans="1:19" ht="43.2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</row>
    <row r="3303" spans="1:19" ht="43.2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</row>
    <row r="3304" spans="1:19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</row>
    <row r="3305" spans="1:19" ht="43.2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</row>
    <row r="3306" spans="1:19" ht="43.2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</row>
    <row r="3307" spans="1:19" ht="43.2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</row>
    <row r="3308" spans="1:19" ht="57.6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5">
        <f t="shared" si="206"/>
        <v>42493.219236111108</v>
      </c>
      <c r="S3308" s="15">
        <f t="shared" si="207"/>
        <v>42531.125</v>
      </c>
    </row>
    <row r="3309" spans="1:19" ht="43.2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</row>
    <row r="3310" spans="1:19" ht="43.2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</row>
    <row r="3311" spans="1:19" ht="28.8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5">
        <f t="shared" si="206"/>
        <v>42628.650208333333</v>
      </c>
      <c r="S3311" s="15">
        <f t="shared" si="207"/>
        <v>42659.650208333333</v>
      </c>
    </row>
    <row r="3312" spans="1:19" ht="28.8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</row>
    <row r="3313" spans="1:19" ht="43.2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</row>
    <row r="3314" spans="1:19" ht="43.2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5">
        <f t="shared" si="206"/>
        <v>42664.809560185182</v>
      </c>
      <c r="S3314" s="15">
        <f t="shared" si="207"/>
        <v>42685.916666666672</v>
      </c>
    </row>
    <row r="3315" spans="1:19" ht="43.2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</row>
    <row r="3316" spans="1:19" ht="43.2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</row>
    <row r="3317" spans="1:19" ht="43.2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</row>
    <row r="3318" spans="1:19" ht="72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</row>
    <row r="3319" spans="1:19" ht="43.2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</row>
    <row r="3320" spans="1:19" ht="28.8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</row>
    <row r="3321" spans="1:19" ht="43.2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</row>
    <row r="3322" spans="1:19" ht="43.2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</row>
    <row r="3323" spans="1:19" ht="57.6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</row>
    <row r="3324" spans="1:19" ht="43.2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</row>
    <row r="3325" spans="1:19" ht="43.2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</row>
    <row r="3326" spans="1:19" ht="43.2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</row>
    <row r="3327" spans="1:19" ht="43.2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5">
        <f t="shared" si="206"/>
        <v>42064.785613425927</v>
      </c>
      <c r="S3327" s="15">
        <f t="shared" si="207"/>
        <v>42099.743946759263</v>
      </c>
    </row>
    <row r="3328" spans="1:19" ht="43.2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</row>
    <row r="3329" spans="1:19" ht="43.2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</row>
    <row r="3330" spans="1:19" ht="43.2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</row>
    <row r="3331" spans="1:19" ht="43.2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08"/>
        <v>117</v>
      </c>
      <c r="Q3331">
        <f t="shared" ref="Q3331:Q3394" si="209">IFERROR(ROUND(E3331/L3331,2),0)</f>
        <v>44.92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43.2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</row>
    <row r="3333" spans="1:19" ht="43.2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</row>
    <row r="3334" spans="1:19" ht="43.2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</row>
    <row r="3335" spans="1:19" ht="43.2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</row>
    <row r="3336" spans="1:19" ht="28.8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</row>
    <row r="3337" spans="1:19" ht="43.2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</row>
    <row r="3338" spans="1:19" ht="43.2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</row>
    <row r="3339" spans="1:19" ht="43.2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5">
        <f t="shared" si="210"/>
        <v>41901.282025462962</v>
      </c>
      <c r="S3339" s="15">
        <f t="shared" si="211"/>
        <v>41922.875</v>
      </c>
    </row>
    <row r="3340" spans="1:19" ht="28.8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</row>
    <row r="3341" spans="1:19" ht="43.2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</row>
    <row r="3342" spans="1:19" ht="43.2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</row>
    <row r="3343" spans="1:19" ht="43.2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</row>
    <row r="3344" spans="1:19" ht="43.2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</row>
    <row r="3345" spans="1:19" ht="43.2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</row>
    <row r="3346" spans="1:19" ht="43.2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</row>
    <row r="3347" spans="1:19" ht="43.2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5">
        <f t="shared" si="210"/>
        <v>42053.106111111112</v>
      </c>
      <c r="S3347" s="15">
        <f t="shared" si="211"/>
        <v>42112.025694444441</v>
      </c>
    </row>
    <row r="3348" spans="1:19" ht="43.2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</row>
    <row r="3349" spans="1:19" ht="57.6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5">
        <f t="shared" si="210"/>
        <v>42484.551550925928</v>
      </c>
      <c r="S3349" s="15">
        <f t="shared" si="211"/>
        <v>42498.875</v>
      </c>
    </row>
    <row r="3350" spans="1:19" ht="43.2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</row>
    <row r="3351" spans="1:19" ht="43.2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</row>
    <row r="3352" spans="1:19" ht="57.6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</row>
    <row r="3353" spans="1:19" ht="43.2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</row>
    <row r="3354" spans="1:19" ht="43.2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</row>
    <row r="3355" spans="1:19" ht="43.2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</row>
    <row r="3356" spans="1:19" ht="28.8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5">
        <f t="shared" si="210"/>
        <v>42270.7269212963</v>
      </c>
      <c r="S3356" s="15">
        <f t="shared" si="211"/>
        <v>42306.167361111111</v>
      </c>
    </row>
    <row r="3357" spans="1:19" ht="43.2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</row>
    <row r="3358" spans="1:19" ht="43.2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</row>
    <row r="3359" spans="1:19" ht="43.2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</row>
    <row r="3360" spans="1:19" ht="43.2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</row>
    <row r="3361" spans="1:19" ht="43.2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</row>
    <row r="3362" spans="1:19" ht="28.8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</row>
    <row r="3363" spans="1:19" ht="57.6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</row>
    <row r="3364" spans="1:19" ht="43.2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</row>
    <row r="3365" spans="1:19" ht="43.2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</row>
    <row r="3366" spans="1:19" ht="43.2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5">
        <f t="shared" si="210"/>
        <v>42422.977418981478</v>
      </c>
      <c r="S3366" s="15">
        <f t="shared" si="211"/>
        <v>42444.875</v>
      </c>
    </row>
    <row r="3367" spans="1:19" ht="43.2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</row>
    <row r="3368" spans="1:19" ht="43.2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</row>
    <row r="3369" spans="1:19" ht="43.2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</row>
    <row r="3370" spans="1:19" ht="43.2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</row>
    <row r="3371" spans="1:19" ht="43.2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</row>
    <row r="3372" spans="1:19" ht="28.8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</row>
    <row r="3373" spans="1:19" ht="28.8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</row>
    <row r="3374" spans="1:19" ht="43.2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</row>
    <row r="3375" spans="1:19" ht="43.2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</row>
    <row r="3376" spans="1:19" ht="43.2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</row>
    <row r="3377" spans="1:19" ht="43.2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</row>
    <row r="3378" spans="1:19" ht="43.2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</row>
    <row r="3379" spans="1:19" ht="43.2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</row>
    <row r="3380" spans="1:19" ht="43.2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</row>
    <row r="3381" spans="1:19" ht="57.6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</row>
    <row r="3382" spans="1:19" ht="57.6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</row>
    <row r="3383" spans="1:19" ht="43.2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</row>
    <row r="3384" spans="1:19" ht="43.2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</row>
    <row r="3385" spans="1:19" ht="43.2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</row>
    <row r="3386" spans="1:19" ht="43.2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5">
        <f t="shared" si="210"/>
        <v>42292.087592592594</v>
      </c>
      <c r="S3386" s="15">
        <f t="shared" si="211"/>
        <v>42329.125</v>
      </c>
    </row>
    <row r="3387" spans="1:19" ht="57.6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5">
        <f t="shared" si="210"/>
        <v>41953.8675</v>
      </c>
      <c r="S3387" s="15">
        <f t="shared" si="211"/>
        <v>41983.8675</v>
      </c>
    </row>
    <row r="3388" spans="1:19" ht="43.2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</row>
    <row r="3389" spans="1:19" ht="57.6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</row>
    <row r="3390" spans="1:19" ht="57.6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</row>
    <row r="3391" spans="1:19" ht="43.2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</row>
    <row r="3392" spans="1:19" ht="57.6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</row>
    <row r="3393" spans="1:19" ht="43.2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</row>
    <row r="3394" spans="1:19" ht="57.6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</row>
    <row r="3395" spans="1:19" ht="43.2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12"/>
        <v>106</v>
      </c>
      <c r="Q3395">
        <f t="shared" ref="Q3395:Q3458" si="213">IFERROR(ROUND(E3395/L3395,2),0)</f>
        <v>36.07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43.2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5">
        <f t="shared" si="214"/>
        <v>41817.59542824074</v>
      </c>
      <c r="S3396" s="15">
        <f t="shared" si="215"/>
        <v>41847.59542824074</v>
      </c>
    </row>
    <row r="3397" spans="1:19" ht="28.8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</row>
    <row r="3398" spans="1:19" ht="43.2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</row>
    <row r="3399" spans="1:19" ht="28.8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</row>
    <row r="3400" spans="1:19" ht="43.2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</row>
    <row r="3401" spans="1:19" ht="43.2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</row>
    <row r="3402" spans="1:19" ht="43.2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</row>
    <row r="3403" spans="1:19" ht="57.6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</row>
    <row r="3404" spans="1:19" ht="43.2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</row>
    <row r="3405" spans="1:19" ht="43.2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</row>
    <row r="3406" spans="1:19" ht="57.6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</row>
    <row r="3407" spans="1:19" ht="43.2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</row>
    <row r="3408" spans="1:19" ht="43.2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</row>
    <row r="3409" spans="1:19" ht="57.6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</row>
    <row r="3410" spans="1:19" ht="43.2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</row>
    <row r="3411" spans="1:19" ht="43.2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</row>
    <row r="3412" spans="1:19" ht="43.2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</row>
    <row r="3413" spans="1:19" ht="43.2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</row>
    <row r="3414" spans="1:19" ht="43.2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</row>
    <row r="3415" spans="1:19" ht="57.6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</row>
    <row r="3416" spans="1:19" ht="43.2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</row>
    <row r="3417" spans="1:19" ht="43.2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</row>
    <row r="3418" spans="1:19" ht="57.6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</row>
    <row r="3419" spans="1:19" ht="43.2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5">
        <f t="shared" si="214"/>
        <v>41894.91375</v>
      </c>
      <c r="S3419" s="15">
        <f t="shared" si="215"/>
        <v>41938.029861111114</v>
      </c>
    </row>
    <row r="3420" spans="1:19" ht="43.2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</row>
    <row r="3421" spans="1:19" ht="57.6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</row>
    <row r="3422" spans="1:19" ht="43.2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5">
        <f t="shared" si="214"/>
        <v>42405.090300925927</v>
      </c>
      <c r="S3422" s="15">
        <f t="shared" si="215"/>
        <v>42414</v>
      </c>
    </row>
    <row r="3423" spans="1:19" ht="43.2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</row>
    <row r="3424" spans="1:19" ht="43.2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</row>
    <row r="3425" spans="1:19" ht="43.2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</row>
    <row r="3426" spans="1:19" ht="43.2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</row>
    <row r="3427" spans="1:19" ht="43.2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</row>
    <row r="3428" spans="1:19" ht="43.2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</row>
    <row r="3429" spans="1:19" ht="43.2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</row>
    <row r="3430" spans="1:19" ht="43.2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</row>
    <row r="3431" spans="1:19" ht="43.2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</row>
    <row r="3432" spans="1:19" ht="43.2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</row>
    <row r="3433" spans="1:19" ht="43.2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</row>
    <row r="3434" spans="1:19" ht="43.2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</row>
    <row r="3435" spans="1:19" ht="43.2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5">
        <f t="shared" si="214"/>
        <v>41776.063136574077</v>
      </c>
      <c r="S3435" s="15">
        <f t="shared" si="215"/>
        <v>41807.125</v>
      </c>
    </row>
    <row r="3436" spans="1:19" ht="43.2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</row>
    <row r="3437" spans="1:19" ht="43.2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5">
        <f t="shared" si="214"/>
        <v>42572.61681712963</v>
      </c>
      <c r="S3437" s="15">
        <f t="shared" si="215"/>
        <v>42589.125</v>
      </c>
    </row>
    <row r="3438" spans="1:19" ht="43.2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</row>
    <row r="3439" spans="1:19" ht="57.6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</row>
    <row r="3440" spans="1:19" ht="43.2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5">
        <f t="shared" si="214"/>
        <v>42100.927858796291</v>
      </c>
      <c r="S3440" s="15">
        <f t="shared" si="215"/>
        <v>42126.875</v>
      </c>
    </row>
    <row r="3441" spans="1:19" ht="28.8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</row>
    <row r="3442" spans="1:19" ht="43.2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</row>
    <row r="3443" spans="1:19" ht="43.2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</row>
    <row r="3444" spans="1:19" ht="43.2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</row>
    <row r="3445" spans="1:19" ht="43.2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</row>
    <row r="3446" spans="1:19" ht="43.2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</row>
    <row r="3447" spans="1:19" ht="43.2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</row>
    <row r="3448" spans="1:19" ht="43.2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</row>
    <row r="3449" spans="1:19" ht="28.8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5">
        <f t="shared" si="214"/>
        <v>42402.889027777783</v>
      </c>
      <c r="S3449" s="15">
        <f t="shared" si="215"/>
        <v>42447.847361111111</v>
      </c>
    </row>
    <row r="3450" spans="1:19" ht="43.2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</row>
    <row r="3451" spans="1:19" ht="43.2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</row>
    <row r="3452" spans="1:19" ht="43.2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</row>
    <row r="3453" spans="1:19" ht="43.2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</row>
    <row r="3454" spans="1:19" ht="43.2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</row>
    <row r="3455" spans="1:19" ht="43.2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5">
        <f t="shared" si="214"/>
        <v>42535.97865740741</v>
      </c>
      <c r="S3455" s="15">
        <f t="shared" si="215"/>
        <v>42595.97865740741</v>
      </c>
    </row>
    <row r="3456" spans="1:19" ht="57.6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</row>
    <row r="3457" spans="1:19" ht="43.2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5">
        <f t="shared" si="214"/>
        <v>42626.7503125</v>
      </c>
      <c r="S3457" s="15">
        <f t="shared" si="215"/>
        <v>42656.7503125</v>
      </c>
    </row>
    <row r="3458" spans="1:19" ht="43.2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</row>
    <row r="3459" spans="1:19" ht="28.8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16"/>
        <v>140</v>
      </c>
      <c r="Q3459">
        <f t="shared" ref="Q3459:Q3522" si="217">IFERROR(ROUND(E3459/L3459,2),0)</f>
        <v>50.98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43.2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</row>
    <row r="3461" spans="1:19" ht="43.2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</row>
    <row r="3462" spans="1:19" ht="43.2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</row>
    <row r="3463" spans="1:19" ht="43.2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5">
        <f t="shared" si="218"/>
        <v>42643.632858796293</v>
      </c>
      <c r="S3463" s="15">
        <f t="shared" si="219"/>
        <v>42672.125</v>
      </c>
    </row>
    <row r="3464" spans="1:19" ht="43.2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5">
        <f t="shared" si="218"/>
        <v>42179.898472222223</v>
      </c>
      <c r="S3464" s="15">
        <f t="shared" si="219"/>
        <v>42195.75</v>
      </c>
    </row>
    <row r="3465" spans="1:19" ht="43.2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</row>
    <row r="3466" spans="1:19" ht="57.6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</row>
    <row r="3467" spans="1:19" ht="43.2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</row>
    <row r="3468" spans="1:19" ht="43.2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</row>
    <row r="3469" spans="1:19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</row>
    <row r="3470" spans="1:19" ht="43.2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5">
        <f t="shared" si="218"/>
        <v>42605.765381944439</v>
      </c>
      <c r="S3470" s="15">
        <f t="shared" si="219"/>
        <v>42634.125</v>
      </c>
    </row>
    <row r="3471" spans="1:19" ht="57.6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</row>
    <row r="3472" spans="1:19" ht="28.8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</row>
    <row r="3473" spans="1:19" ht="43.2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</row>
    <row r="3474" spans="1:19" ht="43.2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</row>
    <row r="3475" spans="1:19" ht="43.2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</row>
    <row r="3476" spans="1:19" ht="43.2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</row>
    <row r="3477" spans="1:19" ht="43.2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5">
        <f t="shared" si="218"/>
        <v>41918.880833333329</v>
      </c>
      <c r="S3477" s="15">
        <f t="shared" si="219"/>
        <v>41946</v>
      </c>
    </row>
    <row r="3478" spans="1:19" ht="43.2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5">
        <f t="shared" si="218"/>
        <v>41921.279976851853</v>
      </c>
      <c r="S3478" s="15">
        <f t="shared" si="219"/>
        <v>41939.125</v>
      </c>
    </row>
    <row r="3479" spans="1:19" ht="43.2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5">
        <f t="shared" si="218"/>
        <v>42128.736608796295</v>
      </c>
      <c r="S3479" s="15">
        <f t="shared" si="219"/>
        <v>42141.125</v>
      </c>
    </row>
    <row r="3480" spans="1:19" ht="43.2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5">
        <f t="shared" si="218"/>
        <v>42053.916921296302</v>
      </c>
      <c r="S3480" s="15">
        <f t="shared" si="219"/>
        <v>42079.875</v>
      </c>
    </row>
    <row r="3481" spans="1:19" ht="43.2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</row>
    <row r="3482" spans="1:19" ht="43.2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5">
        <f t="shared" si="218"/>
        <v>42171.317442129628</v>
      </c>
      <c r="S3482" s="15">
        <f t="shared" si="219"/>
        <v>42195.875</v>
      </c>
    </row>
    <row r="3483" spans="1:19" ht="43.2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</row>
    <row r="3484" spans="1:19" ht="43.2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</row>
    <row r="3485" spans="1:19" ht="43.2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</row>
    <row r="3486" spans="1:19" ht="57.6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</row>
    <row r="3487" spans="1:19" ht="43.2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</row>
    <row r="3488" spans="1:19" ht="43.2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</row>
    <row r="3489" spans="1:19" ht="43.2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</row>
    <row r="3490" spans="1:19" ht="57.6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</row>
    <row r="3491" spans="1:19" ht="43.2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</row>
    <row r="3492" spans="1:19" ht="43.2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</row>
    <row r="3493" spans="1:19" ht="43.2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</row>
    <row r="3494" spans="1:19" ht="43.2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</row>
    <row r="3495" spans="1:19" ht="43.2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</row>
    <row r="3496" spans="1:19" ht="43.2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5">
        <f t="shared" si="218"/>
        <v>42689.214988425927</v>
      </c>
      <c r="S3496" s="15">
        <f t="shared" si="219"/>
        <v>42700.25</v>
      </c>
    </row>
    <row r="3497" spans="1:19" ht="43.2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</row>
    <row r="3498" spans="1:19" ht="57.6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</row>
    <row r="3499" spans="1:19" ht="57.6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</row>
    <row r="3500" spans="1:19" ht="57.6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</row>
    <row r="3501" spans="1:19" ht="43.2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</row>
    <row r="3502" spans="1:19" ht="57.6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</row>
    <row r="3503" spans="1:19" ht="43.2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</row>
    <row r="3504" spans="1:19" ht="43.2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</row>
    <row r="3505" spans="1:19" ht="43.2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</row>
    <row r="3506" spans="1:19" ht="43.2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</row>
    <row r="3507" spans="1:19" ht="86.4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</row>
    <row r="3508" spans="1:19" ht="43.2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</row>
    <row r="3509" spans="1:19" ht="43.2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5">
        <f t="shared" si="218"/>
        <v>42491.92288194444</v>
      </c>
      <c r="S3509" s="15">
        <f t="shared" si="219"/>
        <v>42521.92288194444</v>
      </c>
    </row>
    <row r="3510" spans="1:19" ht="43.2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5">
        <f t="shared" si="218"/>
        <v>42477.729780092588</v>
      </c>
      <c r="S3510" s="15">
        <f t="shared" si="219"/>
        <v>42500.875</v>
      </c>
    </row>
    <row r="3511" spans="1:19" ht="43.2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</row>
    <row r="3512" spans="1:19" ht="57.6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</row>
    <row r="3513" spans="1:19" ht="43.2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</row>
    <row r="3514" spans="1:19" ht="43.2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</row>
    <row r="3515" spans="1:19" ht="43.2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</row>
    <row r="3516" spans="1:19" ht="43.2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5">
        <f t="shared" si="218"/>
        <v>42020.846666666665</v>
      </c>
      <c r="S3516" s="15">
        <f t="shared" si="219"/>
        <v>42037.207638888889</v>
      </c>
    </row>
    <row r="3517" spans="1:19" ht="43.2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</row>
    <row r="3518" spans="1:19" ht="43.2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5">
        <f t="shared" si="218"/>
        <v>41856.010069444441</v>
      </c>
      <c r="S3518" s="15">
        <f t="shared" si="219"/>
        <v>41890.125</v>
      </c>
    </row>
    <row r="3519" spans="1:19" ht="43.2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</row>
    <row r="3520" spans="1:19" ht="43.2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</row>
    <row r="3521" spans="1:19" ht="43.2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</row>
    <row r="3522" spans="1:19" ht="43.2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</row>
    <row r="3523" spans="1:19" ht="57.6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20"/>
        <v>169</v>
      </c>
      <c r="Q3523">
        <f t="shared" ref="Q3523:Q3586" si="221">IFERROR(ROUND(E3523/L3523,2),0)</f>
        <v>45.62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43.2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</row>
    <row r="3525" spans="1:19" ht="43.2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</row>
    <row r="3526" spans="1:19" ht="43.2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</row>
    <row r="3527" spans="1:19" ht="43.2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</row>
    <row r="3528" spans="1:19" ht="43.2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5">
        <f t="shared" si="222"/>
        <v>42460.335312499999</v>
      </c>
      <c r="S3528" s="15">
        <f t="shared" si="223"/>
        <v>42488.249305555553</v>
      </c>
    </row>
    <row r="3529" spans="1:19" ht="43.2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</row>
    <row r="3530" spans="1:19" ht="43.2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</row>
    <row r="3531" spans="1:19" ht="43.2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</row>
    <row r="3532" spans="1:19" ht="43.2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</row>
    <row r="3533" spans="1:19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</row>
    <row r="3534" spans="1:19" ht="57.6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</row>
    <row r="3535" spans="1:19" ht="57.6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</row>
    <row r="3536" spans="1:19" ht="43.2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5">
        <f t="shared" si="222"/>
        <v>42243.6252662037</v>
      </c>
      <c r="S3536" s="15">
        <f t="shared" si="223"/>
        <v>42278.6252662037</v>
      </c>
    </row>
    <row r="3537" spans="1:19" ht="43.2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5">
        <f t="shared" si="222"/>
        <v>42248.640162037031</v>
      </c>
      <c r="S3537" s="15">
        <f t="shared" si="223"/>
        <v>42279.75</v>
      </c>
    </row>
    <row r="3538" spans="1:19" ht="43.2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</row>
    <row r="3539" spans="1:19" ht="43.2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</row>
    <row r="3540" spans="1:19" ht="43.2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</row>
    <row r="3541" spans="1:19" ht="43.2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</row>
    <row r="3542" spans="1:19" ht="57.6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</row>
    <row r="3543" spans="1:19" ht="43.2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</row>
    <row r="3544" spans="1:19" ht="43.2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</row>
    <row r="3545" spans="1:19" ht="43.2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</row>
    <row r="3546" spans="1:19" ht="28.8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</row>
    <row r="3547" spans="1:19" ht="43.2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</row>
    <row r="3548" spans="1:19" ht="43.2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</row>
    <row r="3549" spans="1:19" ht="43.2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</row>
    <row r="3550" spans="1:19" ht="43.2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</row>
    <row r="3551" spans="1:19" ht="43.2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</row>
    <row r="3552" spans="1:19" ht="43.2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</row>
    <row r="3553" spans="1:19" ht="43.2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</row>
    <row r="3554" spans="1:19" ht="43.2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</row>
    <row r="3555" spans="1:19" ht="43.2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5">
        <f t="shared" si="222"/>
        <v>42196.028703703705</v>
      </c>
      <c r="S3555" s="15">
        <f t="shared" si="223"/>
        <v>42228</v>
      </c>
    </row>
    <row r="3556" spans="1:19" ht="43.2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</row>
    <row r="3557" spans="1:19" ht="43.2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</row>
    <row r="3558" spans="1:19" ht="43.2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</row>
    <row r="3559" spans="1:19" ht="57.6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</row>
    <row r="3560" spans="1:19" ht="43.2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5">
        <f t="shared" si="222"/>
        <v>42139.816840277781</v>
      </c>
      <c r="S3560" s="15">
        <f t="shared" si="223"/>
        <v>42181.875</v>
      </c>
    </row>
    <row r="3561" spans="1:19" ht="57.6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</row>
    <row r="3562" spans="1:19" ht="43.2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</row>
    <row r="3563" spans="1:19" ht="115.2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</row>
    <row r="3564" spans="1:19" ht="43.2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</row>
    <row r="3565" spans="1:19" ht="43.2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</row>
    <row r="3566" spans="1:19" ht="28.8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</row>
    <row r="3567" spans="1:19" ht="43.2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</row>
    <row r="3568" spans="1:19" ht="43.2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</row>
    <row r="3569" spans="1:19" ht="43.2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</row>
    <row r="3570" spans="1:19" ht="43.2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</row>
    <row r="3571" spans="1:19" ht="43.2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</row>
    <row r="3572" spans="1:19" ht="43.2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</row>
    <row r="3573" spans="1:19" ht="43.2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</row>
    <row r="3574" spans="1:19" ht="28.8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</row>
    <row r="3575" spans="1:19" ht="43.2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</row>
    <row r="3576" spans="1:19" ht="43.2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</row>
    <row r="3577" spans="1:19" ht="43.2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</row>
    <row r="3578" spans="1:19" ht="43.2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5">
        <f t="shared" si="222"/>
        <v>42649.54923611111</v>
      </c>
      <c r="S3578" s="15">
        <f t="shared" si="223"/>
        <v>42709.590902777782</v>
      </c>
    </row>
    <row r="3579" spans="1:19" ht="43.2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</row>
    <row r="3580" spans="1:19" ht="43.2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</row>
    <row r="3581" spans="1:19" ht="43.2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</row>
    <row r="3582" spans="1:19" ht="43.2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</row>
    <row r="3583" spans="1:19" ht="43.2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</row>
    <row r="3584" spans="1:19" ht="43.2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</row>
    <row r="3585" spans="1:19" ht="43.2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</row>
    <row r="3586" spans="1:19" ht="86.4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</row>
    <row r="3587" spans="1:19" ht="43.2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24"/>
        <v>119</v>
      </c>
      <c r="Q3587">
        <f t="shared" ref="Q3587:Q3650" si="225">IFERROR(ROUND(E3587/L3587,2),0)</f>
        <v>176.09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</row>
    <row r="3589" spans="1:19" ht="43.2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</row>
    <row r="3590" spans="1:19" ht="43.2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</row>
    <row r="3591" spans="1:19" ht="43.2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</row>
    <row r="3592" spans="1:19" ht="43.2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</row>
    <row r="3593" spans="1:19" ht="43.2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</row>
    <row r="3594" spans="1:19" ht="43.2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</row>
    <row r="3595" spans="1:19" ht="43.2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</row>
    <row r="3596" spans="1:19" ht="43.2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</row>
    <row r="3597" spans="1:19" ht="28.8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</row>
    <row r="3598" spans="1:19" ht="43.2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5">
        <f t="shared" si="226"/>
        <v>41856.715069444443</v>
      </c>
      <c r="S3598" s="15">
        <f t="shared" si="227"/>
        <v>41877.715069444443</v>
      </c>
    </row>
    <row r="3599" spans="1:19" ht="28.8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</row>
    <row r="3600" spans="1:19" ht="43.2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</row>
    <row r="3601" spans="1:19" ht="43.2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5">
        <f t="shared" si="226"/>
        <v>42220.79487268519</v>
      </c>
      <c r="S3601" s="15">
        <f t="shared" si="227"/>
        <v>42246</v>
      </c>
    </row>
    <row r="3602" spans="1:19" ht="28.8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</row>
    <row r="3603" spans="1:19" ht="43.2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</row>
    <row r="3604" spans="1:19" ht="57.6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</row>
    <row r="3605" spans="1:19" ht="43.2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</row>
    <row r="3606" spans="1:19" ht="43.2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</row>
    <row r="3607" spans="1:19" ht="57.6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</row>
    <row r="3608" spans="1:19" ht="43.2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</row>
    <row r="3609" spans="1:19" ht="28.8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5">
        <f t="shared" si="226"/>
        <v>42338.963912037041</v>
      </c>
      <c r="S3609" s="15">
        <f t="shared" si="227"/>
        <v>42353</v>
      </c>
    </row>
    <row r="3610" spans="1:19" ht="43.2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</row>
    <row r="3611" spans="1:19" ht="43.2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</row>
    <row r="3612" spans="1:19" ht="43.2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</row>
    <row r="3613" spans="1:19" ht="43.2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</row>
    <row r="3614" spans="1:19" ht="43.2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</row>
    <row r="3615" spans="1:19" ht="43.2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5">
        <f t="shared" si="226"/>
        <v>41788.58997685185</v>
      </c>
      <c r="S3615" s="15">
        <f t="shared" si="227"/>
        <v>41818.58997685185</v>
      </c>
    </row>
    <row r="3616" spans="1:19" ht="43.2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</row>
    <row r="3617" spans="1:19" ht="43.2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</row>
    <row r="3618" spans="1:19" ht="43.2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</row>
    <row r="3619" spans="1:19" ht="43.2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5">
        <f t="shared" si="226"/>
        <v>42779.610289351855</v>
      </c>
      <c r="S3619" s="15">
        <f t="shared" si="227"/>
        <v>42794</v>
      </c>
    </row>
    <row r="3620" spans="1:19" ht="43.2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</row>
    <row r="3621" spans="1:19" ht="43.2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</row>
    <row r="3622" spans="1:19" ht="43.2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</row>
    <row r="3623" spans="1:19" ht="43.2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5">
        <f t="shared" si="226"/>
        <v>42619.935694444444</v>
      </c>
      <c r="S3623" s="15">
        <f t="shared" si="227"/>
        <v>42643.875</v>
      </c>
    </row>
    <row r="3624" spans="1:19" ht="28.8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</row>
    <row r="3625" spans="1:19" ht="28.8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</row>
    <row r="3626" spans="1:19" ht="72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</row>
    <row r="3627" spans="1:19" ht="57.6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</row>
    <row r="3628" spans="1:19" ht="43.2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</row>
    <row r="3629" spans="1:19" ht="43.2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</row>
    <row r="3630" spans="1:19" ht="43.2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57.6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5">
        <f t="shared" si="226"/>
        <v>41942.84710648148</v>
      </c>
      <c r="S3632" s="15">
        <f t="shared" si="227"/>
        <v>41972.888773148152</v>
      </c>
    </row>
    <row r="3633" spans="1:19" ht="57.6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</row>
    <row r="3634" spans="1:19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</row>
    <row r="3635" spans="1:19" ht="43.2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</row>
    <row r="3636" spans="1:19" ht="43.2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</row>
    <row r="3637" spans="1:19" ht="28.8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</row>
    <row r="3638" spans="1:19" ht="43.2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57.6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</row>
    <row r="3640" spans="1:19" ht="28.8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</row>
    <row r="3641" spans="1:19" ht="43.2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72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</row>
    <row r="3643" spans="1:19" ht="43.2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57.6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</row>
    <row r="3645" spans="1:19" ht="43.2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3.2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</row>
    <row r="3647" spans="1:19" ht="43.2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3.2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</row>
    <row r="3649" spans="1:19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5">
        <f t="shared" si="226"/>
        <v>42598.749155092592</v>
      </c>
      <c r="S3649" s="15">
        <f t="shared" si="227"/>
        <v>42643.749155092592</v>
      </c>
    </row>
    <row r="3650" spans="1:19" ht="28.8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</row>
    <row r="3651" spans="1:19" ht="43.2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28"/>
        <v>104</v>
      </c>
      <c r="Q3651">
        <f t="shared" ref="Q3651:Q3714" si="229">IFERROR(ROUND(E3651/L3651,2),0)</f>
        <v>97.5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43.2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</row>
    <row r="3653" spans="1:19" ht="43.2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</row>
    <row r="3654" spans="1:19" ht="43.2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</row>
    <row r="3655" spans="1:19" ht="43.2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</row>
    <row r="3656" spans="1:19" ht="57.6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</row>
    <row r="3657" spans="1:19" ht="57.6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</row>
    <row r="3658" spans="1:19" ht="43.2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</row>
    <row r="3659" spans="1:19" ht="43.2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</row>
    <row r="3660" spans="1:19" ht="28.8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</row>
    <row r="3661" spans="1:19" ht="43.2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</row>
    <row r="3662" spans="1:19" ht="57.6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</row>
    <row r="3663" spans="1:19" ht="43.2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</row>
    <row r="3664" spans="1:19" ht="57.6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</row>
    <row r="3665" spans="1:19" ht="43.2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</row>
    <row r="3666" spans="1:19" ht="43.2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</row>
    <row r="3667" spans="1:19" ht="43.2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5">
        <f t="shared" si="230"/>
        <v>42294.808124999996</v>
      </c>
      <c r="S3667" s="15">
        <f t="shared" si="231"/>
        <v>42305.829166666663</v>
      </c>
    </row>
    <row r="3668" spans="1:19" ht="28.8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</row>
    <row r="3669" spans="1:19" ht="43.2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</row>
    <row r="3670" spans="1:19" ht="43.2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</row>
    <row r="3671" spans="1:19" ht="43.2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</row>
    <row r="3672" spans="1:19" ht="43.2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</row>
    <row r="3673" spans="1:19" ht="43.2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</row>
    <row r="3674" spans="1:19" ht="57.6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</row>
    <row r="3675" spans="1:19" ht="43.2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</row>
    <row r="3676" spans="1:19" ht="43.2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</row>
    <row r="3677" spans="1:19" ht="43.2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</row>
    <row r="3678" spans="1:19" ht="43.2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</row>
    <row r="3679" spans="1:19" ht="43.2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</row>
    <row r="3680" spans="1:19" ht="43.2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</row>
    <row r="3681" spans="1:19" ht="43.2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</row>
    <row r="3682" spans="1:19" ht="43.2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</row>
    <row r="3683" spans="1:19" ht="57.6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</row>
    <row r="3684" spans="1:19" ht="43.2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</row>
    <row r="3685" spans="1:19" ht="43.2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</row>
    <row r="3686" spans="1:19" ht="43.2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</row>
    <row r="3687" spans="1:19" ht="43.2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5">
        <f t="shared" si="230"/>
        <v>41753.593275462961</v>
      </c>
      <c r="S3687" s="15">
        <f t="shared" si="231"/>
        <v>41778.875</v>
      </c>
    </row>
    <row r="3688" spans="1:19" ht="43.2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</row>
    <row r="3689" spans="1:19" ht="43.2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</row>
    <row r="3690" spans="1:19" ht="43.2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</row>
    <row r="3691" spans="1:19" ht="43.2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</row>
    <row r="3692" spans="1:19" ht="43.2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</row>
    <row r="3693" spans="1:19" ht="28.8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</row>
    <row r="3694" spans="1:19" ht="28.8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5">
        <f t="shared" si="230"/>
        <v>41891.96503472222</v>
      </c>
      <c r="S3694" s="15">
        <f t="shared" si="231"/>
        <v>41901</v>
      </c>
    </row>
    <row r="3695" spans="1:19" ht="43.2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5">
        <f t="shared" si="230"/>
        <v>42309.191307870366</v>
      </c>
      <c r="S3695" s="15">
        <f t="shared" si="231"/>
        <v>42338.9375</v>
      </c>
    </row>
    <row r="3696" spans="1:19" ht="57.6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</row>
    <row r="3697" spans="1:19" ht="57.6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</row>
    <row r="3698" spans="1:19" ht="43.2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</row>
    <row r="3699" spans="1:19" ht="43.2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5">
        <f t="shared" si="230"/>
        <v>42479.465833333335</v>
      </c>
      <c r="S3699" s="15">
        <f t="shared" si="231"/>
        <v>42500.465833333335</v>
      </c>
    </row>
    <row r="3700" spans="1:19" ht="43.2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</row>
    <row r="3701" spans="1:19" ht="43.2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5">
        <f t="shared" si="230"/>
        <v>41897.602037037039</v>
      </c>
      <c r="S3701" s="15">
        <f t="shared" si="231"/>
        <v>41927.602037037039</v>
      </c>
    </row>
    <row r="3702" spans="1:19" ht="28.8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</row>
    <row r="3703" spans="1:19" ht="43.2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</row>
    <row r="3704" spans="1:19" ht="57.6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</row>
    <row r="3705" spans="1:19" ht="43.2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</row>
    <row r="3706" spans="1:19" ht="43.2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</row>
    <row r="3707" spans="1:19" ht="43.2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5">
        <f t="shared" si="230"/>
        <v>41792.542986111112</v>
      </c>
      <c r="S3707" s="15">
        <f t="shared" si="231"/>
        <v>41813.75</v>
      </c>
    </row>
    <row r="3708" spans="1:19" ht="43.2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</row>
    <row r="3709" spans="1:19" ht="43.2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</row>
    <row r="3710" spans="1:19" ht="57.6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</row>
    <row r="3711" spans="1:19" ht="43.2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</row>
    <row r="3712" spans="1:19" ht="28.8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</row>
    <row r="3713" spans="1:19" ht="28.8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</row>
    <row r="3714" spans="1:19" ht="57.6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</row>
    <row r="3715" spans="1:19" ht="43.2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32"/>
        <v>102</v>
      </c>
      <c r="Q3715">
        <f t="shared" ref="Q3715:Q3778" si="233">IFERROR(ROUND(E3715/L3715,2),0)</f>
        <v>106.84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43.2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</row>
    <row r="3717" spans="1:19" ht="43.2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</row>
    <row r="3718" spans="1:19" ht="43.2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</row>
    <row r="3719" spans="1:19" ht="43.2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</row>
    <row r="3720" spans="1:19" ht="43.2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</row>
    <row r="3721" spans="1:19" ht="28.8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</row>
    <row r="3722" spans="1:19" ht="28.8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</row>
    <row r="3723" spans="1:19" ht="57.6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</row>
    <row r="3724" spans="1:19" ht="57.6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</row>
    <row r="3725" spans="1:19" ht="28.8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</row>
    <row r="3726" spans="1:19" ht="43.2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</row>
    <row r="3727" spans="1:19" ht="43.2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</row>
    <row r="3728" spans="1:19" ht="43.2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5">
        <f t="shared" si="234"/>
        <v>42462.140868055561</v>
      </c>
      <c r="S3728" s="15">
        <f t="shared" si="235"/>
        <v>42489.875</v>
      </c>
    </row>
    <row r="3729" spans="1:19" ht="43.2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</row>
    <row r="3730" spans="1:19" ht="43.2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</row>
    <row r="3731" spans="1:19" ht="43.2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</row>
    <row r="3732" spans="1:19" ht="43.2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</row>
    <row r="3733" spans="1:19" ht="43.2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</row>
    <row r="3734" spans="1:19" ht="43.2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5">
        <f t="shared" si="234"/>
        <v>41968.677465277782</v>
      </c>
      <c r="S3734" s="15">
        <f t="shared" si="235"/>
        <v>42028.5</v>
      </c>
    </row>
    <row r="3735" spans="1:19" ht="43.2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57.6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5">
        <f t="shared" si="234"/>
        <v>42089.901574074072</v>
      </c>
      <c r="S3736" s="15">
        <f t="shared" si="235"/>
        <v>42149.901574074072</v>
      </c>
    </row>
    <row r="3737" spans="1:19" ht="28.8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5">
        <f t="shared" si="234"/>
        <v>42122.693159722221</v>
      </c>
      <c r="S3737" s="15">
        <f t="shared" si="235"/>
        <v>42152.693159722221</v>
      </c>
    </row>
    <row r="3738" spans="1:19" ht="43.2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5">
        <f t="shared" si="234"/>
        <v>42048.711724537032</v>
      </c>
      <c r="S3738" s="15">
        <f t="shared" si="235"/>
        <v>42086.75</v>
      </c>
    </row>
    <row r="3739" spans="1:19" ht="43.2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</row>
    <row r="3740" spans="1:19" ht="28.8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5">
        <f t="shared" si="234"/>
        <v>41813.938715277778</v>
      </c>
      <c r="S3740" s="15">
        <f t="shared" si="235"/>
        <v>41835.916666666664</v>
      </c>
    </row>
    <row r="3741" spans="1:19" ht="43.2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</row>
    <row r="3742" spans="1:19" ht="43.2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</row>
    <row r="3743" spans="1:19" ht="43.2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43.2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5">
        <f t="shared" si="234"/>
        <v>41858.214629629627</v>
      </c>
      <c r="S3744" s="15">
        <f t="shared" si="235"/>
        <v>41888.214629629627</v>
      </c>
    </row>
    <row r="3745" spans="1:19" ht="28.8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57.6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3.2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5">
        <f t="shared" si="234"/>
        <v>41831.697939814818</v>
      </c>
      <c r="S3747" s="15">
        <f t="shared" si="235"/>
        <v>41861.697939814818</v>
      </c>
    </row>
    <row r="3748" spans="1:19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</row>
    <row r="3749" spans="1:19" ht="28.8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5">
        <f t="shared" si="234"/>
        <v>42164.299722222218</v>
      </c>
      <c r="S3749" s="15">
        <f t="shared" si="235"/>
        <v>42190.957638888889</v>
      </c>
    </row>
    <row r="3750" spans="1:19" ht="43.2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</row>
    <row r="3751" spans="1:19" ht="43.2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5">
        <f t="shared" si="234"/>
        <v>42458.127175925925</v>
      </c>
      <c r="S3751" s="15">
        <f t="shared" si="235"/>
        <v>42489.165972222225</v>
      </c>
    </row>
    <row r="3752" spans="1:19" ht="86.4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</row>
    <row r="3753" spans="1:19" ht="43.2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</row>
    <row r="3754" spans="1:19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5">
        <f t="shared" si="234"/>
        <v>42619.802488425921</v>
      </c>
      <c r="S3754" s="15">
        <f t="shared" si="235"/>
        <v>42659.875</v>
      </c>
    </row>
    <row r="3755" spans="1:19" ht="43.2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5">
        <f t="shared" si="234"/>
        <v>42128.824074074073</v>
      </c>
      <c r="S3755" s="15">
        <f t="shared" si="235"/>
        <v>42158</v>
      </c>
    </row>
    <row r="3756" spans="1:19" ht="43.2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</row>
    <row r="3757" spans="1:19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</row>
    <row r="3758" spans="1:19" ht="43.2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</row>
    <row r="3759" spans="1:19" ht="43.2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</row>
    <row r="3760" spans="1:19" ht="28.8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</row>
    <row r="3761" spans="1:19" ht="28.8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</row>
    <row r="3762" spans="1:19" ht="43.2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</row>
    <row r="3763" spans="1:19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</row>
    <row r="3764" spans="1:19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</row>
    <row r="3765" spans="1:19" ht="28.8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</row>
    <row r="3766" spans="1:19" ht="43.2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</row>
    <row r="3767" spans="1:19" ht="43.2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</row>
    <row r="3768" spans="1:19" ht="43.2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</row>
    <row r="3769" spans="1:19" ht="43.2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</row>
    <row r="3770" spans="1:19" ht="43.2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</row>
    <row r="3771" spans="1:19" ht="43.2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</row>
    <row r="3772" spans="1:19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</row>
    <row r="3773" spans="1:19" ht="28.8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5">
        <f t="shared" si="234"/>
        <v>42493.857083333336</v>
      </c>
      <c r="S3773" s="15">
        <f t="shared" si="235"/>
        <v>42508</v>
      </c>
    </row>
    <row r="3774" spans="1:19" ht="43.2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5">
        <f t="shared" si="234"/>
        <v>42682.616967592592</v>
      </c>
      <c r="S3774" s="15">
        <f t="shared" si="235"/>
        <v>42703.25</v>
      </c>
    </row>
    <row r="3775" spans="1:19" ht="28.8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</row>
    <row r="3776" spans="1:19" ht="57.6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</row>
    <row r="3777" spans="1:19" ht="43.2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</row>
    <row r="3778" spans="1:19" ht="57.6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</row>
    <row r="3779" spans="1:19" ht="43.2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36"/>
        <v>143</v>
      </c>
      <c r="Q3779">
        <f t="shared" ref="Q3779:Q3842" si="237">IFERROR(ROUND(E3779/L3779,2),0)</f>
        <v>48.54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28.8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</row>
    <row r="3781" spans="1:19" ht="28.8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</row>
    <row r="3782" spans="1:19" ht="43.2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</row>
    <row r="3783" spans="1:19" ht="57.6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</row>
    <row r="3784" spans="1:19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</row>
    <row r="3785" spans="1:19" ht="43.2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</row>
    <row r="3786" spans="1:19" ht="43.2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</row>
    <row r="3787" spans="1:19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</row>
    <row r="3788" spans="1:19" ht="43.2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</row>
    <row r="3789" spans="1:19" ht="43.2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</row>
    <row r="3790" spans="1:19" ht="72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</row>
    <row r="3791" spans="1:19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5">
        <f t="shared" si="238"/>
        <v>42138.798819444448</v>
      </c>
      <c r="S3791" s="15">
        <f t="shared" si="239"/>
        <v>42170.798819444448</v>
      </c>
    </row>
    <row r="3792" spans="1:19" ht="43.2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28.8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28.8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</row>
    <row r="3795" spans="1:19" ht="43.2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</row>
    <row r="3796" spans="1:19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5">
        <f t="shared" si="238"/>
        <v>42132.58048611111</v>
      </c>
      <c r="S3796" s="15">
        <f t="shared" si="239"/>
        <v>42162.58048611111</v>
      </c>
    </row>
    <row r="3797" spans="1:19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5">
        <f t="shared" si="238"/>
        <v>42201.436226851853</v>
      </c>
      <c r="S3797" s="15">
        <f t="shared" si="239"/>
        <v>42244.9375</v>
      </c>
    </row>
    <row r="3798" spans="1:19" ht="43.2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5">
        <f t="shared" si="238"/>
        <v>42689.029583333337</v>
      </c>
      <c r="S3798" s="15">
        <f t="shared" si="239"/>
        <v>42749.029583333337</v>
      </c>
    </row>
    <row r="3799" spans="1:19" ht="57.6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</row>
    <row r="3800" spans="1:19" ht="43.2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</row>
    <row r="3801" spans="1:19" ht="43.2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</row>
    <row r="3802" spans="1:19" ht="43.2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</row>
    <row r="3803" spans="1:19" ht="43.2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</row>
    <row r="3804" spans="1:19" ht="43.2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28.8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</row>
    <row r="3806" spans="1:19" ht="43.2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3.2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</row>
    <row r="3808" spans="1:19" ht="57.6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5">
        <f t="shared" si="238"/>
        <v>41799.259039351848</v>
      </c>
      <c r="S3808" s="15">
        <f t="shared" si="239"/>
        <v>41819.259039351848</v>
      </c>
    </row>
    <row r="3809" spans="1:19" ht="43.2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</row>
    <row r="3810" spans="1:19" ht="43.2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</row>
    <row r="3811" spans="1:19" ht="43.2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</row>
    <row r="3812" spans="1:19" ht="43.2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</row>
    <row r="3813" spans="1:19" ht="43.2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</row>
    <row r="3814" spans="1:19" ht="43.2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</row>
    <row r="3815" spans="1:19" ht="43.2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</row>
    <row r="3816" spans="1:19" ht="43.2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</row>
    <row r="3817" spans="1:19" ht="28.8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5">
        <f t="shared" si="238"/>
        <v>42207.259918981479</v>
      </c>
      <c r="S3817" s="15">
        <f t="shared" si="239"/>
        <v>42236.958333333328</v>
      </c>
    </row>
    <row r="3818" spans="1:19" ht="57.6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</row>
    <row r="3819" spans="1:19" ht="43.2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</row>
    <row r="3820" spans="1:19" ht="43.2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5">
        <f t="shared" si="238"/>
        <v>42045.84238425926</v>
      </c>
      <c r="S3820" s="15">
        <f t="shared" si="239"/>
        <v>42075.800717592589</v>
      </c>
    </row>
    <row r="3821" spans="1:19" ht="43.2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</row>
    <row r="3822" spans="1:19" ht="43.2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</row>
    <row r="3823" spans="1:19" ht="43.2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</row>
    <row r="3824" spans="1:19" ht="57.6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</row>
    <row r="3825" spans="1:19" ht="43.2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</row>
    <row r="3826" spans="1:19" ht="43.2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</row>
    <row r="3827" spans="1:19" ht="43.2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</row>
    <row r="3828" spans="1:19" ht="28.8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</row>
    <row r="3829" spans="1:19" ht="57.6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</row>
    <row r="3830" spans="1:19" ht="43.2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</row>
    <row r="3831" spans="1:19" ht="43.2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</row>
    <row r="3832" spans="1:19" ht="43.2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</row>
    <row r="3833" spans="1:19" ht="57.6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</row>
    <row r="3834" spans="1:19" ht="43.2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</row>
    <row r="3835" spans="1:19" ht="57.6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</row>
    <row r="3836" spans="1:19" ht="43.2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</row>
    <row r="3837" spans="1:19" ht="43.2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5">
        <f t="shared" si="238"/>
        <v>42460.94222222222</v>
      </c>
      <c r="S3837" s="15">
        <f t="shared" si="239"/>
        <v>42481.94222222222</v>
      </c>
    </row>
    <row r="3838" spans="1:19" ht="43.2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</row>
    <row r="3839" spans="1:19" ht="28.8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</row>
    <row r="3840" spans="1:19" ht="57.6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</row>
    <row r="3841" spans="1:19" ht="43.2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</row>
    <row r="3842" spans="1:19" ht="43.2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</row>
    <row r="3843" spans="1:19" ht="43.2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240"/>
        <v>9</v>
      </c>
      <c r="Q3843">
        <f t="shared" ref="Q3843:Q3906" si="241">IFERROR(ROUND(E3843/L3843,2),0)</f>
        <v>25.65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43.2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</row>
    <row r="3845" spans="1:19" ht="43.2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</row>
    <row r="3846" spans="1:19" ht="43.2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</row>
    <row r="3847" spans="1:19" ht="57.6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</row>
    <row r="3848" spans="1:19" ht="43.2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</row>
    <row r="3849" spans="1:19" ht="43.2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</row>
    <row r="3850" spans="1:19" ht="43.2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</row>
    <row r="3851" spans="1:19" ht="57.6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</row>
    <row r="3852" spans="1:19" ht="28.8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</row>
    <row r="3853" spans="1:19" ht="43.2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</row>
    <row r="3854" spans="1:19" ht="43.2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5">
        <f t="shared" si="242"/>
        <v>42065.190694444449</v>
      </c>
      <c r="S3854" s="15">
        <f t="shared" si="243"/>
        <v>42090.149027777778</v>
      </c>
    </row>
    <row r="3855" spans="1:19" ht="43.2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5">
        <f t="shared" si="242"/>
        <v>41848.84002314815</v>
      </c>
      <c r="S3855" s="15">
        <f t="shared" si="243"/>
        <v>41883.84002314815</v>
      </c>
    </row>
    <row r="3856" spans="1:19" ht="28.8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</row>
    <row r="3857" spans="1:19" ht="57.6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5">
        <f t="shared" si="242"/>
        <v>42059.970729166671</v>
      </c>
      <c r="S3857" s="15">
        <f t="shared" si="243"/>
        <v>42089.929062499999</v>
      </c>
    </row>
    <row r="3858" spans="1:19" ht="57.6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5">
        <f t="shared" si="242"/>
        <v>42041.743090277778</v>
      </c>
      <c r="S3858" s="15">
        <f t="shared" si="243"/>
        <v>42071.701423611114</v>
      </c>
    </row>
    <row r="3859" spans="1:19" ht="43.2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5">
        <f t="shared" si="242"/>
        <v>41829.73715277778</v>
      </c>
      <c r="S3859" s="15">
        <f t="shared" si="243"/>
        <v>41852.716666666667</v>
      </c>
    </row>
    <row r="3860" spans="1:19" ht="57.6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5">
        <f t="shared" si="242"/>
        <v>42128.431064814817</v>
      </c>
      <c r="S3860" s="15">
        <f t="shared" si="243"/>
        <v>42146.875</v>
      </c>
    </row>
    <row r="3861" spans="1:19" ht="43.2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5">
        <f t="shared" si="242"/>
        <v>41789.893599537041</v>
      </c>
      <c r="S3861" s="15">
        <f t="shared" si="243"/>
        <v>41815.875</v>
      </c>
    </row>
    <row r="3862" spans="1:19" ht="43.2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</row>
    <row r="3863" spans="1:19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</row>
    <row r="3864" spans="1:19" ht="28.8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5">
        <f t="shared" si="242"/>
        <v>42611.261064814811</v>
      </c>
      <c r="S3864" s="15">
        <f t="shared" si="243"/>
        <v>42625.707638888889</v>
      </c>
    </row>
    <row r="3865" spans="1:19" ht="43.2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43.2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5">
        <f t="shared" si="242"/>
        <v>42295.891828703709</v>
      </c>
      <c r="S3866" s="15">
        <f t="shared" si="243"/>
        <v>42325.933495370366</v>
      </c>
    </row>
    <row r="3867" spans="1:19" ht="43.2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</row>
    <row r="3868" spans="1:19" ht="28.8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</row>
    <row r="3869" spans="1:19" ht="43.2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</row>
    <row r="3870" spans="1:19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5">
        <f t="shared" si="242"/>
        <v>41865.659780092588</v>
      </c>
      <c r="S3870" s="15">
        <f t="shared" si="243"/>
        <v>41890.659780092588</v>
      </c>
    </row>
    <row r="3871" spans="1:19" ht="28.8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</row>
    <row r="3872" spans="1:19" ht="57.6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5">
        <f t="shared" si="242"/>
        <v>41793.17219907407</v>
      </c>
      <c r="S3872" s="15">
        <f t="shared" si="243"/>
        <v>41823.17219907407</v>
      </c>
    </row>
    <row r="3873" spans="1:19" ht="28.8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</row>
    <row r="3874" spans="1:19" ht="43.2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43.2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57.6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3.2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</row>
    <row r="3879" spans="1:19" ht="43.2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</row>
    <row r="3880" spans="1:19" ht="43.2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5">
        <f t="shared" si="242"/>
        <v>42154.818819444445</v>
      </c>
      <c r="S3880" s="15">
        <f t="shared" si="243"/>
        <v>42185.165972222225</v>
      </c>
    </row>
    <row r="3881" spans="1:19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</row>
    <row r="3883" spans="1:19" ht="28.8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5">
        <f t="shared" si="242"/>
        <v>42756.018506944441</v>
      </c>
      <c r="S3883" s="15">
        <f t="shared" si="243"/>
        <v>42786.018506944441</v>
      </c>
    </row>
    <row r="3884" spans="1:19" ht="43.2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3.2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3.2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43.2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</row>
    <row r="3890" spans="1:19" ht="43.2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</row>
    <row r="3891" spans="1:19" ht="43.2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</row>
    <row r="3892" spans="1:19" ht="43.2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</row>
    <row r="3893" spans="1:19" ht="28.8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</row>
    <row r="3894" spans="1:19" ht="57.6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57.6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</row>
    <row r="3896" spans="1:19" ht="43.2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</row>
    <row r="3897" spans="1:19" ht="43.2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5">
        <f t="shared" si="242"/>
        <v>42032.250208333338</v>
      </c>
      <c r="S3897" s="15">
        <f t="shared" si="243"/>
        <v>42063.250208333338</v>
      </c>
    </row>
    <row r="3898" spans="1:19" ht="43.2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</row>
    <row r="3899" spans="1:19" ht="43.2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5">
        <f t="shared" si="242"/>
        <v>41982.87364583333</v>
      </c>
      <c r="S3899" s="15">
        <f t="shared" si="243"/>
        <v>42012.87364583333</v>
      </c>
    </row>
    <row r="3900" spans="1:19" ht="57.6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</row>
    <row r="3901" spans="1:19" ht="43.2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</row>
    <row r="3902" spans="1:19" ht="43.2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</row>
    <row r="3903" spans="1:19" ht="43.2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5">
        <f t="shared" si="242"/>
        <v>42317.826377314821</v>
      </c>
      <c r="S3903" s="15">
        <f t="shared" si="243"/>
        <v>42357.826377314821</v>
      </c>
    </row>
    <row r="3904" spans="1:19" ht="43.2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</row>
    <row r="3905" spans="1:19" ht="57.6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28.8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</row>
    <row r="3907" spans="1:19" ht="43.2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244"/>
        <v>12</v>
      </c>
      <c r="Q3907">
        <f t="shared" ref="Q3907:Q3970" si="245">IFERROR(ROUND(E3907/L3907,2),0)</f>
        <v>24.71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43.2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</row>
    <row r="3909" spans="1:19" ht="43.2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</row>
    <row r="3910" spans="1:19" ht="43.2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</row>
    <row r="3911" spans="1:19" ht="43.2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</row>
    <row r="3912" spans="1:19" ht="43.2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</row>
    <row r="3913" spans="1:19" ht="43.2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</row>
    <row r="3914" spans="1:19" ht="43.2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5">
        <f t="shared" si="246"/>
        <v>42059.270023148143</v>
      </c>
      <c r="S3914" s="15">
        <f t="shared" si="247"/>
        <v>42119.190972222219</v>
      </c>
    </row>
    <row r="3915" spans="1:19" ht="43.2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</row>
    <row r="3916" spans="1:19" ht="43.2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</row>
    <row r="3917" spans="1:19" ht="43.2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5">
        <f t="shared" si="246"/>
        <v>42492.98505787037</v>
      </c>
      <c r="S3917" s="15">
        <f t="shared" si="247"/>
        <v>42522.98505787037</v>
      </c>
    </row>
    <row r="3918" spans="1:19" ht="43.2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3.2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5">
        <f t="shared" si="246"/>
        <v>41863.527326388888</v>
      </c>
      <c r="S3919" s="15">
        <f t="shared" si="247"/>
        <v>41893.527326388888</v>
      </c>
    </row>
    <row r="3920" spans="1:19" ht="57.6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5">
        <f t="shared" si="246"/>
        <v>41843.664618055554</v>
      </c>
      <c r="S3920" s="15">
        <f t="shared" si="247"/>
        <v>41855.666666666664</v>
      </c>
    </row>
    <row r="3921" spans="1:19" ht="43.2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5">
        <f t="shared" si="246"/>
        <v>42358.684872685189</v>
      </c>
      <c r="S3921" s="15">
        <f t="shared" si="247"/>
        <v>42387</v>
      </c>
    </row>
    <row r="3922" spans="1:19" ht="43.2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</row>
    <row r="3923" spans="1:19" ht="43.2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43.2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</row>
    <row r="3925" spans="1:19" ht="43.2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</row>
    <row r="3926" spans="1:19" ht="43.2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</row>
    <row r="3927" spans="1:19" ht="43.2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5">
        <f t="shared" si="246"/>
        <v>41820.870821759258</v>
      </c>
      <c r="S3927" s="15">
        <f t="shared" si="247"/>
        <v>41850.870821759258</v>
      </c>
    </row>
    <row r="3928" spans="1:19" ht="28.8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5">
        <f t="shared" si="246"/>
        <v>41970.085046296299</v>
      </c>
      <c r="S3928" s="15">
        <f t="shared" si="247"/>
        <v>42000.085046296299</v>
      </c>
    </row>
    <row r="3929" spans="1:19" ht="43.2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</row>
    <row r="3930" spans="1:19" ht="43.2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5">
        <f t="shared" si="246"/>
        <v>42265.683182870373</v>
      </c>
      <c r="S3930" s="15">
        <f t="shared" si="247"/>
        <v>42293.207638888889</v>
      </c>
    </row>
    <row r="3931" spans="1:19" ht="43.2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</row>
    <row r="3932" spans="1:19" ht="43.2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43.2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43.2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5">
        <f t="shared" si="246"/>
        <v>42415.168564814812</v>
      </c>
      <c r="S3934" s="15">
        <f t="shared" si="247"/>
        <v>42445.126898148148</v>
      </c>
    </row>
    <row r="3935" spans="1:19" ht="43.2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</row>
    <row r="3936" spans="1:19" ht="43.2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</row>
    <row r="3937" spans="1:19" ht="57.6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</row>
    <row r="3938" spans="1:19" ht="43.2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3.2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</row>
    <row r="3940" spans="1:19" ht="43.2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</row>
    <row r="3941" spans="1:19" ht="43.2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5">
        <f t="shared" si="246"/>
        <v>41915.400219907409</v>
      </c>
      <c r="S3941" s="15">
        <f t="shared" si="247"/>
        <v>41919.1875</v>
      </c>
    </row>
    <row r="3942" spans="1:19" ht="43.2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</row>
    <row r="3943" spans="1:19" ht="72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5">
        <f t="shared" si="246"/>
        <v>41940.587233796294</v>
      </c>
      <c r="S3943" s="15">
        <f t="shared" si="247"/>
        <v>41968.041666666672</v>
      </c>
    </row>
    <row r="3944" spans="1:19" ht="43.2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3.2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</row>
    <row r="3946" spans="1:19" ht="57.6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43.2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5">
        <f t="shared" si="246"/>
        <v>42109.801712962959</v>
      </c>
      <c r="S3947" s="15">
        <f t="shared" si="247"/>
        <v>42139.801712962959</v>
      </c>
    </row>
    <row r="3948" spans="1:19" ht="28.8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5">
        <f t="shared" si="246"/>
        <v>42031.833587962959</v>
      </c>
      <c r="S3948" s="15">
        <f t="shared" si="247"/>
        <v>42063.333333333328</v>
      </c>
    </row>
    <row r="3949" spans="1:19" ht="43.2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</row>
    <row r="3950" spans="1:19" ht="43.2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43.2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</row>
    <row r="3952" spans="1:19" ht="57.6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</row>
    <row r="3953" spans="1:19" ht="43.2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5">
        <f t="shared" si="246"/>
        <v>42433.825717592597</v>
      </c>
      <c r="S3953" s="15">
        <f t="shared" si="247"/>
        <v>42493.784050925926</v>
      </c>
    </row>
    <row r="3954" spans="1:19" ht="43.2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5">
        <f t="shared" si="246"/>
        <v>42243.790393518517</v>
      </c>
      <c r="S3954" s="15">
        <f t="shared" si="247"/>
        <v>42303.790393518517</v>
      </c>
    </row>
    <row r="3955" spans="1:19" ht="43.2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57.6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43.2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</row>
    <row r="3958" spans="1:19" ht="43.2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3.2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5">
        <f t="shared" si="246"/>
        <v>42513.976319444439</v>
      </c>
      <c r="S3959" s="15">
        <f t="shared" si="247"/>
        <v>42559.976319444439</v>
      </c>
    </row>
    <row r="3960" spans="1:19" ht="43.2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</row>
    <row r="3961" spans="1:19" ht="43.2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</row>
    <row r="3962" spans="1:19" ht="43.2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</row>
    <row r="3963" spans="1:19" ht="57.6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</row>
    <row r="3964" spans="1:19" ht="57.6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5">
        <f t="shared" si="246"/>
        <v>42311.621458333335</v>
      </c>
      <c r="S3964" s="15">
        <f t="shared" si="247"/>
        <v>42336.621458333335</v>
      </c>
    </row>
    <row r="3965" spans="1:19" ht="43.2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3.2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5">
        <f t="shared" si="246"/>
        <v>42053.722060185188</v>
      </c>
      <c r="S3966" s="15">
        <f t="shared" si="247"/>
        <v>42113.680393518516</v>
      </c>
    </row>
    <row r="3967" spans="1:19" ht="43.2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</row>
    <row r="3968" spans="1:19" ht="57.6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</row>
    <row r="3969" spans="1:19" ht="43.2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5">
        <f t="shared" si="246"/>
        <v>42770.290590277778</v>
      </c>
      <c r="S3969" s="15">
        <f t="shared" si="247"/>
        <v>42800.290590277778</v>
      </c>
    </row>
    <row r="3970" spans="1:19" ht="43.2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</row>
    <row r="3971" spans="1:19" ht="57.6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248"/>
        <v>7</v>
      </c>
      <c r="Q3971">
        <f t="shared" ref="Q3971:Q4034" si="249">IFERROR(ROUND(E3971/L3971,2),0)</f>
        <v>35.17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57.6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</row>
    <row r="3973" spans="1:19" ht="43.2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</row>
    <row r="3974" spans="1:19" ht="43.2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</row>
    <row r="3975" spans="1:19" ht="43.2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</row>
    <row r="3976" spans="1:19" ht="43.2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</row>
    <row r="3977" spans="1:19" ht="43.2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43.2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5">
        <f t="shared" si="250"/>
        <v>41830.858344907407</v>
      </c>
      <c r="S3978" s="15">
        <f t="shared" si="251"/>
        <v>41852.291666666664</v>
      </c>
    </row>
    <row r="3979" spans="1:19" ht="43.2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</row>
    <row r="3980" spans="1:19" ht="43.2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</row>
    <row r="3981" spans="1:19" ht="43.2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</row>
    <row r="3982" spans="1:19" ht="57.6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</row>
    <row r="3983" spans="1:19" ht="43.2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</row>
    <row r="3984" spans="1:19" ht="57.6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5">
        <f t="shared" si="250"/>
        <v>42132.809953703705</v>
      </c>
      <c r="S3984" s="15">
        <f t="shared" si="251"/>
        <v>42192.809953703705</v>
      </c>
    </row>
    <row r="3985" spans="1:19" ht="43.2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</row>
    <row r="3986" spans="1:19" ht="43.2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5">
        <f t="shared" si="250"/>
        <v>41920.963472222218</v>
      </c>
      <c r="S3986" s="15">
        <f t="shared" si="251"/>
        <v>41951</v>
      </c>
    </row>
    <row r="3987" spans="1:19" ht="57.6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</row>
    <row r="3988" spans="1:19" ht="57.6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</row>
    <row r="3989" spans="1:19" ht="43.2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</row>
    <row r="3990" spans="1:19" ht="28.8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5">
        <f t="shared" si="250"/>
        <v>42230.08116898148</v>
      </c>
      <c r="S3990" s="15">
        <f t="shared" si="251"/>
        <v>42245.08116898148</v>
      </c>
    </row>
    <row r="3991" spans="1:19" ht="43.2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3.2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</row>
    <row r="3993" spans="1:19" ht="28.8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</row>
    <row r="3994" spans="1:19" ht="43.2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</row>
    <row r="3995" spans="1:19" ht="43.2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5">
        <f t="shared" si="250"/>
        <v>42107.864722222221</v>
      </c>
      <c r="S3995" s="15">
        <f t="shared" si="251"/>
        <v>42137.864722222221</v>
      </c>
    </row>
    <row r="3996" spans="1:19" ht="43.2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5">
        <f t="shared" si="250"/>
        <v>41809.389930555553</v>
      </c>
      <c r="S3996" s="15">
        <f t="shared" si="251"/>
        <v>41839.389930555553</v>
      </c>
    </row>
    <row r="3997" spans="1:19" ht="43.2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</row>
    <row r="3998" spans="1:19" ht="43.2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</row>
    <row r="3999" spans="1:19" ht="43.2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3.2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</row>
    <row r="4001" spans="1:19" ht="43.2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</row>
    <row r="4002" spans="1:19" ht="28.8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5">
        <f t="shared" si="250"/>
        <v>42437.64534722222</v>
      </c>
      <c r="S4002" s="15">
        <f t="shared" si="251"/>
        <v>42497.603680555556</v>
      </c>
    </row>
    <row r="4003" spans="1:19" ht="57.6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</row>
    <row r="4004" spans="1:19" ht="43.2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</row>
    <row r="4005" spans="1:19" ht="43.2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</row>
    <row r="4006" spans="1:19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5">
        <f t="shared" si="250"/>
        <v>41890.16269675926</v>
      </c>
      <c r="S4006" s="15">
        <f t="shared" si="251"/>
        <v>41920.16269675926</v>
      </c>
    </row>
    <row r="4007" spans="1:19" ht="43.2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5">
        <f t="shared" si="250"/>
        <v>41872.807696759257</v>
      </c>
      <c r="S4007" s="15">
        <f t="shared" si="251"/>
        <v>41932.807696759257</v>
      </c>
    </row>
    <row r="4008" spans="1:19" ht="43.2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5">
        <f t="shared" si="250"/>
        <v>42391.772997685184</v>
      </c>
      <c r="S4008" s="15">
        <f t="shared" si="251"/>
        <v>42416.772997685184</v>
      </c>
    </row>
    <row r="4009" spans="1:19" ht="43.2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5">
        <f t="shared" si="250"/>
        <v>41848.772928240738</v>
      </c>
      <c r="S4009" s="15">
        <f t="shared" si="251"/>
        <v>41877.686111111114</v>
      </c>
    </row>
    <row r="4010" spans="1:19" ht="43.2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5">
        <f t="shared" si="250"/>
        <v>42177.964201388888</v>
      </c>
      <c r="S4010" s="15">
        <f t="shared" si="251"/>
        <v>42207.964201388888</v>
      </c>
    </row>
    <row r="4011" spans="1:19" ht="43.2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5">
        <f t="shared" si="250"/>
        <v>41851.700925925928</v>
      </c>
      <c r="S4011" s="15">
        <f t="shared" si="251"/>
        <v>41891.700925925928</v>
      </c>
    </row>
    <row r="4012" spans="1:19" ht="43.2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</row>
    <row r="4013" spans="1:19" ht="43.2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5">
        <f t="shared" si="250"/>
        <v>42002.54488425926</v>
      </c>
      <c r="S4013" s="15">
        <f t="shared" si="251"/>
        <v>42032.54488425926</v>
      </c>
    </row>
    <row r="4014" spans="1:19" ht="57.6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57.6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</row>
    <row r="4016" spans="1:19" ht="43.2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43.2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5">
        <f t="shared" si="250"/>
        <v>42174.780821759254</v>
      </c>
      <c r="S4017" s="15">
        <f t="shared" si="251"/>
        <v>42204.780821759254</v>
      </c>
    </row>
    <row r="4018" spans="1:19" ht="43.2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5">
        <f t="shared" si="250"/>
        <v>41869.872685185182</v>
      </c>
      <c r="S4018" s="15">
        <f t="shared" si="251"/>
        <v>41899.872685185182</v>
      </c>
    </row>
    <row r="4019" spans="1:19" ht="43.2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</row>
    <row r="4020" spans="1:19" ht="28.8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5">
        <f t="shared" si="250"/>
        <v>42620.91097222222</v>
      </c>
      <c r="S4020" s="15">
        <f t="shared" si="251"/>
        <v>42650.91097222222</v>
      </c>
    </row>
    <row r="4021" spans="1:19" ht="43.2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</row>
    <row r="4022" spans="1:19" ht="43.2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</row>
    <row r="4023" spans="1:19" ht="43.2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</row>
    <row r="4024" spans="1:19" ht="28.8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</row>
    <row r="4025" spans="1:19" ht="43.2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43.2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5">
        <f t="shared" si="250"/>
        <v>42217.670104166667</v>
      </c>
      <c r="S4026" s="15">
        <f t="shared" si="251"/>
        <v>42247.670104166667</v>
      </c>
    </row>
    <row r="4027" spans="1:19" ht="57.6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</row>
    <row r="4028" spans="1:19" ht="43.2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43.2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</row>
    <row r="4030" spans="1:19" ht="43.2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5">
        <f t="shared" si="250"/>
        <v>41765.938657407409</v>
      </c>
      <c r="S4030" s="15">
        <f t="shared" si="251"/>
        <v>41795.938657407409</v>
      </c>
    </row>
    <row r="4031" spans="1:19" ht="43.2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57.6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</row>
    <row r="4033" spans="1:19" ht="43.2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43.2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5">
        <f t="shared" si="250"/>
        <v>42293.809212962966</v>
      </c>
      <c r="S4034" s="15">
        <f t="shared" si="251"/>
        <v>42353.85087962963</v>
      </c>
    </row>
    <row r="4035" spans="1:19" ht="43.2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252"/>
        <v>26</v>
      </c>
      <c r="Q4035">
        <f t="shared" ref="Q4035:Q4098" si="253">IFERROR(ROUND(E4035/L4035,2),0)</f>
        <v>65.34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43.2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</row>
    <row r="4037" spans="1:19" ht="28.8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</row>
    <row r="4038" spans="1:19" ht="43.2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5">
        <f t="shared" si="254"/>
        <v>41804.937083333331</v>
      </c>
      <c r="S4038" s="15">
        <f t="shared" si="255"/>
        <v>41821.9375</v>
      </c>
    </row>
    <row r="4039" spans="1:19" ht="57.6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5">
        <f t="shared" si="254"/>
        <v>42497.070775462969</v>
      </c>
      <c r="S4039" s="15">
        <f t="shared" si="255"/>
        <v>42514.600694444445</v>
      </c>
    </row>
    <row r="4040" spans="1:19" ht="43.2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</row>
    <row r="4041" spans="1:19" ht="43.2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5">
        <f t="shared" si="254"/>
        <v>42305.670914351853</v>
      </c>
      <c r="S4041" s="15">
        <f t="shared" si="255"/>
        <v>42339.249305555553</v>
      </c>
    </row>
    <row r="4042" spans="1:19" ht="43.2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5">
        <f t="shared" si="254"/>
        <v>42144.231527777782</v>
      </c>
      <c r="S4042" s="15">
        <f t="shared" si="255"/>
        <v>42203.125</v>
      </c>
    </row>
    <row r="4043" spans="1:19" ht="28.8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</row>
    <row r="4044" spans="1:19" ht="43.2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5">
        <f t="shared" si="254"/>
        <v>41995.084074074075</v>
      </c>
      <c r="S4044" s="15">
        <f t="shared" si="255"/>
        <v>42024.802777777775</v>
      </c>
    </row>
    <row r="4045" spans="1:19" ht="43.2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43.2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</row>
    <row r="4047" spans="1:19" ht="57.6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5">
        <f t="shared" si="254"/>
        <v>41842.201261574075</v>
      </c>
      <c r="S4047" s="15">
        <f t="shared" si="255"/>
        <v>41872.201261574075</v>
      </c>
    </row>
    <row r="4048" spans="1:19" ht="57.6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</row>
    <row r="4049" spans="1:19" ht="43.2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</row>
    <row r="4050" spans="1:19" ht="43.2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</row>
    <row r="4051" spans="1:19" ht="43.2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5">
        <f t="shared" si="254"/>
        <v>42169.958506944444</v>
      </c>
      <c r="S4051" s="15">
        <f t="shared" si="255"/>
        <v>42199.958506944444</v>
      </c>
    </row>
    <row r="4052" spans="1:19" ht="43.2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5">
        <f t="shared" si="254"/>
        <v>41905.636469907404</v>
      </c>
      <c r="S4052" s="15">
        <f t="shared" si="255"/>
        <v>41935.636469907404</v>
      </c>
    </row>
    <row r="4053" spans="1:19" ht="43.2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57.6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</row>
    <row r="4055" spans="1:19" ht="43.2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</row>
    <row r="4056" spans="1:19" ht="43.2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43.2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</row>
    <row r="4058" spans="1:19" ht="43.2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</row>
    <row r="4059" spans="1:19" ht="57.6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</row>
    <row r="4060" spans="1:19" ht="43.2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</row>
    <row r="4061" spans="1:19" ht="43.2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5">
        <f t="shared" si="254"/>
        <v>41866.640648148146</v>
      </c>
      <c r="S4061" s="15">
        <f t="shared" si="255"/>
        <v>41898.125</v>
      </c>
    </row>
    <row r="4062" spans="1:19" ht="57.6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</row>
    <row r="4063" spans="1:19" ht="43.2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43.2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</row>
    <row r="4065" spans="1:19" ht="43.2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</row>
    <row r="4066" spans="1:19" ht="43.2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</row>
    <row r="4067" spans="1:19" ht="28.8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</row>
    <row r="4068" spans="1:19" ht="57.6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5">
        <f t="shared" si="254"/>
        <v>42479.039212962962</v>
      </c>
      <c r="S4068" s="15">
        <f t="shared" si="255"/>
        <v>42509.039212962962</v>
      </c>
    </row>
    <row r="4069" spans="1:19" ht="43.2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</row>
    <row r="4070" spans="1:19" ht="43.2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</row>
    <row r="4071" spans="1:19" ht="43.2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5">
        <f t="shared" si="254"/>
        <v>42022.661527777775</v>
      </c>
      <c r="S4071" s="15">
        <f t="shared" si="255"/>
        <v>42063.5</v>
      </c>
    </row>
    <row r="4072" spans="1:19" ht="43.2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5">
        <f t="shared" si="254"/>
        <v>42031.666898148149</v>
      </c>
      <c r="S4072" s="15">
        <f t="shared" si="255"/>
        <v>42064.125</v>
      </c>
    </row>
    <row r="4073" spans="1:19" ht="57.6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57.6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5">
        <f t="shared" si="254"/>
        <v>41812.77443287037</v>
      </c>
      <c r="S4074" s="15">
        <f t="shared" si="255"/>
        <v>41872.77443287037</v>
      </c>
    </row>
    <row r="4075" spans="1:19" ht="43.2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</row>
    <row r="4076" spans="1:19" ht="43.2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5">
        <f t="shared" si="254"/>
        <v>42283.552951388891</v>
      </c>
      <c r="S4076" s="15">
        <f t="shared" si="255"/>
        <v>42313.594618055555</v>
      </c>
    </row>
    <row r="4077" spans="1:19" ht="43.2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</row>
    <row r="4078" spans="1:19" ht="43.2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43.2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5">
        <f t="shared" si="254"/>
        <v>42695.7105787037</v>
      </c>
      <c r="S4079" s="15">
        <f t="shared" si="255"/>
        <v>42725.7105787037</v>
      </c>
    </row>
    <row r="4080" spans="1:19" ht="43.2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43.2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5">
        <f t="shared" si="254"/>
        <v>42510.938900462963</v>
      </c>
      <c r="S4081" s="15">
        <f t="shared" si="255"/>
        <v>42540.938900462963</v>
      </c>
    </row>
    <row r="4082" spans="1:19" ht="43.2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3.2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</row>
    <row r="4084" spans="1:19" ht="43.2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</row>
    <row r="4085" spans="1:19" ht="43.2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</row>
    <row r="4086" spans="1:19" ht="57.6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5">
        <f t="shared" si="254"/>
        <v>42622.436412037037</v>
      </c>
      <c r="S4086" s="15">
        <f t="shared" si="255"/>
        <v>42652.436412037037</v>
      </c>
    </row>
    <row r="4087" spans="1:19" ht="43.2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5">
        <f t="shared" si="254"/>
        <v>42058.603877314818</v>
      </c>
      <c r="S4087" s="15">
        <f t="shared" si="255"/>
        <v>42087.165972222225</v>
      </c>
    </row>
    <row r="4088" spans="1:19" ht="43.2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</row>
    <row r="4089" spans="1:19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3.2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5">
        <f t="shared" si="254"/>
        <v>41990.612546296295</v>
      </c>
      <c r="S4090" s="15">
        <f t="shared" si="255"/>
        <v>42020.434722222228</v>
      </c>
    </row>
    <row r="4091" spans="1:19" ht="57.6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5">
        <f t="shared" si="254"/>
        <v>42122.732499999998</v>
      </c>
      <c r="S4091" s="15">
        <f t="shared" si="255"/>
        <v>42155.732638888891</v>
      </c>
    </row>
    <row r="4092" spans="1:19" ht="43.2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5">
        <f t="shared" si="254"/>
        <v>42209.67288194444</v>
      </c>
      <c r="S4092" s="15">
        <f t="shared" si="255"/>
        <v>42223.625</v>
      </c>
    </row>
    <row r="4093" spans="1:19" ht="43.2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</row>
    <row r="4094" spans="1:19" ht="43.2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5">
        <f t="shared" si="254"/>
        <v>42039.194988425923</v>
      </c>
      <c r="S4094" s="15">
        <f t="shared" si="255"/>
        <v>42099.153321759266</v>
      </c>
    </row>
    <row r="4095" spans="1:19" ht="43.2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</row>
    <row r="4096" spans="1:19" ht="43.2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</row>
    <row r="4097" spans="1:19" ht="43.2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</row>
    <row r="4098" spans="1:19" ht="43.2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5">
        <f t="shared" si="254"/>
        <v>42750.530312499999</v>
      </c>
      <c r="S4098" s="15">
        <f t="shared" si="255"/>
        <v>42794.368749999994</v>
      </c>
    </row>
    <row r="4099" spans="1:19" ht="43.2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256"/>
        <v>0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43.2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57.6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5">
        <f t="shared" si="258"/>
        <v>42570.850381944445</v>
      </c>
      <c r="S4101" s="15">
        <f t="shared" si="259"/>
        <v>42615.850381944445</v>
      </c>
    </row>
    <row r="4102" spans="1:19" ht="43.2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43.2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3.2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</row>
    <row r="4105" spans="1:19" ht="43.2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</row>
    <row r="4106" spans="1:19" ht="43.2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</row>
    <row r="4107" spans="1:19" ht="57.6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</row>
    <row r="4108" spans="1:19" ht="43.2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</row>
    <row r="4109" spans="1:19" ht="43.2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</row>
    <row r="4110" spans="1:19" ht="43.2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5">
        <f t="shared" si="258"/>
        <v>42767.031678240746</v>
      </c>
      <c r="S4110" s="15">
        <f t="shared" si="259"/>
        <v>42797.208333333328</v>
      </c>
    </row>
    <row r="4111" spans="1:19" ht="43.2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43.2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</row>
    <row r="4113" spans="1:19" ht="43.2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</row>
    <row r="4114" spans="1:19" ht="43.2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5">
        <f t="shared" si="258"/>
        <v>42400.946597222224</v>
      </c>
      <c r="S4114" s="15">
        <f t="shared" si="259"/>
        <v>42428</v>
      </c>
    </row>
    <row r="4115" spans="1:19" ht="43.2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D841E49F-CBBC-AE45-B78E-0951B27E8374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A2B6F-609B-434D-9E1A-502F9678C3B4}">
  <dimension ref="A1:S413"/>
  <sheetViews>
    <sheetView workbookViewId="0">
      <selection activeCell="P12" sqref="P12"/>
    </sheetView>
  </sheetViews>
  <sheetFormatPr defaultColWidth="11.5546875" defaultRowHeight="14.4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44140625" bestFit="1" customWidth="1"/>
    <col min="16" max="19" width="41.109375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3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f t="shared" ref="P2:P65" si="0">ROUND(E2/D2*100,0)</f>
        <v>105</v>
      </c>
      <c r="Q2">
        <f t="shared" ref="Q2:Q65" si="1">IFERROR(ROUND(E2/L2,2),0)</f>
        <v>93.43</v>
      </c>
      <c r="R2" s="15">
        <f t="shared" ref="R2:R65" si="2">(((J2/60)/60)/24)+DATE(1970,1,1)</f>
        <v>42646.092812499999</v>
      </c>
      <c r="S2" s="15">
        <f t="shared" ref="S2:S65" si="3">(((I2/60)/60)/24)+DATE(1970,1,1)</f>
        <v>42675.207638888889</v>
      </c>
    </row>
    <row r="3" spans="1:19" ht="43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f t="shared" si="0"/>
        <v>115</v>
      </c>
      <c r="Q3">
        <f t="shared" si="1"/>
        <v>110.97</v>
      </c>
      <c r="R3" s="15">
        <f t="shared" si="2"/>
        <v>42430.040798611109</v>
      </c>
      <c r="S3" s="15">
        <f t="shared" si="3"/>
        <v>42449.999131944445</v>
      </c>
    </row>
    <row r="4" spans="1:19" ht="43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f t="shared" si="0"/>
        <v>121</v>
      </c>
      <c r="Q4">
        <f t="shared" si="1"/>
        <v>71.790000000000006</v>
      </c>
      <c r="R4" s="15">
        <f t="shared" si="2"/>
        <v>42238.13282407407</v>
      </c>
      <c r="S4" s="15">
        <f t="shared" si="3"/>
        <v>42268.13282407407</v>
      </c>
    </row>
    <row r="5" spans="1:19" ht="57.6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f t="shared" si="0"/>
        <v>100</v>
      </c>
      <c r="Q5">
        <f t="shared" si="1"/>
        <v>1000</v>
      </c>
      <c r="R5" s="15">
        <f t="shared" si="2"/>
        <v>41850.400937500002</v>
      </c>
      <c r="S5" s="15">
        <f t="shared" si="3"/>
        <v>41895.400937500002</v>
      </c>
    </row>
    <row r="6" spans="1:19" ht="57.6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f t="shared" si="0"/>
        <v>101</v>
      </c>
      <c r="Q6">
        <f t="shared" si="1"/>
        <v>63.83</v>
      </c>
      <c r="R6" s="15">
        <f t="shared" si="2"/>
        <v>42753.205625000002</v>
      </c>
      <c r="S6" s="15">
        <f t="shared" si="3"/>
        <v>42783.670138888891</v>
      </c>
    </row>
    <row r="7" spans="1:19" ht="28.8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f t="shared" si="0"/>
        <v>116</v>
      </c>
      <c r="Q7">
        <f t="shared" si="1"/>
        <v>44.33</v>
      </c>
      <c r="R7" s="15">
        <f t="shared" si="2"/>
        <v>42155.920219907406</v>
      </c>
      <c r="S7" s="15">
        <f t="shared" si="3"/>
        <v>42176.888888888891</v>
      </c>
    </row>
    <row r="8" spans="1:19" ht="43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f t="shared" si="0"/>
        <v>108</v>
      </c>
      <c r="Q8">
        <f t="shared" si="1"/>
        <v>126.55</v>
      </c>
      <c r="R8" s="15">
        <f t="shared" si="2"/>
        <v>42157.591064814813</v>
      </c>
      <c r="S8" s="15">
        <f t="shared" si="3"/>
        <v>42179.083333333328</v>
      </c>
    </row>
    <row r="9" spans="1:19" ht="43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f t="shared" si="0"/>
        <v>100</v>
      </c>
      <c r="Q9">
        <f t="shared" si="1"/>
        <v>129.03</v>
      </c>
      <c r="R9" s="15">
        <f t="shared" si="2"/>
        <v>42676.065150462964</v>
      </c>
      <c r="S9" s="15">
        <f t="shared" si="3"/>
        <v>42721.290972222225</v>
      </c>
    </row>
    <row r="10" spans="1:19" ht="43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f t="shared" si="0"/>
        <v>123</v>
      </c>
      <c r="Q10">
        <f t="shared" si="1"/>
        <v>71.239999999999995</v>
      </c>
      <c r="R10" s="15">
        <f t="shared" si="2"/>
        <v>42473.007037037038</v>
      </c>
      <c r="S10" s="15">
        <f t="shared" si="3"/>
        <v>42503.007037037038</v>
      </c>
    </row>
    <row r="11" spans="1:19" ht="43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f t="shared" si="0"/>
        <v>121</v>
      </c>
      <c r="Q11">
        <f t="shared" si="1"/>
        <v>40.85</v>
      </c>
      <c r="R11" s="15">
        <f t="shared" si="2"/>
        <v>42282.768414351856</v>
      </c>
      <c r="S11" s="15">
        <f t="shared" si="3"/>
        <v>42312.810081018513</v>
      </c>
    </row>
    <row r="12" spans="1:19" ht="43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f t="shared" si="0"/>
        <v>302</v>
      </c>
      <c r="Q12">
        <f t="shared" si="1"/>
        <v>252.02</v>
      </c>
      <c r="R12" s="15">
        <f t="shared" si="2"/>
        <v>42473.794710648144</v>
      </c>
      <c r="S12" s="15">
        <f t="shared" si="3"/>
        <v>42503.794710648144</v>
      </c>
    </row>
    <row r="13" spans="1:19" ht="43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f t="shared" si="0"/>
        <v>101</v>
      </c>
      <c r="Q13">
        <f t="shared" si="1"/>
        <v>65.16</v>
      </c>
      <c r="R13" s="15">
        <f t="shared" si="2"/>
        <v>42712.23474537037</v>
      </c>
      <c r="S13" s="15">
        <f t="shared" si="3"/>
        <v>42735.707638888889</v>
      </c>
    </row>
    <row r="14" spans="1:19" ht="43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f t="shared" si="0"/>
        <v>100</v>
      </c>
      <c r="Q14">
        <f t="shared" si="1"/>
        <v>65.87</v>
      </c>
      <c r="R14" s="15">
        <f t="shared" si="2"/>
        <v>42561.154664351852</v>
      </c>
      <c r="S14" s="15">
        <f t="shared" si="3"/>
        <v>42592.166666666672</v>
      </c>
    </row>
    <row r="15" spans="1:19" ht="43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f t="shared" si="0"/>
        <v>125</v>
      </c>
      <c r="Q15">
        <f t="shared" si="1"/>
        <v>36.08</v>
      </c>
      <c r="R15" s="15">
        <f t="shared" si="2"/>
        <v>42709.134780092587</v>
      </c>
      <c r="S15" s="15">
        <f t="shared" si="3"/>
        <v>42739.134780092587</v>
      </c>
    </row>
    <row r="16" spans="1:19" ht="28.8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f t="shared" si="0"/>
        <v>109</v>
      </c>
      <c r="Q16">
        <f t="shared" si="1"/>
        <v>44.19</v>
      </c>
      <c r="R16" s="15">
        <f t="shared" si="2"/>
        <v>42086.614942129629</v>
      </c>
      <c r="S16" s="15">
        <f t="shared" si="3"/>
        <v>42117.290972222225</v>
      </c>
    </row>
    <row r="17" spans="1:19" ht="43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f t="shared" si="0"/>
        <v>146</v>
      </c>
      <c r="Q17">
        <f t="shared" si="1"/>
        <v>104.07</v>
      </c>
      <c r="R17" s="15">
        <f t="shared" si="2"/>
        <v>42064.652673611112</v>
      </c>
      <c r="S17" s="15">
        <f t="shared" si="3"/>
        <v>42101.291666666672</v>
      </c>
    </row>
    <row r="18" spans="1:19" ht="57.6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f t="shared" si="0"/>
        <v>102</v>
      </c>
      <c r="Q18">
        <f t="shared" si="1"/>
        <v>127.79</v>
      </c>
      <c r="R18" s="15">
        <f t="shared" si="2"/>
        <v>42292.701053240744</v>
      </c>
      <c r="S18" s="15">
        <f t="shared" si="3"/>
        <v>42322.742719907401</v>
      </c>
    </row>
    <row r="19" spans="1:19" ht="43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f t="shared" si="0"/>
        <v>110</v>
      </c>
      <c r="Q19">
        <f t="shared" si="1"/>
        <v>92.04</v>
      </c>
      <c r="R19" s="15">
        <f t="shared" si="2"/>
        <v>42461.747199074074</v>
      </c>
      <c r="S19" s="15">
        <f t="shared" si="3"/>
        <v>42491.747199074074</v>
      </c>
    </row>
    <row r="20" spans="1:19" ht="43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f t="shared" si="0"/>
        <v>124</v>
      </c>
      <c r="Q20">
        <f t="shared" si="1"/>
        <v>135.63</v>
      </c>
      <c r="R20" s="15">
        <f t="shared" si="2"/>
        <v>42169.814340277779</v>
      </c>
      <c r="S20" s="15">
        <f t="shared" si="3"/>
        <v>42199.814340277779</v>
      </c>
    </row>
    <row r="21" spans="1:19" ht="43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f t="shared" si="0"/>
        <v>135</v>
      </c>
      <c r="Q21">
        <f t="shared" si="1"/>
        <v>168.75</v>
      </c>
      <c r="R21" s="15">
        <f t="shared" si="2"/>
        <v>42483.675208333334</v>
      </c>
      <c r="S21" s="15">
        <f t="shared" si="3"/>
        <v>42522.789583333331</v>
      </c>
    </row>
    <row r="22" spans="1:19" ht="43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f t="shared" si="0"/>
        <v>103</v>
      </c>
      <c r="Q22">
        <f t="shared" si="1"/>
        <v>70.86</v>
      </c>
      <c r="R22" s="15">
        <f t="shared" si="2"/>
        <v>42195.749745370369</v>
      </c>
      <c r="S22" s="15">
        <f t="shared" si="3"/>
        <v>42206.125</v>
      </c>
    </row>
    <row r="23" spans="1:19" ht="43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f t="shared" si="0"/>
        <v>100</v>
      </c>
      <c r="Q23">
        <f t="shared" si="1"/>
        <v>50</v>
      </c>
      <c r="R23" s="15">
        <f t="shared" si="2"/>
        <v>42675.057997685188</v>
      </c>
      <c r="S23" s="15">
        <f t="shared" si="3"/>
        <v>42705.099664351852</v>
      </c>
    </row>
    <row r="24" spans="1:19" ht="43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f t="shared" si="0"/>
        <v>105</v>
      </c>
      <c r="Q24">
        <f t="shared" si="1"/>
        <v>47</v>
      </c>
      <c r="R24" s="15">
        <f t="shared" si="2"/>
        <v>42018.94159722222</v>
      </c>
      <c r="S24" s="15">
        <f t="shared" si="3"/>
        <v>42047.291666666672</v>
      </c>
    </row>
    <row r="25" spans="1:19" ht="28.8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f t="shared" si="0"/>
        <v>120</v>
      </c>
      <c r="Q25">
        <f t="shared" si="1"/>
        <v>66.67</v>
      </c>
      <c r="R25" s="15">
        <f t="shared" si="2"/>
        <v>42026.924976851849</v>
      </c>
      <c r="S25" s="15">
        <f t="shared" si="3"/>
        <v>42052.207638888889</v>
      </c>
    </row>
    <row r="26" spans="1:19" ht="43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f t="shared" si="0"/>
        <v>119</v>
      </c>
      <c r="Q26">
        <f t="shared" si="1"/>
        <v>66.11</v>
      </c>
      <c r="R26" s="15">
        <f t="shared" si="2"/>
        <v>41920.787534722222</v>
      </c>
      <c r="S26" s="15">
        <f t="shared" si="3"/>
        <v>41941.787534722222</v>
      </c>
    </row>
    <row r="27" spans="1:19" ht="43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f t="shared" si="0"/>
        <v>105</v>
      </c>
      <c r="Q27">
        <f t="shared" si="1"/>
        <v>36.86</v>
      </c>
      <c r="R27" s="15">
        <f t="shared" si="2"/>
        <v>42558.189432870371</v>
      </c>
      <c r="S27" s="15">
        <f t="shared" si="3"/>
        <v>42587.875</v>
      </c>
    </row>
    <row r="28" spans="1:19" ht="43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f t="shared" si="0"/>
        <v>120</v>
      </c>
      <c r="Q28">
        <f t="shared" si="1"/>
        <v>31.5</v>
      </c>
      <c r="R28" s="15">
        <f t="shared" si="2"/>
        <v>41808.198518518519</v>
      </c>
      <c r="S28" s="15">
        <f t="shared" si="3"/>
        <v>41838.198518518519</v>
      </c>
    </row>
    <row r="29" spans="1:19" ht="43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f t="shared" si="0"/>
        <v>103</v>
      </c>
      <c r="Q29">
        <f t="shared" si="1"/>
        <v>102.5</v>
      </c>
      <c r="R29" s="15">
        <f t="shared" si="2"/>
        <v>42550.701886574068</v>
      </c>
      <c r="S29" s="15">
        <f t="shared" si="3"/>
        <v>42580.701886574068</v>
      </c>
    </row>
    <row r="30" spans="1:19" ht="28.8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f t="shared" si="0"/>
        <v>101</v>
      </c>
      <c r="Q30">
        <f t="shared" si="1"/>
        <v>126.46</v>
      </c>
      <c r="R30" s="15">
        <f t="shared" si="2"/>
        <v>42056.013124999998</v>
      </c>
      <c r="S30" s="15">
        <f t="shared" si="3"/>
        <v>42075.166666666672</v>
      </c>
    </row>
    <row r="31" spans="1:19" ht="43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f t="shared" si="0"/>
        <v>105</v>
      </c>
      <c r="Q31">
        <f t="shared" si="1"/>
        <v>47.88</v>
      </c>
      <c r="R31" s="15">
        <f t="shared" si="2"/>
        <v>42016.938692129625</v>
      </c>
      <c r="S31" s="15">
        <f t="shared" si="3"/>
        <v>42046.938692129625</v>
      </c>
    </row>
    <row r="32" spans="1:19" ht="43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f t="shared" si="0"/>
        <v>103</v>
      </c>
      <c r="Q32">
        <f t="shared" si="1"/>
        <v>73.209999999999994</v>
      </c>
      <c r="R32" s="15">
        <f t="shared" si="2"/>
        <v>42591.899988425925</v>
      </c>
      <c r="S32" s="15">
        <f t="shared" si="3"/>
        <v>42622.166666666672</v>
      </c>
    </row>
    <row r="33" spans="1:19" ht="43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f t="shared" si="0"/>
        <v>108</v>
      </c>
      <c r="Q33">
        <f t="shared" si="1"/>
        <v>89.67</v>
      </c>
      <c r="R33" s="15">
        <f t="shared" si="2"/>
        <v>42183.231006944443</v>
      </c>
      <c r="S33" s="15">
        <f t="shared" si="3"/>
        <v>42228.231006944443</v>
      </c>
    </row>
    <row r="34" spans="1:19" ht="43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f t="shared" si="0"/>
        <v>104</v>
      </c>
      <c r="Q34">
        <f t="shared" si="1"/>
        <v>36.5</v>
      </c>
      <c r="R34" s="15">
        <f t="shared" si="2"/>
        <v>41780.525937500002</v>
      </c>
      <c r="S34" s="15">
        <f t="shared" si="3"/>
        <v>41796.958333333336</v>
      </c>
    </row>
    <row r="35" spans="1:19" ht="43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f t="shared" si="0"/>
        <v>128</v>
      </c>
      <c r="Q35">
        <f t="shared" si="1"/>
        <v>90.74</v>
      </c>
      <c r="R35" s="15">
        <f t="shared" si="2"/>
        <v>42158.065694444449</v>
      </c>
      <c r="S35" s="15">
        <f t="shared" si="3"/>
        <v>42201</v>
      </c>
    </row>
    <row r="36" spans="1:19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f t="shared" si="0"/>
        <v>126</v>
      </c>
      <c r="Q36">
        <f t="shared" si="1"/>
        <v>67.739999999999995</v>
      </c>
      <c r="R36" s="15">
        <f t="shared" si="2"/>
        <v>42154.873124999998</v>
      </c>
      <c r="S36" s="15">
        <f t="shared" si="3"/>
        <v>42184.873124999998</v>
      </c>
    </row>
    <row r="37" spans="1:19" ht="43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f t="shared" si="0"/>
        <v>100</v>
      </c>
      <c r="Q37">
        <f t="shared" si="1"/>
        <v>65.38</v>
      </c>
      <c r="R37" s="15">
        <f t="shared" si="2"/>
        <v>42208.84646990741</v>
      </c>
      <c r="S37" s="15">
        <f t="shared" si="3"/>
        <v>42238.84646990741</v>
      </c>
    </row>
    <row r="38" spans="1:19" ht="43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f t="shared" si="0"/>
        <v>102</v>
      </c>
      <c r="Q38">
        <f t="shared" si="1"/>
        <v>121.9</v>
      </c>
      <c r="R38" s="15">
        <f t="shared" si="2"/>
        <v>42451.496817129635</v>
      </c>
      <c r="S38" s="15">
        <f t="shared" si="3"/>
        <v>42459.610416666663</v>
      </c>
    </row>
    <row r="39" spans="1:19" ht="43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f t="shared" si="0"/>
        <v>108</v>
      </c>
      <c r="Q39">
        <f t="shared" si="1"/>
        <v>47.46</v>
      </c>
      <c r="R39" s="15">
        <f t="shared" si="2"/>
        <v>41759.13962962963</v>
      </c>
      <c r="S39" s="15">
        <f t="shared" si="3"/>
        <v>41791.165972222225</v>
      </c>
    </row>
    <row r="40" spans="1:19" ht="43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f t="shared" si="0"/>
        <v>128</v>
      </c>
      <c r="Q40">
        <f t="shared" si="1"/>
        <v>37.21</v>
      </c>
      <c r="R40" s="15">
        <f t="shared" si="2"/>
        <v>42693.742604166662</v>
      </c>
      <c r="S40" s="15">
        <f t="shared" si="3"/>
        <v>42718.742604166662</v>
      </c>
    </row>
    <row r="41" spans="1:19" ht="43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f t="shared" si="0"/>
        <v>106</v>
      </c>
      <c r="Q41">
        <f t="shared" si="1"/>
        <v>103.95</v>
      </c>
      <c r="R41" s="15">
        <f t="shared" si="2"/>
        <v>42250.598217592589</v>
      </c>
      <c r="S41" s="15">
        <f t="shared" si="3"/>
        <v>42270.598217592589</v>
      </c>
    </row>
    <row r="42" spans="1:19" ht="57.6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f t="shared" si="0"/>
        <v>100</v>
      </c>
      <c r="Q42">
        <f t="shared" si="1"/>
        <v>63.83</v>
      </c>
      <c r="R42" s="15">
        <f t="shared" si="2"/>
        <v>42060.683935185181</v>
      </c>
      <c r="S42" s="15">
        <f t="shared" si="3"/>
        <v>42090.642268518524</v>
      </c>
    </row>
    <row r="43" spans="1:19" ht="43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f t="shared" si="0"/>
        <v>117</v>
      </c>
      <c r="Q43">
        <f t="shared" si="1"/>
        <v>50.67</v>
      </c>
      <c r="R43" s="15">
        <f t="shared" si="2"/>
        <v>42136.270787037036</v>
      </c>
      <c r="S43" s="15">
        <f t="shared" si="3"/>
        <v>42168.071527777778</v>
      </c>
    </row>
    <row r="44" spans="1:19" ht="57.6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f t="shared" si="0"/>
        <v>108</v>
      </c>
      <c r="Q44">
        <f t="shared" si="1"/>
        <v>113.42</v>
      </c>
      <c r="R44" s="15">
        <f t="shared" si="2"/>
        <v>42171.034861111111</v>
      </c>
      <c r="S44" s="15">
        <f t="shared" si="3"/>
        <v>42195.291666666672</v>
      </c>
    </row>
    <row r="45" spans="1:19" ht="57.6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f t="shared" si="0"/>
        <v>120</v>
      </c>
      <c r="Q45">
        <f t="shared" si="1"/>
        <v>104.57</v>
      </c>
      <c r="R45" s="15">
        <f t="shared" si="2"/>
        <v>42494.683634259258</v>
      </c>
      <c r="S45" s="15">
        <f t="shared" si="3"/>
        <v>42524.6875</v>
      </c>
    </row>
    <row r="46" spans="1:19" ht="28.8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f t="shared" si="0"/>
        <v>100</v>
      </c>
      <c r="Q46">
        <f t="shared" si="1"/>
        <v>272.73</v>
      </c>
      <c r="R46" s="15">
        <f t="shared" si="2"/>
        <v>41758.839675925927</v>
      </c>
      <c r="S46" s="15">
        <f t="shared" si="3"/>
        <v>41771.165972222225</v>
      </c>
    </row>
    <row r="47" spans="1:19" ht="43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f t="shared" si="0"/>
        <v>111</v>
      </c>
      <c r="Q47">
        <f t="shared" si="1"/>
        <v>63.85</v>
      </c>
      <c r="R47" s="15">
        <f t="shared" si="2"/>
        <v>42171.824884259258</v>
      </c>
      <c r="S47" s="15">
        <f t="shared" si="3"/>
        <v>42201.824884259258</v>
      </c>
    </row>
    <row r="48" spans="1:19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f t="shared" si="0"/>
        <v>108</v>
      </c>
      <c r="Q48">
        <f t="shared" si="1"/>
        <v>83.51</v>
      </c>
      <c r="R48" s="15">
        <f t="shared" si="2"/>
        <v>42268.127696759257</v>
      </c>
      <c r="S48" s="15">
        <f t="shared" si="3"/>
        <v>42288.083333333328</v>
      </c>
    </row>
    <row r="49" spans="1:19" ht="57.6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f t="shared" si="0"/>
        <v>108</v>
      </c>
      <c r="Q49">
        <f t="shared" si="1"/>
        <v>44.09</v>
      </c>
      <c r="R49" s="15">
        <f t="shared" si="2"/>
        <v>42746.261782407411</v>
      </c>
      <c r="S49" s="15">
        <f t="shared" si="3"/>
        <v>42784.207638888889</v>
      </c>
    </row>
    <row r="50" spans="1:19" ht="43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f t="shared" si="0"/>
        <v>120</v>
      </c>
      <c r="Q50">
        <f t="shared" si="1"/>
        <v>44.54</v>
      </c>
      <c r="R50" s="15">
        <f t="shared" si="2"/>
        <v>41842.607592592591</v>
      </c>
      <c r="S50" s="15">
        <f t="shared" si="3"/>
        <v>41864.916666666664</v>
      </c>
    </row>
    <row r="51" spans="1:19" ht="43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f t="shared" si="0"/>
        <v>111</v>
      </c>
      <c r="Q51">
        <f t="shared" si="1"/>
        <v>125.81</v>
      </c>
      <c r="R51" s="15">
        <f t="shared" si="2"/>
        <v>41853.240208333329</v>
      </c>
      <c r="S51" s="15">
        <f t="shared" si="3"/>
        <v>41876.207638888889</v>
      </c>
    </row>
    <row r="52" spans="1:19" ht="43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f t="shared" si="0"/>
        <v>110</v>
      </c>
      <c r="Q52">
        <f t="shared" si="1"/>
        <v>50.75</v>
      </c>
      <c r="R52" s="15">
        <f t="shared" si="2"/>
        <v>42061.212488425925</v>
      </c>
      <c r="S52" s="15">
        <f t="shared" si="3"/>
        <v>42089.166666666672</v>
      </c>
    </row>
    <row r="53" spans="1:19" ht="43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f t="shared" si="0"/>
        <v>122</v>
      </c>
      <c r="Q53">
        <f t="shared" si="1"/>
        <v>60.9</v>
      </c>
      <c r="R53" s="15">
        <f t="shared" si="2"/>
        <v>42036.24428240741</v>
      </c>
      <c r="S53" s="15">
        <f t="shared" si="3"/>
        <v>42064.290972222225</v>
      </c>
    </row>
    <row r="54" spans="1:19" ht="57.6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f t="shared" si="0"/>
        <v>107</v>
      </c>
      <c r="Q54">
        <f t="shared" si="1"/>
        <v>109.03</v>
      </c>
      <c r="R54" s="15">
        <f t="shared" si="2"/>
        <v>42157.470185185186</v>
      </c>
      <c r="S54" s="15">
        <f t="shared" si="3"/>
        <v>42187.470185185186</v>
      </c>
    </row>
    <row r="55" spans="1:19" ht="43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f t="shared" si="0"/>
        <v>101</v>
      </c>
      <c r="Q55">
        <f t="shared" si="1"/>
        <v>25.69</v>
      </c>
      <c r="R55" s="15">
        <f t="shared" si="2"/>
        <v>41827.909942129627</v>
      </c>
      <c r="S55" s="15">
        <f t="shared" si="3"/>
        <v>41857.897222222222</v>
      </c>
    </row>
    <row r="56" spans="1:19" ht="57.6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f t="shared" si="0"/>
        <v>109</v>
      </c>
      <c r="Q56">
        <f t="shared" si="1"/>
        <v>41.92</v>
      </c>
      <c r="R56" s="15">
        <f t="shared" si="2"/>
        <v>42162.729548611111</v>
      </c>
      <c r="S56" s="15">
        <f t="shared" si="3"/>
        <v>42192.729548611111</v>
      </c>
    </row>
    <row r="57" spans="1:19" ht="43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f t="shared" si="0"/>
        <v>114</v>
      </c>
      <c r="Q57">
        <f t="shared" si="1"/>
        <v>88.77</v>
      </c>
      <c r="R57" s="15">
        <f t="shared" si="2"/>
        <v>42233.738564814819</v>
      </c>
      <c r="S57" s="15">
        <f t="shared" si="3"/>
        <v>42263.738564814819</v>
      </c>
    </row>
    <row r="58" spans="1:19" ht="43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f t="shared" si="0"/>
        <v>114</v>
      </c>
      <c r="Q58">
        <f t="shared" si="1"/>
        <v>80.23</v>
      </c>
      <c r="R58" s="15">
        <f t="shared" si="2"/>
        <v>42042.197824074072</v>
      </c>
      <c r="S58" s="15">
        <f t="shared" si="3"/>
        <v>42072.156157407408</v>
      </c>
    </row>
    <row r="59" spans="1:19" ht="28.8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f t="shared" si="0"/>
        <v>106</v>
      </c>
      <c r="Q59">
        <f t="shared" si="1"/>
        <v>78.94</v>
      </c>
      <c r="R59" s="15">
        <f t="shared" si="2"/>
        <v>42585.523842592593</v>
      </c>
      <c r="S59" s="15">
        <f t="shared" si="3"/>
        <v>42599.165972222225</v>
      </c>
    </row>
    <row r="60" spans="1:19" ht="43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f t="shared" si="0"/>
        <v>106</v>
      </c>
      <c r="Q60">
        <f t="shared" si="1"/>
        <v>69.89</v>
      </c>
      <c r="R60" s="15">
        <f t="shared" si="2"/>
        <v>41808.669571759259</v>
      </c>
      <c r="S60" s="15">
        <f t="shared" si="3"/>
        <v>41838.669571759259</v>
      </c>
    </row>
    <row r="61" spans="1:19" ht="43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f t="shared" si="0"/>
        <v>100</v>
      </c>
      <c r="Q61">
        <f t="shared" si="1"/>
        <v>74.53</v>
      </c>
      <c r="R61" s="15">
        <f t="shared" si="2"/>
        <v>41852.658310185187</v>
      </c>
      <c r="S61" s="15">
        <f t="shared" si="3"/>
        <v>41882.658310185187</v>
      </c>
    </row>
    <row r="62" spans="1:19" ht="28.8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f t="shared" si="0"/>
        <v>105</v>
      </c>
      <c r="Q62">
        <f t="shared" si="1"/>
        <v>123.94</v>
      </c>
      <c r="R62" s="15">
        <f t="shared" si="2"/>
        <v>42694.110185185185</v>
      </c>
      <c r="S62" s="15">
        <f t="shared" si="3"/>
        <v>42709.041666666672</v>
      </c>
    </row>
    <row r="63" spans="1:19" ht="43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f t="shared" si="0"/>
        <v>175</v>
      </c>
      <c r="Q63">
        <f t="shared" si="1"/>
        <v>264.85000000000002</v>
      </c>
      <c r="R63" s="15">
        <f t="shared" si="2"/>
        <v>42341.818379629629</v>
      </c>
      <c r="S63" s="15">
        <f t="shared" si="3"/>
        <v>42370.166666666672</v>
      </c>
    </row>
    <row r="64" spans="1:19" ht="57.6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f t="shared" si="0"/>
        <v>102</v>
      </c>
      <c r="Q64">
        <f t="shared" si="1"/>
        <v>58.62</v>
      </c>
      <c r="R64" s="15">
        <f t="shared" si="2"/>
        <v>41880.061006944445</v>
      </c>
      <c r="S64" s="15">
        <f t="shared" si="3"/>
        <v>41908.065972222219</v>
      </c>
    </row>
    <row r="65" spans="1:19" ht="43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f t="shared" si="0"/>
        <v>100</v>
      </c>
      <c r="Q65">
        <f t="shared" si="1"/>
        <v>70.88</v>
      </c>
      <c r="R65" s="15">
        <f t="shared" si="2"/>
        <v>41941.683865740742</v>
      </c>
      <c r="S65" s="15">
        <f t="shared" si="3"/>
        <v>41970.125</v>
      </c>
    </row>
    <row r="66" spans="1:19" ht="57.6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f t="shared" ref="P66:P129" si="4">ROUND(E66/D66*100,0)</f>
        <v>114</v>
      </c>
      <c r="Q66">
        <f t="shared" ref="Q66:Q129" si="5">IFERROR(ROUND(E66/L66,2),0)</f>
        <v>113.57</v>
      </c>
      <c r="R66" s="15">
        <f t="shared" ref="R66:R129" si="6">(((J66/60)/60)/24)+DATE(1970,1,1)</f>
        <v>42026.88118055556</v>
      </c>
      <c r="S66" s="15">
        <f t="shared" ref="S66:S129" si="7">(((I66/60)/60)/24)+DATE(1970,1,1)</f>
        <v>42086.093055555553</v>
      </c>
    </row>
    <row r="67" spans="1:19" ht="57.6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f t="shared" si="4"/>
        <v>129</v>
      </c>
      <c r="Q67">
        <f t="shared" si="5"/>
        <v>60.69</v>
      </c>
      <c r="R67" s="15">
        <f t="shared" si="6"/>
        <v>41922.640590277777</v>
      </c>
      <c r="S67" s="15">
        <f t="shared" si="7"/>
        <v>41932.249305555553</v>
      </c>
    </row>
    <row r="68" spans="1:19" ht="43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f t="shared" si="4"/>
        <v>101</v>
      </c>
      <c r="Q68">
        <f t="shared" si="5"/>
        <v>110.22</v>
      </c>
      <c r="R68" s="15">
        <f t="shared" si="6"/>
        <v>41993.824340277773</v>
      </c>
      <c r="S68" s="15">
        <f t="shared" si="7"/>
        <v>42010.25</v>
      </c>
    </row>
    <row r="69" spans="1:19" ht="43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f t="shared" si="4"/>
        <v>109</v>
      </c>
      <c r="Q69">
        <f t="shared" si="5"/>
        <v>136.46</v>
      </c>
      <c r="R69" s="15">
        <f t="shared" si="6"/>
        <v>42219.915856481486</v>
      </c>
      <c r="S69" s="15">
        <f t="shared" si="7"/>
        <v>42240.083333333328</v>
      </c>
    </row>
    <row r="70" spans="1:19" ht="43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f t="shared" si="4"/>
        <v>118</v>
      </c>
      <c r="Q70">
        <f t="shared" si="5"/>
        <v>110.35</v>
      </c>
      <c r="R70" s="15">
        <f t="shared" si="6"/>
        <v>41909.969386574077</v>
      </c>
      <c r="S70" s="15">
        <f t="shared" si="7"/>
        <v>41950.011053240742</v>
      </c>
    </row>
    <row r="71" spans="1:19" ht="28.8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f t="shared" si="4"/>
        <v>131</v>
      </c>
      <c r="Q71">
        <f t="shared" si="5"/>
        <v>41.42</v>
      </c>
      <c r="R71" s="15">
        <f t="shared" si="6"/>
        <v>41891.665324074071</v>
      </c>
      <c r="S71" s="15">
        <f t="shared" si="7"/>
        <v>41913.166666666664</v>
      </c>
    </row>
    <row r="72" spans="1:19" ht="43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f t="shared" si="4"/>
        <v>104</v>
      </c>
      <c r="Q72">
        <f t="shared" si="5"/>
        <v>52</v>
      </c>
      <c r="R72" s="15">
        <f t="shared" si="6"/>
        <v>41226.017361111109</v>
      </c>
      <c r="S72" s="15">
        <f t="shared" si="7"/>
        <v>41250.083333333336</v>
      </c>
    </row>
    <row r="73" spans="1:19" ht="57.6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f t="shared" si="4"/>
        <v>101</v>
      </c>
      <c r="Q73">
        <f t="shared" si="5"/>
        <v>33.99</v>
      </c>
      <c r="R73" s="15">
        <f t="shared" si="6"/>
        <v>40478.263923611114</v>
      </c>
      <c r="S73" s="15">
        <f t="shared" si="7"/>
        <v>40568.166666666664</v>
      </c>
    </row>
    <row r="74" spans="1:19" ht="43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f t="shared" si="4"/>
        <v>100</v>
      </c>
      <c r="Q74">
        <f t="shared" si="5"/>
        <v>103.35</v>
      </c>
      <c r="R74" s="15">
        <f t="shared" si="6"/>
        <v>41862.83997685185</v>
      </c>
      <c r="S74" s="15">
        <f t="shared" si="7"/>
        <v>41892.83997685185</v>
      </c>
    </row>
    <row r="75" spans="1:19" ht="43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f t="shared" si="4"/>
        <v>336</v>
      </c>
      <c r="Q75">
        <f t="shared" si="5"/>
        <v>41.77</v>
      </c>
      <c r="R75" s="15">
        <f t="shared" si="6"/>
        <v>40633.154363425929</v>
      </c>
      <c r="S75" s="15">
        <f t="shared" si="7"/>
        <v>40664.207638888889</v>
      </c>
    </row>
    <row r="76" spans="1:19" ht="43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f t="shared" si="4"/>
        <v>113</v>
      </c>
      <c r="Q76">
        <f t="shared" si="5"/>
        <v>64.27</v>
      </c>
      <c r="R76" s="15">
        <f t="shared" si="6"/>
        <v>40970.875671296293</v>
      </c>
      <c r="S76" s="15">
        <f t="shared" si="7"/>
        <v>41000.834004629629</v>
      </c>
    </row>
    <row r="77" spans="1:19" ht="43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f t="shared" si="4"/>
        <v>102</v>
      </c>
      <c r="Q77">
        <f t="shared" si="5"/>
        <v>62.92</v>
      </c>
      <c r="R77" s="15">
        <f t="shared" si="6"/>
        <v>41026.953055555554</v>
      </c>
      <c r="S77" s="15">
        <f t="shared" si="7"/>
        <v>41061.953055555554</v>
      </c>
    </row>
    <row r="78" spans="1:19" ht="28.8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f t="shared" si="4"/>
        <v>101</v>
      </c>
      <c r="Q78">
        <f t="shared" si="5"/>
        <v>98.54</v>
      </c>
      <c r="R78" s="15">
        <f t="shared" si="6"/>
        <v>41829.788252314815</v>
      </c>
      <c r="S78" s="15">
        <f t="shared" si="7"/>
        <v>41839.208333333336</v>
      </c>
    </row>
    <row r="79" spans="1:19" ht="28.8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f t="shared" si="4"/>
        <v>114</v>
      </c>
      <c r="Q79">
        <f t="shared" si="5"/>
        <v>82.61</v>
      </c>
      <c r="R79" s="15">
        <f t="shared" si="6"/>
        <v>41447.839722222219</v>
      </c>
      <c r="S79" s="15">
        <f t="shared" si="7"/>
        <v>41477.839722222219</v>
      </c>
    </row>
    <row r="80" spans="1:19" ht="43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f t="shared" si="4"/>
        <v>133</v>
      </c>
      <c r="Q80">
        <f t="shared" si="5"/>
        <v>38.5</v>
      </c>
      <c r="R80" s="15">
        <f t="shared" si="6"/>
        <v>40884.066678240742</v>
      </c>
      <c r="S80" s="15">
        <f t="shared" si="7"/>
        <v>40926.958333333336</v>
      </c>
    </row>
    <row r="81" spans="1:19" ht="43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f t="shared" si="4"/>
        <v>102</v>
      </c>
      <c r="Q81">
        <f t="shared" si="5"/>
        <v>80.16</v>
      </c>
      <c r="R81" s="15">
        <f t="shared" si="6"/>
        <v>41841.26489583333</v>
      </c>
      <c r="S81" s="15">
        <f t="shared" si="7"/>
        <v>41864.207638888889</v>
      </c>
    </row>
    <row r="82" spans="1:19" ht="43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f t="shared" si="4"/>
        <v>127</v>
      </c>
      <c r="Q82">
        <f t="shared" si="5"/>
        <v>80.73</v>
      </c>
      <c r="R82" s="15">
        <f t="shared" si="6"/>
        <v>41799.685902777775</v>
      </c>
      <c r="S82" s="15">
        <f t="shared" si="7"/>
        <v>41827.083333333336</v>
      </c>
    </row>
    <row r="83" spans="1:19" ht="43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f t="shared" si="4"/>
        <v>111</v>
      </c>
      <c r="Q83">
        <f t="shared" si="5"/>
        <v>200.69</v>
      </c>
      <c r="R83" s="15">
        <f t="shared" si="6"/>
        <v>41775.753761574073</v>
      </c>
      <c r="S83" s="15">
        <f t="shared" si="7"/>
        <v>41805.753761574073</v>
      </c>
    </row>
    <row r="84" spans="1:19" ht="57.6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f t="shared" si="4"/>
        <v>107</v>
      </c>
      <c r="Q84">
        <f t="shared" si="5"/>
        <v>37.590000000000003</v>
      </c>
      <c r="R84" s="15">
        <f t="shared" si="6"/>
        <v>41766.80572916667</v>
      </c>
      <c r="S84" s="15">
        <f t="shared" si="7"/>
        <v>41799.80572916667</v>
      </c>
    </row>
    <row r="85" spans="1:19" ht="57.6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f t="shared" si="4"/>
        <v>163</v>
      </c>
      <c r="Q85">
        <f t="shared" si="5"/>
        <v>58.1</v>
      </c>
      <c r="R85" s="15">
        <f t="shared" si="6"/>
        <v>40644.159259259257</v>
      </c>
      <c r="S85" s="15">
        <f t="shared" si="7"/>
        <v>40666.165972222225</v>
      </c>
    </row>
    <row r="86" spans="1:19" ht="43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f t="shared" si="4"/>
        <v>160</v>
      </c>
      <c r="Q86">
        <f t="shared" si="5"/>
        <v>60.3</v>
      </c>
      <c r="R86" s="15">
        <f t="shared" si="6"/>
        <v>41940.69158564815</v>
      </c>
      <c r="S86" s="15">
        <f t="shared" si="7"/>
        <v>41969.332638888889</v>
      </c>
    </row>
    <row r="87" spans="1:19" ht="28.8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f t="shared" si="4"/>
        <v>116</v>
      </c>
      <c r="Q87">
        <f t="shared" si="5"/>
        <v>63.36</v>
      </c>
      <c r="R87" s="15">
        <f t="shared" si="6"/>
        <v>41839.175706018519</v>
      </c>
      <c r="S87" s="15">
        <f t="shared" si="7"/>
        <v>41853.175706018519</v>
      </c>
    </row>
    <row r="88" spans="1:19" ht="43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f t="shared" si="4"/>
        <v>124</v>
      </c>
      <c r="Q88">
        <f t="shared" si="5"/>
        <v>50.9</v>
      </c>
      <c r="R88" s="15">
        <f t="shared" si="6"/>
        <v>41772.105937500004</v>
      </c>
      <c r="S88" s="15">
        <f t="shared" si="7"/>
        <v>41803.916666666664</v>
      </c>
    </row>
    <row r="89" spans="1:19" ht="28.8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f t="shared" si="4"/>
        <v>103</v>
      </c>
      <c r="Q89">
        <f t="shared" si="5"/>
        <v>100.5</v>
      </c>
      <c r="R89" s="15">
        <f t="shared" si="6"/>
        <v>41591.737974537034</v>
      </c>
      <c r="S89" s="15">
        <f t="shared" si="7"/>
        <v>41621.207638888889</v>
      </c>
    </row>
    <row r="90" spans="1:19" ht="43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f t="shared" si="4"/>
        <v>112</v>
      </c>
      <c r="Q90">
        <f t="shared" si="5"/>
        <v>31.62</v>
      </c>
      <c r="R90" s="15">
        <f t="shared" si="6"/>
        <v>41789.080370370371</v>
      </c>
      <c r="S90" s="15">
        <f t="shared" si="7"/>
        <v>41822.166666666664</v>
      </c>
    </row>
    <row r="91" spans="1:19" ht="43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f t="shared" si="4"/>
        <v>115</v>
      </c>
      <c r="Q91">
        <f t="shared" si="5"/>
        <v>79.31</v>
      </c>
      <c r="R91" s="15">
        <f t="shared" si="6"/>
        <v>40923.729953703703</v>
      </c>
      <c r="S91" s="15">
        <f t="shared" si="7"/>
        <v>40953.729953703703</v>
      </c>
    </row>
    <row r="92" spans="1:19" ht="43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f t="shared" si="4"/>
        <v>103</v>
      </c>
      <c r="Q92">
        <f t="shared" si="5"/>
        <v>139.19</v>
      </c>
      <c r="R92" s="15">
        <f t="shared" si="6"/>
        <v>41878.878379629627</v>
      </c>
      <c r="S92" s="15">
        <f t="shared" si="7"/>
        <v>41908.878379629627</v>
      </c>
    </row>
    <row r="93" spans="1:19" ht="57.6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f t="shared" si="4"/>
        <v>101</v>
      </c>
      <c r="Q93">
        <f t="shared" si="5"/>
        <v>131.91</v>
      </c>
      <c r="R93" s="15">
        <f t="shared" si="6"/>
        <v>41862.864675925928</v>
      </c>
      <c r="S93" s="15">
        <f t="shared" si="7"/>
        <v>41876.864675925928</v>
      </c>
    </row>
    <row r="94" spans="1:19" ht="57.6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f t="shared" si="4"/>
        <v>110</v>
      </c>
      <c r="Q94">
        <f t="shared" si="5"/>
        <v>91.3</v>
      </c>
      <c r="R94" s="15">
        <f t="shared" si="6"/>
        <v>40531.886886574073</v>
      </c>
      <c r="S94" s="15">
        <f t="shared" si="7"/>
        <v>40591.886886574073</v>
      </c>
    </row>
    <row r="95" spans="1:19" ht="57.6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f t="shared" si="4"/>
        <v>115</v>
      </c>
      <c r="Q95">
        <f t="shared" si="5"/>
        <v>39.67</v>
      </c>
      <c r="R95" s="15">
        <f t="shared" si="6"/>
        <v>41477.930914351848</v>
      </c>
      <c r="S95" s="15">
        <f t="shared" si="7"/>
        <v>41504.625</v>
      </c>
    </row>
    <row r="96" spans="1:19" ht="43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f t="shared" si="4"/>
        <v>117</v>
      </c>
      <c r="Q96">
        <f t="shared" si="5"/>
        <v>57.55</v>
      </c>
      <c r="R96" s="15">
        <f t="shared" si="6"/>
        <v>41781.666770833333</v>
      </c>
      <c r="S96" s="15">
        <f t="shared" si="7"/>
        <v>41811.666770833333</v>
      </c>
    </row>
    <row r="97" spans="1:19" ht="43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f t="shared" si="4"/>
        <v>114</v>
      </c>
      <c r="Q97">
        <f t="shared" si="5"/>
        <v>77.34</v>
      </c>
      <c r="R97" s="15">
        <f t="shared" si="6"/>
        <v>41375.702210648145</v>
      </c>
      <c r="S97" s="15">
        <f t="shared" si="7"/>
        <v>41400.702210648145</v>
      </c>
    </row>
    <row r="98" spans="1:19" ht="57.6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f t="shared" si="4"/>
        <v>101</v>
      </c>
      <c r="Q98">
        <f t="shared" si="5"/>
        <v>46.77</v>
      </c>
      <c r="R98" s="15">
        <f t="shared" si="6"/>
        <v>40883.949317129627</v>
      </c>
      <c r="S98" s="15">
        <f t="shared" si="7"/>
        <v>40939.708333333336</v>
      </c>
    </row>
    <row r="99" spans="1:19" ht="43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f t="shared" si="4"/>
        <v>109</v>
      </c>
      <c r="Q99">
        <f t="shared" si="5"/>
        <v>40.07</v>
      </c>
      <c r="R99" s="15">
        <f t="shared" si="6"/>
        <v>41491.79478009259</v>
      </c>
      <c r="S99" s="15">
        <f t="shared" si="7"/>
        <v>41509.79478009259</v>
      </c>
    </row>
    <row r="100" spans="1:19" ht="43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f t="shared" si="4"/>
        <v>107</v>
      </c>
      <c r="Q100">
        <f t="shared" si="5"/>
        <v>100.22</v>
      </c>
      <c r="R100" s="15">
        <f t="shared" si="6"/>
        <v>41791.993414351848</v>
      </c>
      <c r="S100" s="15">
        <f t="shared" si="7"/>
        <v>41821.993414351848</v>
      </c>
    </row>
    <row r="101" spans="1:19" ht="57.6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f t="shared" si="4"/>
        <v>116</v>
      </c>
      <c r="Q101">
        <f t="shared" si="5"/>
        <v>71.489999999999995</v>
      </c>
      <c r="R101" s="15">
        <f t="shared" si="6"/>
        <v>41835.666354166664</v>
      </c>
      <c r="S101" s="15">
        <f t="shared" si="7"/>
        <v>41855.666354166664</v>
      </c>
    </row>
    <row r="102" spans="1:19" ht="43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f t="shared" si="4"/>
        <v>104</v>
      </c>
      <c r="Q102">
        <f t="shared" si="5"/>
        <v>63.11</v>
      </c>
      <c r="R102" s="15">
        <f t="shared" si="6"/>
        <v>41827.605057870373</v>
      </c>
      <c r="S102" s="15">
        <f t="shared" si="7"/>
        <v>41848.605057870373</v>
      </c>
    </row>
    <row r="103" spans="1:19" ht="43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f t="shared" si="4"/>
        <v>119</v>
      </c>
      <c r="Q103">
        <f t="shared" si="5"/>
        <v>50.16</v>
      </c>
      <c r="R103" s="15">
        <f t="shared" si="6"/>
        <v>41778.637245370373</v>
      </c>
      <c r="S103" s="15">
        <f t="shared" si="7"/>
        <v>41810.958333333336</v>
      </c>
    </row>
    <row r="104" spans="1:19" ht="43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f t="shared" si="4"/>
        <v>126</v>
      </c>
      <c r="Q104">
        <f t="shared" si="5"/>
        <v>62.88</v>
      </c>
      <c r="R104" s="15">
        <f t="shared" si="6"/>
        <v>41013.936562499999</v>
      </c>
      <c r="S104" s="15">
        <f t="shared" si="7"/>
        <v>41061.165972222225</v>
      </c>
    </row>
    <row r="105" spans="1:19" ht="43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f t="shared" si="4"/>
        <v>120</v>
      </c>
      <c r="Q105">
        <f t="shared" si="5"/>
        <v>85.53</v>
      </c>
      <c r="R105" s="15">
        <f t="shared" si="6"/>
        <v>41834.586574074077</v>
      </c>
      <c r="S105" s="15">
        <f t="shared" si="7"/>
        <v>41866.083333333336</v>
      </c>
    </row>
    <row r="106" spans="1:19" ht="28.8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f t="shared" si="4"/>
        <v>126</v>
      </c>
      <c r="Q106">
        <f t="shared" si="5"/>
        <v>53.72</v>
      </c>
      <c r="R106" s="15">
        <f t="shared" si="6"/>
        <v>41829.795729166668</v>
      </c>
      <c r="S106" s="15">
        <f t="shared" si="7"/>
        <v>41859.795729166668</v>
      </c>
    </row>
    <row r="107" spans="1:19" ht="57.6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f t="shared" si="4"/>
        <v>100</v>
      </c>
      <c r="Q107">
        <f t="shared" si="5"/>
        <v>262.11</v>
      </c>
      <c r="R107" s="15">
        <f t="shared" si="6"/>
        <v>42219.665173611109</v>
      </c>
      <c r="S107" s="15">
        <f t="shared" si="7"/>
        <v>42257.165972222225</v>
      </c>
    </row>
    <row r="108" spans="1:19" ht="28.8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f t="shared" si="4"/>
        <v>116</v>
      </c>
      <c r="Q108">
        <f t="shared" si="5"/>
        <v>50.2</v>
      </c>
      <c r="R108" s="15">
        <f t="shared" si="6"/>
        <v>42648.546111111107</v>
      </c>
      <c r="S108" s="15">
        <f t="shared" si="7"/>
        <v>42678.546111111107</v>
      </c>
    </row>
    <row r="109" spans="1:19" ht="43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f t="shared" si="4"/>
        <v>100</v>
      </c>
      <c r="Q109">
        <f t="shared" si="5"/>
        <v>168.25</v>
      </c>
      <c r="R109" s="15">
        <f t="shared" si="6"/>
        <v>42050.983182870375</v>
      </c>
      <c r="S109" s="15">
        <f t="shared" si="7"/>
        <v>42085.941516203704</v>
      </c>
    </row>
    <row r="110" spans="1:19" ht="28.8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f t="shared" si="4"/>
        <v>101</v>
      </c>
      <c r="Q110">
        <f t="shared" si="5"/>
        <v>256.37</v>
      </c>
      <c r="R110" s="15">
        <f t="shared" si="6"/>
        <v>42772.833379629628</v>
      </c>
      <c r="S110" s="15">
        <f t="shared" si="7"/>
        <v>42806.875</v>
      </c>
    </row>
    <row r="111" spans="1:19" ht="43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f t="shared" si="4"/>
        <v>125</v>
      </c>
      <c r="Q111">
        <f t="shared" si="5"/>
        <v>37.14</v>
      </c>
      <c r="R111" s="15">
        <f t="shared" si="6"/>
        <v>42270.582141203704</v>
      </c>
      <c r="S111" s="15">
        <f t="shared" si="7"/>
        <v>42301.895138888889</v>
      </c>
    </row>
    <row r="112" spans="1:19" ht="28.8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f t="shared" si="4"/>
        <v>110</v>
      </c>
      <c r="Q112">
        <f t="shared" si="5"/>
        <v>45.88</v>
      </c>
      <c r="R112" s="15">
        <f t="shared" si="6"/>
        <v>42206.835370370376</v>
      </c>
      <c r="S112" s="15">
        <f t="shared" si="7"/>
        <v>42236.835370370376</v>
      </c>
    </row>
    <row r="113" spans="1:19" ht="57.6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f t="shared" si="4"/>
        <v>102</v>
      </c>
      <c r="Q113">
        <f t="shared" si="5"/>
        <v>141.71</v>
      </c>
      <c r="R113" s="15">
        <f t="shared" si="6"/>
        <v>42697.850844907407</v>
      </c>
      <c r="S113" s="15">
        <f t="shared" si="7"/>
        <v>42745.208333333328</v>
      </c>
    </row>
    <row r="114" spans="1:19" ht="43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f t="shared" si="4"/>
        <v>102</v>
      </c>
      <c r="Q114">
        <f t="shared" si="5"/>
        <v>52.49</v>
      </c>
      <c r="R114" s="15">
        <f t="shared" si="6"/>
        <v>42503.559467592597</v>
      </c>
      <c r="S114" s="15">
        <f t="shared" si="7"/>
        <v>42524.875</v>
      </c>
    </row>
    <row r="115" spans="1:19" ht="28.8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f t="shared" si="4"/>
        <v>102</v>
      </c>
      <c r="Q115">
        <f t="shared" si="5"/>
        <v>193.62</v>
      </c>
      <c r="R115" s="15">
        <f t="shared" si="6"/>
        <v>42323.70930555556</v>
      </c>
      <c r="S115" s="15">
        <f t="shared" si="7"/>
        <v>42355.207638888889</v>
      </c>
    </row>
    <row r="116" spans="1:19" ht="43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f t="shared" si="4"/>
        <v>108</v>
      </c>
      <c r="Q116">
        <f t="shared" si="5"/>
        <v>106.8</v>
      </c>
      <c r="R116" s="15">
        <f t="shared" si="6"/>
        <v>41933.291643518518</v>
      </c>
      <c r="S116" s="15">
        <f t="shared" si="7"/>
        <v>41963.333310185189</v>
      </c>
    </row>
    <row r="117" spans="1:19" ht="43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f t="shared" si="4"/>
        <v>110</v>
      </c>
      <c r="Q117">
        <f t="shared" si="5"/>
        <v>77.22</v>
      </c>
      <c r="R117" s="15">
        <f t="shared" si="6"/>
        <v>41898.168125000004</v>
      </c>
      <c r="S117" s="15">
        <f t="shared" si="7"/>
        <v>41913.165972222225</v>
      </c>
    </row>
    <row r="118" spans="1:19" ht="43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f t="shared" si="4"/>
        <v>161</v>
      </c>
      <c r="Q118">
        <f t="shared" si="5"/>
        <v>57.5</v>
      </c>
      <c r="R118" s="15">
        <f t="shared" si="6"/>
        <v>42446.943831018521</v>
      </c>
      <c r="S118" s="15">
        <f t="shared" si="7"/>
        <v>42476.943831018521</v>
      </c>
    </row>
    <row r="119" spans="1:19" ht="43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f t="shared" si="4"/>
        <v>131</v>
      </c>
      <c r="Q119">
        <f t="shared" si="5"/>
        <v>50.46</v>
      </c>
      <c r="R119" s="15">
        <f t="shared" si="6"/>
        <v>42463.81385416667</v>
      </c>
      <c r="S119" s="15">
        <f t="shared" si="7"/>
        <v>42494.165972222225</v>
      </c>
    </row>
    <row r="120" spans="1:19" ht="43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f t="shared" si="4"/>
        <v>119</v>
      </c>
      <c r="Q120">
        <f t="shared" si="5"/>
        <v>97.38</v>
      </c>
      <c r="R120" s="15">
        <f t="shared" si="6"/>
        <v>42766.805034722223</v>
      </c>
      <c r="S120" s="15">
        <f t="shared" si="7"/>
        <v>42796.805034722223</v>
      </c>
    </row>
    <row r="121" spans="1:19" ht="43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f t="shared" si="4"/>
        <v>103</v>
      </c>
      <c r="Q121">
        <f t="shared" si="5"/>
        <v>85.53</v>
      </c>
      <c r="R121" s="15">
        <f t="shared" si="6"/>
        <v>42522.347812499997</v>
      </c>
      <c r="S121" s="15">
        <f t="shared" si="7"/>
        <v>42552.347812499997</v>
      </c>
    </row>
    <row r="122" spans="1:19" ht="43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f t="shared" si="4"/>
        <v>101</v>
      </c>
      <c r="Q122">
        <f t="shared" si="5"/>
        <v>182.91</v>
      </c>
      <c r="R122" s="15">
        <f t="shared" si="6"/>
        <v>42702.917048611111</v>
      </c>
      <c r="S122" s="15">
        <f t="shared" si="7"/>
        <v>42732.917048611111</v>
      </c>
    </row>
    <row r="123" spans="1:19" ht="28.8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f t="shared" si="4"/>
        <v>101</v>
      </c>
      <c r="Q123">
        <f t="shared" si="5"/>
        <v>131.13999999999999</v>
      </c>
      <c r="R123" s="15">
        <f t="shared" si="6"/>
        <v>42252.474351851852</v>
      </c>
      <c r="S123" s="15">
        <f t="shared" si="7"/>
        <v>42276.165972222225</v>
      </c>
    </row>
    <row r="124" spans="1:19" ht="57.6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f t="shared" si="4"/>
        <v>115</v>
      </c>
      <c r="Q124">
        <f t="shared" si="5"/>
        <v>58.69</v>
      </c>
      <c r="R124" s="15">
        <f t="shared" si="6"/>
        <v>41893.324884259258</v>
      </c>
      <c r="S124" s="15">
        <f t="shared" si="7"/>
        <v>41926.290972222225</v>
      </c>
    </row>
    <row r="125" spans="1:19" ht="43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f t="shared" si="4"/>
        <v>127</v>
      </c>
      <c r="Q125">
        <f t="shared" si="5"/>
        <v>69.569999999999993</v>
      </c>
      <c r="R125" s="15">
        <f t="shared" si="6"/>
        <v>41871.755694444444</v>
      </c>
      <c r="S125" s="15">
        <f t="shared" si="7"/>
        <v>41901.755694444444</v>
      </c>
    </row>
    <row r="126" spans="1:19" ht="43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f t="shared" si="4"/>
        <v>103</v>
      </c>
      <c r="Q126">
        <f t="shared" si="5"/>
        <v>115.87</v>
      </c>
      <c r="R126" s="15">
        <f t="shared" si="6"/>
        <v>42262.096782407403</v>
      </c>
      <c r="S126" s="15">
        <f t="shared" si="7"/>
        <v>42286</v>
      </c>
    </row>
    <row r="127" spans="1:19" ht="43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f t="shared" si="4"/>
        <v>104</v>
      </c>
      <c r="Q127">
        <f t="shared" si="5"/>
        <v>81.13</v>
      </c>
      <c r="R127" s="15">
        <f t="shared" si="6"/>
        <v>42135.60020833333</v>
      </c>
      <c r="S127" s="15">
        <f t="shared" si="7"/>
        <v>42167.083333333328</v>
      </c>
    </row>
    <row r="128" spans="1:19" ht="43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f t="shared" si="4"/>
        <v>111</v>
      </c>
      <c r="Q128">
        <f t="shared" si="5"/>
        <v>57.63</v>
      </c>
      <c r="R128" s="15">
        <f t="shared" si="6"/>
        <v>42230.472222222219</v>
      </c>
      <c r="S128" s="15">
        <f t="shared" si="7"/>
        <v>42259.165972222225</v>
      </c>
    </row>
    <row r="129" spans="1:19" ht="28.8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f t="shared" si="4"/>
        <v>101</v>
      </c>
      <c r="Q129">
        <f t="shared" si="5"/>
        <v>60.48</v>
      </c>
      <c r="R129" s="15">
        <f t="shared" si="6"/>
        <v>42068.888391203705</v>
      </c>
      <c r="S129" s="15">
        <f t="shared" si="7"/>
        <v>42098.846724537041</v>
      </c>
    </row>
    <row r="130" spans="1:19" ht="43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f t="shared" ref="P130:P193" si="8">ROUND(E130/D130*100,0)</f>
        <v>105</v>
      </c>
      <c r="Q130">
        <f t="shared" ref="Q130:Q193" si="9">IFERROR(ROUND(E130/L130,2),0)</f>
        <v>65.58</v>
      </c>
      <c r="R130" s="15">
        <f t="shared" ref="R130:R193" si="10">(((J130/60)/60)/24)+DATE(1970,1,1)</f>
        <v>42145.746689814812</v>
      </c>
      <c r="S130" s="15">
        <f t="shared" ref="S130:S193" si="11">(((I130/60)/60)/24)+DATE(1970,1,1)</f>
        <v>42175.746689814812</v>
      </c>
    </row>
    <row r="131" spans="1:19" ht="57.6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f t="shared" si="8"/>
        <v>102</v>
      </c>
      <c r="Q131">
        <f t="shared" si="9"/>
        <v>119.19</v>
      </c>
      <c r="R131" s="15">
        <f t="shared" si="10"/>
        <v>41918.742175925923</v>
      </c>
      <c r="S131" s="15">
        <f t="shared" si="11"/>
        <v>41948.783842592595</v>
      </c>
    </row>
    <row r="132" spans="1:19" ht="43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f t="shared" si="8"/>
        <v>111</v>
      </c>
      <c r="Q132">
        <f t="shared" si="9"/>
        <v>83.05</v>
      </c>
      <c r="R132" s="15">
        <f t="shared" si="10"/>
        <v>42146.731087962966</v>
      </c>
      <c r="S132" s="15">
        <f t="shared" si="11"/>
        <v>42176.731087962966</v>
      </c>
    </row>
    <row r="133" spans="1:19" ht="43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f t="shared" si="8"/>
        <v>102</v>
      </c>
      <c r="Q133">
        <f t="shared" si="9"/>
        <v>177.09</v>
      </c>
      <c r="R133" s="15">
        <f t="shared" si="10"/>
        <v>42602.576712962968</v>
      </c>
      <c r="S133" s="15">
        <f t="shared" si="11"/>
        <v>42621.15625</v>
      </c>
    </row>
    <row r="134" spans="1:19" ht="43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f t="shared" si="8"/>
        <v>128</v>
      </c>
      <c r="Q134">
        <f t="shared" si="9"/>
        <v>72.760000000000005</v>
      </c>
      <c r="R134" s="15">
        <f t="shared" si="10"/>
        <v>42144.573807870373</v>
      </c>
      <c r="S134" s="15">
        <f t="shared" si="11"/>
        <v>42166.165972222225</v>
      </c>
    </row>
    <row r="135" spans="1:19" ht="43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f t="shared" si="8"/>
        <v>105</v>
      </c>
      <c r="Q135">
        <f t="shared" si="9"/>
        <v>98.2</v>
      </c>
      <c r="R135" s="15">
        <f t="shared" si="10"/>
        <v>41982.887280092589</v>
      </c>
      <c r="S135" s="15">
        <f t="shared" si="11"/>
        <v>42012.887280092589</v>
      </c>
    </row>
    <row r="136" spans="1:19" ht="43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f t="shared" si="8"/>
        <v>106</v>
      </c>
      <c r="Q136">
        <f t="shared" si="9"/>
        <v>251.74</v>
      </c>
      <c r="R136" s="15">
        <f t="shared" si="10"/>
        <v>42614.760937500003</v>
      </c>
      <c r="S136" s="15">
        <f t="shared" si="11"/>
        <v>42644.165972222225</v>
      </c>
    </row>
    <row r="137" spans="1:19" ht="43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f t="shared" si="8"/>
        <v>109</v>
      </c>
      <c r="Q137">
        <f t="shared" si="9"/>
        <v>74.819999999999993</v>
      </c>
      <c r="R137" s="15">
        <f t="shared" si="10"/>
        <v>42303.672662037032</v>
      </c>
      <c r="S137" s="15">
        <f t="shared" si="11"/>
        <v>42338.714328703703</v>
      </c>
    </row>
    <row r="138" spans="1:19" ht="43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f t="shared" si="8"/>
        <v>100</v>
      </c>
      <c r="Q138">
        <f t="shared" si="9"/>
        <v>67.650000000000006</v>
      </c>
      <c r="R138" s="15">
        <f t="shared" si="10"/>
        <v>42171.725416666668</v>
      </c>
      <c r="S138" s="15">
        <f t="shared" si="11"/>
        <v>42201.725416666668</v>
      </c>
    </row>
    <row r="139" spans="1:19" ht="28.8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f t="shared" si="8"/>
        <v>103</v>
      </c>
      <c r="Q139">
        <f t="shared" si="9"/>
        <v>93.81</v>
      </c>
      <c r="R139" s="15">
        <f t="shared" si="10"/>
        <v>41964.315532407403</v>
      </c>
      <c r="S139" s="15">
        <f t="shared" si="11"/>
        <v>41995.166666666672</v>
      </c>
    </row>
    <row r="140" spans="1:19" ht="28.8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f t="shared" si="8"/>
        <v>112</v>
      </c>
      <c r="Q140">
        <f t="shared" si="9"/>
        <v>41.24</v>
      </c>
      <c r="R140" s="15">
        <f t="shared" si="10"/>
        <v>42284.516064814816</v>
      </c>
      <c r="S140" s="15">
        <f t="shared" si="11"/>
        <v>42307.875</v>
      </c>
    </row>
    <row r="141" spans="1:19" ht="28.8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f t="shared" si="8"/>
        <v>103</v>
      </c>
      <c r="Q141">
        <f t="shared" si="9"/>
        <v>52.55</v>
      </c>
      <c r="R141" s="15">
        <f t="shared" si="10"/>
        <v>42016.800208333334</v>
      </c>
      <c r="S141" s="15">
        <f t="shared" si="11"/>
        <v>42032.916666666672</v>
      </c>
    </row>
    <row r="142" spans="1:19" ht="43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f t="shared" si="8"/>
        <v>131</v>
      </c>
      <c r="Q142">
        <f t="shared" si="9"/>
        <v>48.33</v>
      </c>
      <c r="R142" s="15">
        <f t="shared" si="10"/>
        <v>42136.536134259266</v>
      </c>
      <c r="S142" s="15">
        <f t="shared" si="11"/>
        <v>42167.875</v>
      </c>
    </row>
    <row r="143" spans="1:19" ht="43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f t="shared" si="8"/>
        <v>102</v>
      </c>
      <c r="Q143">
        <f t="shared" si="9"/>
        <v>53.18</v>
      </c>
      <c r="R143" s="15">
        <f t="shared" si="10"/>
        <v>42172.757638888885</v>
      </c>
      <c r="S143" s="15">
        <f t="shared" si="11"/>
        <v>42202.757638888885</v>
      </c>
    </row>
    <row r="144" spans="1:19" ht="43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f t="shared" si="8"/>
        <v>128</v>
      </c>
      <c r="Q144">
        <f t="shared" si="9"/>
        <v>60.95</v>
      </c>
      <c r="R144" s="15">
        <f t="shared" si="10"/>
        <v>42590.90425925926</v>
      </c>
      <c r="S144" s="15">
        <f t="shared" si="11"/>
        <v>42606.90425925926</v>
      </c>
    </row>
    <row r="145" spans="1:19" ht="43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f t="shared" si="8"/>
        <v>154</v>
      </c>
      <c r="Q145">
        <f t="shared" si="9"/>
        <v>106.5</v>
      </c>
      <c r="R145" s="15">
        <f t="shared" si="10"/>
        <v>42284.500104166669</v>
      </c>
      <c r="S145" s="15">
        <f t="shared" si="11"/>
        <v>42314.541770833333</v>
      </c>
    </row>
    <row r="146" spans="1:19" ht="57.6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f t="shared" si="8"/>
        <v>107</v>
      </c>
      <c r="Q146">
        <f t="shared" si="9"/>
        <v>204.57</v>
      </c>
      <c r="R146" s="15">
        <f t="shared" si="10"/>
        <v>42611.801412037035</v>
      </c>
      <c r="S146" s="15">
        <f t="shared" si="11"/>
        <v>42627.791666666672</v>
      </c>
    </row>
    <row r="147" spans="1:19" ht="43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f t="shared" si="8"/>
        <v>101</v>
      </c>
      <c r="Q147">
        <f t="shared" si="9"/>
        <v>54.91</v>
      </c>
      <c r="R147" s="15">
        <f t="shared" si="10"/>
        <v>42400.704537037032</v>
      </c>
      <c r="S147" s="15">
        <f t="shared" si="11"/>
        <v>42444.875</v>
      </c>
    </row>
    <row r="148" spans="1:19" ht="43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f t="shared" si="8"/>
        <v>100</v>
      </c>
      <c r="Q148">
        <f t="shared" si="9"/>
        <v>150.41999999999999</v>
      </c>
      <c r="R148" s="15">
        <f t="shared" si="10"/>
        <v>42017.88045138889</v>
      </c>
      <c r="S148" s="15">
        <f t="shared" si="11"/>
        <v>42044.1875</v>
      </c>
    </row>
    <row r="149" spans="1:19" ht="57.6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f t="shared" si="8"/>
        <v>114</v>
      </c>
      <c r="Q149">
        <f t="shared" si="9"/>
        <v>105.21</v>
      </c>
      <c r="R149" s="15">
        <f t="shared" si="10"/>
        <v>42431.102534722217</v>
      </c>
      <c r="S149" s="15">
        <f t="shared" si="11"/>
        <v>42461.06086805556</v>
      </c>
    </row>
    <row r="150" spans="1:19" ht="43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f t="shared" si="8"/>
        <v>103</v>
      </c>
      <c r="Q150">
        <f t="shared" si="9"/>
        <v>68.67</v>
      </c>
      <c r="R150" s="15">
        <f t="shared" si="10"/>
        <v>42121.756921296299</v>
      </c>
      <c r="S150" s="15">
        <f t="shared" si="11"/>
        <v>42156.208333333328</v>
      </c>
    </row>
    <row r="151" spans="1:19" ht="28.8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f t="shared" si="8"/>
        <v>122</v>
      </c>
      <c r="Q151">
        <f t="shared" si="9"/>
        <v>129.36000000000001</v>
      </c>
      <c r="R151" s="15">
        <f t="shared" si="10"/>
        <v>42219.019733796296</v>
      </c>
      <c r="S151" s="15">
        <f t="shared" si="11"/>
        <v>42249.019733796296</v>
      </c>
    </row>
    <row r="152" spans="1:19" ht="43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f t="shared" si="8"/>
        <v>103</v>
      </c>
      <c r="Q152">
        <f t="shared" si="9"/>
        <v>134.26</v>
      </c>
      <c r="R152" s="15">
        <f t="shared" si="10"/>
        <v>42445.19430555556</v>
      </c>
      <c r="S152" s="15">
        <f t="shared" si="11"/>
        <v>42489.19430555556</v>
      </c>
    </row>
    <row r="153" spans="1:19" ht="43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f t="shared" si="8"/>
        <v>102</v>
      </c>
      <c r="Q153">
        <f t="shared" si="9"/>
        <v>203.2</v>
      </c>
      <c r="R153" s="15">
        <f t="shared" si="10"/>
        <v>42380.884872685187</v>
      </c>
      <c r="S153" s="15">
        <f t="shared" si="11"/>
        <v>42398.249305555553</v>
      </c>
    </row>
    <row r="154" spans="1:19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f t="shared" si="8"/>
        <v>112</v>
      </c>
      <c r="Q154">
        <f t="shared" si="9"/>
        <v>69.19</v>
      </c>
      <c r="R154" s="15">
        <f t="shared" si="10"/>
        <v>42762.942430555559</v>
      </c>
      <c r="S154" s="15">
        <f t="shared" si="11"/>
        <v>42794.208333333328</v>
      </c>
    </row>
    <row r="155" spans="1:19" ht="57.6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f t="shared" si="8"/>
        <v>102</v>
      </c>
      <c r="Q155">
        <f t="shared" si="9"/>
        <v>125.12</v>
      </c>
      <c r="R155" s="15">
        <f t="shared" si="10"/>
        <v>42567.840069444443</v>
      </c>
      <c r="S155" s="15">
        <f t="shared" si="11"/>
        <v>42597.840069444443</v>
      </c>
    </row>
    <row r="156" spans="1:19" ht="57.6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f t="shared" si="8"/>
        <v>114</v>
      </c>
      <c r="Q156">
        <f t="shared" si="9"/>
        <v>40.71</v>
      </c>
      <c r="R156" s="15">
        <f t="shared" si="10"/>
        <v>42232.702546296292</v>
      </c>
      <c r="S156" s="15">
        <f t="shared" si="11"/>
        <v>42264.165972222225</v>
      </c>
    </row>
    <row r="157" spans="1:19" ht="43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f t="shared" si="8"/>
        <v>102</v>
      </c>
      <c r="Q157">
        <f t="shared" si="9"/>
        <v>141.29</v>
      </c>
      <c r="R157" s="15">
        <f t="shared" si="10"/>
        <v>42239.957962962959</v>
      </c>
      <c r="S157" s="15">
        <f t="shared" si="11"/>
        <v>42260</v>
      </c>
    </row>
    <row r="158" spans="1:19" ht="43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f t="shared" si="8"/>
        <v>116</v>
      </c>
      <c r="Q158">
        <f t="shared" si="9"/>
        <v>55.33</v>
      </c>
      <c r="R158" s="15">
        <f t="shared" si="10"/>
        <v>42261.917395833334</v>
      </c>
      <c r="S158" s="15">
        <f t="shared" si="11"/>
        <v>42291.917395833334</v>
      </c>
    </row>
    <row r="159" spans="1:19" ht="43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f t="shared" si="8"/>
        <v>136</v>
      </c>
      <c r="Q159">
        <f t="shared" si="9"/>
        <v>46.42</v>
      </c>
      <c r="R159" s="15">
        <f t="shared" si="10"/>
        <v>42102.743773148148</v>
      </c>
      <c r="S159" s="15">
        <f t="shared" si="11"/>
        <v>42123.743773148148</v>
      </c>
    </row>
    <row r="160" spans="1:19" ht="43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f t="shared" si="8"/>
        <v>133</v>
      </c>
      <c r="Q160">
        <f t="shared" si="9"/>
        <v>57.2</v>
      </c>
      <c r="R160" s="15">
        <f t="shared" si="10"/>
        <v>42538.73583333334</v>
      </c>
      <c r="S160" s="15">
        <f t="shared" si="11"/>
        <v>42583.290972222225</v>
      </c>
    </row>
    <row r="161" spans="1:19" ht="43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f t="shared" si="8"/>
        <v>116</v>
      </c>
      <c r="Q161">
        <f t="shared" si="9"/>
        <v>59.6</v>
      </c>
      <c r="R161" s="15">
        <f t="shared" si="10"/>
        <v>42056.65143518518</v>
      </c>
      <c r="S161" s="15">
        <f t="shared" si="11"/>
        <v>42091.609768518523</v>
      </c>
    </row>
    <row r="162" spans="1:19" ht="43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f t="shared" si="8"/>
        <v>105</v>
      </c>
      <c r="Q162">
        <f t="shared" si="9"/>
        <v>89.59</v>
      </c>
      <c r="R162" s="15">
        <f t="shared" si="10"/>
        <v>42696.624444444446</v>
      </c>
      <c r="S162" s="15">
        <f t="shared" si="11"/>
        <v>42726.624444444446</v>
      </c>
    </row>
    <row r="163" spans="1:19" ht="43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f t="shared" si="8"/>
        <v>102</v>
      </c>
      <c r="Q163">
        <f t="shared" si="9"/>
        <v>204.05</v>
      </c>
      <c r="R163" s="15">
        <f t="shared" si="10"/>
        <v>42186.855879629627</v>
      </c>
      <c r="S163" s="15">
        <f t="shared" si="11"/>
        <v>42216.855879629627</v>
      </c>
    </row>
    <row r="164" spans="1:19" ht="57.6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f t="shared" si="8"/>
        <v>175</v>
      </c>
      <c r="Q164">
        <f t="shared" si="9"/>
        <v>48.7</v>
      </c>
      <c r="R164" s="15">
        <f t="shared" si="10"/>
        <v>42493.219236111108</v>
      </c>
      <c r="S164" s="15">
        <f t="shared" si="11"/>
        <v>42531.125</v>
      </c>
    </row>
    <row r="165" spans="1:19" ht="43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f t="shared" si="8"/>
        <v>107</v>
      </c>
      <c r="Q165">
        <f t="shared" si="9"/>
        <v>53.34</v>
      </c>
      <c r="R165" s="15">
        <f t="shared" si="10"/>
        <v>42475.057164351849</v>
      </c>
      <c r="S165" s="15">
        <f t="shared" si="11"/>
        <v>42505.057164351849</v>
      </c>
    </row>
    <row r="166" spans="1:19" ht="43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f t="shared" si="8"/>
        <v>122</v>
      </c>
      <c r="Q166">
        <f t="shared" si="9"/>
        <v>75.09</v>
      </c>
      <c r="R166" s="15">
        <f t="shared" si="10"/>
        <v>42452.876909722225</v>
      </c>
      <c r="S166" s="15">
        <f t="shared" si="11"/>
        <v>42473.876909722225</v>
      </c>
    </row>
    <row r="167" spans="1:19" ht="28.8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f t="shared" si="8"/>
        <v>100</v>
      </c>
      <c r="Q167">
        <f t="shared" si="9"/>
        <v>209.84</v>
      </c>
      <c r="R167" s="15">
        <f t="shared" si="10"/>
        <v>42253.928530092591</v>
      </c>
      <c r="S167" s="15">
        <f t="shared" si="11"/>
        <v>42283.928530092591</v>
      </c>
    </row>
    <row r="168" spans="1:19" ht="43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f t="shared" si="8"/>
        <v>110</v>
      </c>
      <c r="Q168">
        <f t="shared" si="9"/>
        <v>61.02</v>
      </c>
      <c r="R168" s="15">
        <f t="shared" si="10"/>
        <v>42264.29178240741</v>
      </c>
      <c r="S168" s="15">
        <f t="shared" si="11"/>
        <v>42294.29178240741</v>
      </c>
    </row>
    <row r="169" spans="1:19" ht="43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f t="shared" si="8"/>
        <v>100</v>
      </c>
      <c r="Q169">
        <f t="shared" si="9"/>
        <v>61</v>
      </c>
      <c r="R169" s="15">
        <f t="shared" si="10"/>
        <v>42664.809560185182</v>
      </c>
      <c r="S169" s="15">
        <f t="shared" si="11"/>
        <v>42685.916666666672</v>
      </c>
    </row>
    <row r="170" spans="1:19" ht="43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f t="shared" si="8"/>
        <v>116</v>
      </c>
      <c r="Q170">
        <f t="shared" si="9"/>
        <v>80.03</v>
      </c>
      <c r="R170" s="15">
        <f t="shared" si="10"/>
        <v>42382.244409722218</v>
      </c>
      <c r="S170" s="15">
        <f t="shared" si="11"/>
        <v>42396.041666666672</v>
      </c>
    </row>
    <row r="171" spans="1:19" ht="7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f t="shared" si="8"/>
        <v>100</v>
      </c>
      <c r="Q171">
        <f t="shared" si="9"/>
        <v>93.98</v>
      </c>
      <c r="R171" s="15">
        <f t="shared" si="10"/>
        <v>41826.871238425927</v>
      </c>
      <c r="S171" s="15">
        <f t="shared" si="11"/>
        <v>41859.57916666667</v>
      </c>
    </row>
    <row r="172" spans="1:19" ht="43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f t="shared" si="8"/>
        <v>106</v>
      </c>
      <c r="Q172">
        <f t="shared" si="9"/>
        <v>61.94</v>
      </c>
      <c r="R172" s="15">
        <f t="shared" si="10"/>
        <v>42499.039629629624</v>
      </c>
      <c r="S172" s="15">
        <f t="shared" si="11"/>
        <v>42529.039629629624</v>
      </c>
    </row>
    <row r="173" spans="1:19" ht="43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f t="shared" si="8"/>
        <v>101</v>
      </c>
      <c r="Q173">
        <f t="shared" si="9"/>
        <v>66.45</v>
      </c>
      <c r="R173" s="15">
        <f t="shared" si="10"/>
        <v>42513.045798611114</v>
      </c>
      <c r="S173" s="15">
        <f t="shared" si="11"/>
        <v>42543.045798611114</v>
      </c>
    </row>
    <row r="174" spans="1:19" ht="57.6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f t="shared" si="8"/>
        <v>107</v>
      </c>
      <c r="Q174">
        <f t="shared" si="9"/>
        <v>35.799999999999997</v>
      </c>
      <c r="R174" s="15">
        <f t="shared" si="10"/>
        <v>41914.100289351853</v>
      </c>
      <c r="S174" s="15">
        <f t="shared" si="11"/>
        <v>41928.165972222225</v>
      </c>
    </row>
    <row r="175" spans="1:19" ht="43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f t="shared" si="8"/>
        <v>102</v>
      </c>
      <c r="Q175">
        <f t="shared" si="9"/>
        <v>145.65</v>
      </c>
      <c r="R175" s="15">
        <f t="shared" si="10"/>
        <v>42521.010370370372</v>
      </c>
      <c r="S175" s="15">
        <f t="shared" si="11"/>
        <v>42543.163194444445</v>
      </c>
    </row>
    <row r="176" spans="1:19" ht="43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f t="shared" si="8"/>
        <v>101</v>
      </c>
      <c r="Q176">
        <f t="shared" si="9"/>
        <v>142.28</v>
      </c>
      <c r="R176" s="15">
        <f t="shared" si="10"/>
        <v>42041.714178240742</v>
      </c>
      <c r="S176" s="15">
        <f t="shared" si="11"/>
        <v>42071.67251157407</v>
      </c>
    </row>
    <row r="177" spans="1:19" ht="43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f t="shared" si="8"/>
        <v>146</v>
      </c>
      <c r="Q177">
        <f t="shared" si="9"/>
        <v>292.77999999999997</v>
      </c>
      <c r="R177" s="15">
        <f t="shared" si="10"/>
        <v>41822.57503472222</v>
      </c>
      <c r="S177" s="15">
        <f t="shared" si="11"/>
        <v>41825.041666666664</v>
      </c>
    </row>
    <row r="178" spans="1:19" ht="43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f t="shared" si="8"/>
        <v>105</v>
      </c>
      <c r="Q178">
        <f t="shared" si="9"/>
        <v>80.400000000000006</v>
      </c>
      <c r="R178" s="15">
        <f t="shared" si="10"/>
        <v>42248.697754629626</v>
      </c>
      <c r="S178" s="15">
        <f t="shared" si="11"/>
        <v>42283.697754629626</v>
      </c>
    </row>
    <row r="179" spans="1:19" ht="43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f t="shared" si="8"/>
        <v>100</v>
      </c>
      <c r="Q179">
        <f t="shared" si="9"/>
        <v>72.290000000000006</v>
      </c>
      <c r="R179" s="15">
        <f t="shared" si="10"/>
        <v>41809.860300925924</v>
      </c>
      <c r="S179" s="15">
        <f t="shared" si="11"/>
        <v>41839.860300925924</v>
      </c>
    </row>
    <row r="180" spans="1:19" ht="43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f t="shared" si="8"/>
        <v>105</v>
      </c>
      <c r="Q180">
        <f t="shared" si="9"/>
        <v>32.97</v>
      </c>
      <c r="R180" s="15">
        <f t="shared" si="10"/>
        <v>42148.676851851851</v>
      </c>
      <c r="S180" s="15">
        <f t="shared" si="11"/>
        <v>42170.676851851851</v>
      </c>
    </row>
    <row r="181" spans="1:19" ht="28.8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f t="shared" si="8"/>
        <v>139</v>
      </c>
      <c r="Q181">
        <f t="shared" si="9"/>
        <v>116.65</v>
      </c>
      <c r="R181" s="15">
        <f t="shared" si="10"/>
        <v>42185.521087962959</v>
      </c>
      <c r="S181" s="15">
        <f t="shared" si="11"/>
        <v>42215.521087962959</v>
      </c>
    </row>
    <row r="182" spans="1:19" ht="28.8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f t="shared" si="8"/>
        <v>102</v>
      </c>
      <c r="Q182">
        <f t="shared" si="9"/>
        <v>136.85</v>
      </c>
      <c r="R182" s="15">
        <f t="shared" si="10"/>
        <v>42769.574999999997</v>
      </c>
      <c r="S182" s="15">
        <f t="shared" si="11"/>
        <v>42790.574999999997</v>
      </c>
    </row>
    <row r="183" spans="1:19" ht="43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f t="shared" si="8"/>
        <v>104</v>
      </c>
      <c r="Q183">
        <f t="shared" si="9"/>
        <v>177.62</v>
      </c>
      <c r="R183" s="15">
        <f t="shared" si="10"/>
        <v>42549.665717592594</v>
      </c>
      <c r="S183" s="15">
        <f t="shared" si="11"/>
        <v>42579.665717592594</v>
      </c>
    </row>
    <row r="184" spans="1:19" ht="43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f t="shared" si="8"/>
        <v>138</v>
      </c>
      <c r="Q184">
        <f t="shared" si="9"/>
        <v>109.08</v>
      </c>
      <c r="R184" s="15">
        <f t="shared" si="10"/>
        <v>42685.974004629628</v>
      </c>
      <c r="S184" s="15">
        <f t="shared" si="11"/>
        <v>42710.974004629628</v>
      </c>
    </row>
    <row r="185" spans="1:19" ht="43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f t="shared" si="8"/>
        <v>102</v>
      </c>
      <c r="Q185">
        <f t="shared" si="9"/>
        <v>78.209999999999994</v>
      </c>
      <c r="R185" s="15">
        <f t="shared" si="10"/>
        <v>42062.296412037031</v>
      </c>
      <c r="S185" s="15">
        <f t="shared" si="11"/>
        <v>42095.207638888889</v>
      </c>
    </row>
    <row r="186" spans="1:19" ht="43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f t="shared" si="8"/>
        <v>101</v>
      </c>
      <c r="Q186">
        <f t="shared" si="9"/>
        <v>114.13</v>
      </c>
      <c r="R186" s="15">
        <f t="shared" si="10"/>
        <v>41851.200150462959</v>
      </c>
      <c r="S186" s="15">
        <f t="shared" si="11"/>
        <v>41881.200150462959</v>
      </c>
    </row>
    <row r="187" spans="1:19" ht="43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f t="shared" si="8"/>
        <v>130</v>
      </c>
      <c r="Q187">
        <f t="shared" si="9"/>
        <v>50</v>
      </c>
      <c r="R187" s="15">
        <f t="shared" si="10"/>
        <v>42053.106111111112</v>
      </c>
      <c r="S187" s="15">
        <f t="shared" si="11"/>
        <v>42112.025694444441</v>
      </c>
    </row>
    <row r="188" spans="1:19" ht="43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f t="shared" si="8"/>
        <v>110</v>
      </c>
      <c r="Q188">
        <f t="shared" si="9"/>
        <v>91.67</v>
      </c>
      <c r="R188" s="15">
        <f t="shared" si="10"/>
        <v>42054.024421296301</v>
      </c>
      <c r="S188" s="15">
        <f t="shared" si="11"/>
        <v>42061.024421296301</v>
      </c>
    </row>
    <row r="189" spans="1:19" ht="43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f t="shared" si="8"/>
        <v>100</v>
      </c>
      <c r="Q189">
        <f t="shared" si="9"/>
        <v>69.819999999999993</v>
      </c>
      <c r="R189" s="15">
        <f t="shared" si="10"/>
        <v>42466.558796296296</v>
      </c>
      <c r="S189" s="15">
        <f t="shared" si="11"/>
        <v>42490.165972222225</v>
      </c>
    </row>
    <row r="190" spans="1:19" ht="43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f t="shared" si="8"/>
        <v>153</v>
      </c>
      <c r="Q190">
        <f t="shared" si="9"/>
        <v>109.57</v>
      </c>
      <c r="R190" s="15">
        <f t="shared" si="10"/>
        <v>42513.110787037032</v>
      </c>
      <c r="S190" s="15">
        <f t="shared" si="11"/>
        <v>42534.708333333328</v>
      </c>
    </row>
    <row r="191" spans="1:19" ht="28.8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f t="shared" si="8"/>
        <v>102</v>
      </c>
      <c r="Q191">
        <f t="shared" si="9"/>
        <v>55.6</v>
      </c>
      <c r="R191" s="15">
        <f t="shared" si="10"/>
        <v>42270.7269212963</v>
      </c>
      <c r="S191" s="15">
        <f t="shared" si="11"/>
        <v>42306.167361111111</v>
      </c>
    </row>
    <row r="192" spans="1:19" ht="43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f t="shared" si="8"/>
        <v>103</v>
      </c>
      <c r="Q192">
        <f t="shared" si="9"/>
        <v>63.57</v>
      </c>
      <c r="R192" s="15">
        <f t="shared" si="10"/>
        <v>41932.311099537037</v>
      </c>
      <c r="S192" s="15">
        <f t="shared" si="11"/>
        <v>41962.352766203709</v>
      </c>
    </row>
    <row r="193" spans="1:19" ht="43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f t="shared" si="8"/>
        <v>106</v>
      </c>
      <c r="Q193">
        <f t="shared" si="9"/>
        <v>184.78</v>
      </c>
      <c r="R193" s="15">
        <f t="shared" si="10"/>
        <v>42746.057106481487</v>
      </c>
      <c r="S193" s="15">
        <f t="shared" si="11"/>
        <v>42791.057106481487</v>
      </c>
    </row>
    <row r="194" spans="1:19" ht="57.6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f t="shared" ref="P194:P257" si="12">ROUND(E194/D194*100,0)</f>
        <v>113</v>
      </c>
      <c r="Q194">
        <f t="shared" ref="Q194:Q257" si="13">IFERROR(ROUND(E194/L194,2),0)</f>
        <v>83.43</v>
      </c>
      <c r="R194" s="15">
        <f t="shared" ref="R194:R257" si="14">(((J194/60)/60)/24)+DATE(1970,1,1)</f>
        <v>41866.025347222225</v>
      </c>
      <c r="S194" s="15">
        <f t="shared" ref="S194:S257" si="15">(((I194/60)/60)/24)+DATE(1970,1,1)</f>
        <v>41883.665972222225</v>
      </c>
    </row>
    <row r="195" spans="1:19" ht="43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f t="shared" si="12"/>
        <v>218</v>
      </c>
      <c r="Q195">
        <f t="shared" si="13"/>
        <v>54.5</v>
      </c>
      <c r="R195" s="15">
        <f t="shared" si="14"/>
        <v>42056.091631944444</v>
      </c>
      <c r="S195" s="15">
        <f t="shared" si="15"/>
        <v>42070.204861111109</v>
      </c>
    </row>
    <row r="196" spans="1:19" ht="43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f t="shared" si="12"/>
        <v>101</v>
      </c>
      <c r="Q196">
        <f t="shared" si="13"/>
        <v>302.31</v>
      </c>
      <c r="R196" s="15">
        <f t="shared" si="14"/>
        <v>41851.771354166667</v>
      </c>
      <c r="S196" s="15">
        <f t="shared" si="15"/>
        <v>41870.666666666664</v>
      </c>
    </row>
    <row r="197" spans="1:19" ht="43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f t="shared" si="12"/>
        <v>104</v>
      </c>
      <c r="Q197">
        <f t="shared" si="13"/>
        <v>866.67</v>
      </c>
      <c r="R197" s="15">
        <f t="shared" si="14"/>
        <v>42321.101759259262</v>
      </c>
      <c r="S197" s="15">
        <f t="shared" si="15"/>
        <v>42351.101759259262</v>
      </c>
    </row>
    <row r="198" spans="1:19" ht="43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f t="shared" si="12"/>
        <v>221</v>
      </c>
      <c r="Q198">
        <f t="shared" si="13"/>
        <v>61.39</v>
      </c>
      <c r="R198" s="15">
        <f t="shared" si="14"/>
        <v>42107.067557870367</v>
      </c>
      <c r="S198" s="15">
        <f t="shared" si="15"/>
        <v>42137.067557870367</v>
      </c>
    </row>
    <row r="199" spans="1:19" ht="43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f t="shared" si="12"/>
        <v>105</v>
      </c>
      <c r="Q199">
        <f t="shared" si="13"/>
        <v>45.48</v>
      </c>
      <c r="R199" s="15">
        <f t="shared" si="14"/>
        <v>41969.199756944443</v>
      </c>
      <c r="S199" s="15">
        <f t="shared" si="15"/>
        <v>42005.208333333328</v>
      </c>
    </row>
    <row r="200" spans="1:19" ht="28.8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f t="shared" si="12"/>
        <v>118</v>
      </c>
      <c r="Q200">
        <f t="shared" si="13"/>
        <v>67.92</v>
      </c>
      <c r="R200" s="15">
        <f t="shared" si="14"/>
        <v>42690.334317129629</v>
      </c>
      <c r="S200" s="15">
        <f t="shared" si="15"/>
        <v>42721.333333333328</v>
      </c>
    </row>
    <row r="201" spans="1:19" ht="28.8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f t="shared" si="12"/>
        <v>139</v>
      </c>
      <c r="Q201">
        <f t="shared" si="13"/>
        <v>30.78</v>
      </c>
      <c r="R201" s="15">
        <f t="shared" si="14"/>
        <v>42312.874594907407</v>
      </c>
      <c r="S201" s="15">
        <f t="shared" si="15"/>
        <v>42340.874594907407</v>
      </c>
    </row>
    <row r="202" spans="1:19" ht="43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f t="shared" si="12"/>
        <v>104</v>
      </c>
      <c r="Q202">
        <f t="shared" si="13"/>
        <v>38.33</v>
      </c>
      <c r="R202" s="15">
        <f t="shared" si="14"/>
        <v>41855.548101851848</v>
      </c>
      <c r="S202" s="15">
        <f t="shared" si="15"/>
        <v>41876.207638888889</v>
      </c>
    </row>
    <row r="203" spans="1:19" ht="43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f t="shared" si="12"/>
        <v>100</v>
      </c>
      <c r="Q203">
        <f t="shared" si="13"/>
        <v>421.11</v>
      </c>
      <c r="R203" s="15">
        <f t="shared" si="14"/>
        <v>42059.701319444444</v>
      </c>
      <c r="S203" s="15">
        <f t="shared" si="15"/>
        <v>42119.659652777773</v>
      </c>
    </row>
    <row r="204" spans="1:19" ht="57.6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f t="shared" si="12"/>
        <v>104</v>
      </c>
      <c r="Q204">
        <f t="shared" si="13"/>
        <v>111.89</v>
      </c>
      <c r="R204" s="15">
        <f t="shared" si="14"/>
        <v>41937.95344907407</v>
      </c>
      <c r="S204" s="15">
        <f t="shared" si="15"/>
        <v>41972.995115740734</v>
      </c>
    </row>
    <row r="205" spans="1:19" ht="43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f t="shared" si="12"/>
        <v>102</v>
      </c>
      <c r="Q205">
        <f t="shared" si="13"/>
        <v>85.21</v>
      </c>
      <c r="R205" s="15">
        <f t="shared" si="14"/>
        <v>42044.184988425928</v>
      </c>
      <c r="S205" s="15">
        <f t="shared" si="15"/>
        <v>42074.143321759257</v>
      </c>
    </row>
    <row r="206" spans="1:19" ht="43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f t="shared" si="12"/>
        <v>112</v>
      </c>
      <c r="Q206">
        <f t="shared" si="13"/>
        <v>65.17</v>
      </c>
      <c r="R206" s="15">
        <f t="shared" si="14"/>
        <v>42524.782638888893</v>
      </c>
      <c r="S206" s="15">
        <f t="shared" si="15"/>
        <v>42544.782638888893</v>
      </c>
    </row>
    <row r="207" spans="1:19" ht="43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f t="shared" si="12"/>
        <v>100</v>
      </c>
      <c r="Q207">
        <f t="shared" si="13"/>
        <v>93.76</v>
      </c>
      <c r="R207" s="15">
        <f t="shared" si="14"/>
        <v>42292.087592592594</v>
      </c>
      <c r="S207" s="15">
        <f t="shared" si="15"/>
        <v>42329.125</v>
      </c>
    </row>
    <row r="208" spans="1:19" ht="57.6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f t="shared" si="12"/>
        <v>100</v>
      </c>
      <c r="Q208">
        <f t="shared" si="13"/>
        <v>133.33000000000001</v>
      </c>
      <c r="R208" s="15">
        <f t="shared" si="14"/>
        <v>41953.8675</v>
      </c>
      <c r="S208" s="15">
        <f t="shared" si="15"/>
        <v>41983.8675</v>
      </c>
    </row>
    <row r="209" spans="1:19" ht="43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f t="shared" si="12"/>
        <v>105</v>
      </c>
      <c r="Q209">
        <f t="shared" si="13"/>
        <v>51.22</v>
      </c>
      <c r="R209" s="15">
        <f t="shared" si="14"/>
        <v>41946.644745370373</v>
      </c>
      <c r="S209" s="15">
        <f t="shared" si="15"/>
        <v>41976.644745370373</v>
      </c>
    </row>
    <row r="210" spans="1:19" ht="57.6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f t="shared" si="12"/>
        <v>117</v>
      </c>
      <c r="Q210">
        <f t="shared" si="13"/>
        <v>100.17</v>
      </c>
      <c r="R210" s="15">
        <f t="shared" si="14"/>
        <v>41947.762592592589</v>
      </c>
      <c r="S210" s="15">
        <f t="shared" si="15"/>
        <v>41987.762592592597</v>
      </c>
    </row>
    <row r="211" spans="1:19" ht="43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f t="shared" si="12"/>
        <v>115</v>
      </c>
      <c r="Q211">
        <f t="shared" si="13"/>
        <v>184.68</v>
      </c>
      <c r="R211" s="15">
        <f t="shared" si="14"/>
        <v>42494.563449074078</v>
      </c>
      <c r="S211" s="15">
        <f t="shared" si="15"/>
        <v>42524.563449074078</v>
      </c>
    </row>
    <row r="212" spans="1:19" ht="57.6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f t="shared" si="12"/>
        <v>102</v>
      </c>
      <c r="Q212">
        <f t="shared" si="13"/>
        <v>69.819999999999993</v>
      </c>
      <c r="R212" s="15">
        <f t="shared" si="14"/>
        <v>41815.774826388886</v>
      </c>
      <c r="S212" s="15">
        <f t="shared" si="15"/>
        <v>41830.774826388886</v>
      </c>
    </row>
    <row r="213" spans="1:19" ht="43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f t="shared" si="12"/>
        <v>223</v>
      </c>
      <c r="Q213">
        <f t="shared" si="13"/>
        <v>61.94</v>
      </c>
      <c r="R213" s="15">
        <f t="shared" si="14"/>
        <v>41830.545694444445</v>
      </c>
      <c r="S213" s="15">
        <f t="shared" si="15"/>
        <v>41859.936111111114</v>
      </c>
    </row>
    <row r="214" spans="1:19" ht="43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f t="shared" si="12"/>
        <v>106</v>
      </c>
      <c r="Q214">
        <f t="shared" si="13"/>
        <v>36.07</v>
      </c>
      <c r="R214" s="15">
        <f t="shared" si="14"/>
        <v>41923.921643518523</v>
      </c>
      <c r="S214" s="15">
        <f t="shared" si="15"/>
        <v>41949.031944444447</v>
      </c>
    </row>
    <row r="215" spans="1:19" ht="43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f t="shared" si="12"/>
        <v>104</v>
      </c>
      <c r="Q215">
        <f t="shared" si="13"/>
        <v>55.89</v>
      </c>
      <c r="R215" s="15">
        <f t="shared" si="14"/>
        <v>41764.44663194444</v>
      </c>
      <c r="S215" s="15">
        <f t="shared" si="15"/>
        <v>41791.165972222225</v>
      </c>
    </row>
    <row r="216" spans="1:19" ht="43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f t="shared" si="12"/>
        <v>111</v>
      </c>
      <c r="Q216">
        <f t="shared" si="13"/>
        <v>68.349999999999994</v>
      </c>
      <c r="R216" s="15">
        <f t="shared" si="14"/>
        <v>41941.75203703704</v>
      </c>
      <c r="S216" s="15">
        <f t="shared" si="15"/>
        <v>41964.708333333328</v>
      </c>
    </row>
    <row r="217" spans="1:19" ht="43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f t="shared" si="12"/>
        <v>100</v>
      </c>
      <c r="Q217">
        <f t="shared" si="13"/>
        <v>118.13</v>
      </c>
      <c r="R217" s="15">
        <f t="shared" si="14"/>
        <v>41834.953865740739</v>
      </c>
      <c r="S217" s="15">
        <f t="shared" si="15"/>
        <v>41879.953865740739</v>
      </c>
    </row>
    <row r="218" spans="1:19" ht="43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f t="shared" si="12"/>
        <v>110</v>
      </c>
      <c r="Q218">
        <f t="shared" si="13"/>
        <v>99.79</v>
      </c>
      <c r="R218" s="15">
        <f t="shared" si="14"/>
        <v>42290.61855324074</v>
      </c>
      <c r="S218" s="15">
        <f t="shared" si="15"/>
        <v>42320.104861111111</v>
      </c>
    </row>
    <row r="219" spans="1:19" ht="57.6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f t="shared" si="12"/>
        <v>122</v>
      </c>
      <c r="Q219">
        <f t="shared" si="13"/>
        <v>203.33</v>
      </c>
      <c r="R219" s="15">
        <f t="shared" si="14"/>
        <v>42152.503495370373</v>
      </c>
      <c r="S219" s="15">
        <f t="shared" si="15"/>
        <v>42172.503495370373</v>
      </c>
    </row>
    <row r="220" spans="1:19" ht="43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f t="shared" si="12"/>
        <v>100</v>
      </c>
      <c r="Q220">
        <f t="shared" si="13"/>
        <v>110.23</v>
      </c>
      <c r="R220" s="15">
        <f t="shared" si="14"/>
        <v>41791.492777777778</v>
      </c>
      <c r="S220" s="15">
        <f t="shared" si="15"/>
        <v>41836.492777777778</v>
      </c>
    </row>
    <row r="221" spans="1:19" ht="43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f t="shared" si="12"/>
        <v>211</v>
      </c>
      <c r="Q221">
        <f t="shared" si="13"/>
        <v>58.61</v>
      </c>
      <c r="R221" s="15">
        <f t="shared" si="14"/>
        <v>41808.991944444446</v>
      </c>
      <c r="S221" s="15">
        <f t="shared" si="15"/>
        <v>41838.991944444446</v>
      </c>
    </row>
    <row r="222" spans="1:19" ht="43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f t="shared" si="12"/>
        <v>109</v>
      </c>
      <c r="Q222">
        <f t="shared" si="13"/>
        <v>81.38</v>
      </c>
      <c r="R222" s="15">
        <f t="shared" si="14"/>
        <v>42500.041550925926</v>
      </c>
      <c r="S222" s="15">
        <f t="shared" si="15"/>
        <v>42527.291666666672</v>
      </c>
    </row>
    <row r="223" spans="1:19" ht="43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f t="shared" si="12"/>
        <v>104</v>
      </c>
      <c r="Q223">
        <f t="shared" si="13"/>
        <v>199.17</v>
      </c>
      <c r="R223" s="15">
        <f t="shared" si="14"/>
        <v>42265.022824074069</v>
      </c>
      <c r="S223" s="15">
        <f t="shared" si="15"/>
        <v>42285.022824074069</v>
      </c>
    </row>
    <row r="224" spans="1:19" ht="57.6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f t="shared" si="12"/>
        <v>130</v>
      </c>
      <c r="Q224">
        <f t="shared" si="13"/>
        <v>46.43</v>
      </c>
      <c r="R224" s="15">
        <f t="shared" si="14"/>
        <v>42053.733078703706</v>
      </c>
      <c r="S224" s="15">
        <f t="shared" si="15"/>
        <v>42063.207638888889</v>
      </c>
    </row>
    <row r="225" spans="1:19" ht="43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f t="shared" si="12"/>
        <v>104</v>
      </c>
      <c r="Q225">
        <f t="shared" si="13"/>
        <v>70.569999999999993</v>
      </c>
      <c r="R225" s="15">
        <f t="shared" si="14"/>
        <v>42675.832465277781</v>
      </c>
      <c r="S225" s="15">
        <f t="shared" si="15"/>
        <v>42705.332638888889</v>
      </c>
    </row>
    <row r="226" spans="1:19" ht="43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f t="shared" si="12"/>
        <v>100</v>
      </c>
      <c r="Q226">
        <f t="shared" si="13"/>
        <v>22.22</v>
      </c>
      <c r="R226" s="15">
        <f t="shared" si="14"/>
        <v>42467.144166666665</v>
      </c>
      <c r="S226" s="15">
        <f t="shared" si="15"/>
        <v>42477.979166666672</v>
      </c>
    </row>
    <row r="227" spans="1:19" ht="43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f t="shared" si="12"/>
        <v>100</v>
      </c>
      <c r="Q227">
        <f t="shared" si="13"/>
        <v>37.78</v>
      </c>
      <c r="R227" s="15">
        <f t="shared" si="14"/>
        <v>41894.91375</v>
      </c>
      <c r="S227" s="15">
        <f t="shared" si="15"/>
        <v>41938.029861111114</v>
      </c>
    </row>
    <row r="228" spans="1:19" ht="43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f t="shared" si="12"/>
        <v>101</v>
      </c>
      <c r="Q228">
        <f t="shared" si="13"/>
        <v>72.05</v>
      </c>
      <c r="R228" s="15">
        <f t="shared" si="14"/>
        <v>41752.83457175926</v>
      </c>
      <c r="S228" s="15">
        <f t="shared" si="15"/>
        <v>41782.83457175926</v>
      </c>
    </row>
    <row r="229" spans="1:19" ht="43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f t="shared" si="12"/>
        <v>101</v>
      </c>
      <c r="Q229">
        <f t="shared" si="13"/>
        <v>103.21</v>
      </c>
      <c r="R229" s="15">
        <f t="shared" si="14"/>
        <v>42037.791238425925</v>
      </c>
      <c r="S229" s="15">
        <f t="shared" si="15"/>
        <v>42067.791238425925</v>
      </c>
    </row>
    <row r="230" spans="1:19" ht="43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f t="shared" si="12"/>
        <v>140</v>
      </c>
      <c r="Q230">
        <f t="shared" si="13"/>
        <v>35</v>
      </c>
      <c r="R230" s="15">
        <f t="shared" si="14"/>
        <v>42088.911354166667</v>
      </c>
      <c r="S230" s="15">
        <f t="shared" si="15"/>
        <v>42118.911354166667</v>
      </c>
    </row>
    <row r="231" spans="1:19" ht="43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f t="shared" si="12"/>
        <v>104</v>
      </c>
      <c r="Q231">
        <f t="shared" si="13"/>
        <v>81.78</v>
      </c>
      <c r="R231" s="15">
        <f t="shared" si="14"/>
        <v>42018.676898148144</v>
      </c>
      <c r="S231" s="15">
        <f t="shared" si="15"/>
        <v>42040.290972222225</v>
      </c>
    </row>
    <row r="232" spans="1:19" ht="43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f t="shared" si="12"/>
        <v>103</v>
      </c>
      <c r="Q232">
        <f t="shared" si="13"/>
        <v>297.02999999999997</v>
      </c>
      <c r="R232" s="15">
        <f t="shared" si="14"/>
        <v>41884.617314814815</v>
      </c>
      <c r="S232" s="15">
        <f t="shared" si="15"/>
        <v>41916.617314814815</v>
      </c>
    </row>
    <row r="233" spans="1:19" ht="43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f t="shared" si="12"/>
        <v>108</v>
      </c>
      <c r="Q233">
        <f t="shared" si="13"/>
        <v>46.61</v>
      </c>
      <c r="R233" s="15">
        <f t="shared" si="14"/>
        <v>41884.056747685187</v>
      </c>
      <c r="S233" s="15">
        <f t="shared" si="15"/>
        <v>41903.083333333336</v>
      </c>
    </row>
    <row r="234" spans="1:19" ht="43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f t="shared" si="12"/>
        <v>100</v>
      </c>
      <c r="Q234">
        <f t="shared" si="13"/>
        <v>95.24</v>
      </c>
      <c r="R234" s="15">
        <f t="shared" si="14"/>
        <v>41839.730937500004</v>
      </c>
      <c r="S234" s="15">
        <f t="shared" si="15"/>
        <v>41869.730937500004</v>
      </c>
    </row>
    <row r="235" spans="1:19" ht="43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f t="shared" si="12"/>
        <v>110</v>
      </c>
      <c r="Q235">
        <f t="shared" si="13"/>
        <v>52.21</v>
      </c>
      <c r="R235" s="15">
        <f t="shared" si="14"/>
        <v>42380.581180555557</v>
      </c>
      <c r="S235" s="15">
        <f t="shared" si="15"/>
        <v>42405.916666666672</v>
      </c>
    </row>
    <row r="236" spans="1:19" ht="43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f t="shared" si="12"/>
        <v>100</v>
      </c>
      <c r="Q236">
        <f t="shared" si="13"/>
        <v>134.15</v>
      </c>
      <c r="R236" s="15">
        <f t="shared" si="14"/>
        <v>41776.063136574077</v>
      </c>
      <c r="S236" s="15">
        <f t="shared" si="15"/>
        <v>41807.125</v>
      </c>
    </row>
    <row r="237" spans="1:19" ht="43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f t="shared" si="12"/>
        <v>106</v>
      </c>
      <c r="Q237">
        <f t="shared" si="13"/>
        <v>62.83</v>
      </c>
      <c r="R237" s="15">
        <f t="shared" si="14"/>
        <v>41800.380428240744</v>
      </c>
      <c r="S237" s="15">
        <f t="shared" si="15"/>
        <v>41830.380428240744</v>
      </c>
    </row>
    <row r="238" spans="1:19" ht="43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f t="shared" si="12"/>
        <v>112</v>
      </c>
      <c r="Q238">
        <f t="shared" si="13"/>
        <v>58.95</v>
      </c>
      <c r="R238" s="15">
        <f t="shared" si="14"/>
        <v>42572.61681712963</v>
      </c>
      <c r="S238" s="15">
        <f t="shared" si="15"/>
        <v>42589.125</v>
      </c>
    </row>
    <row r="239" spans="1:19" ht="43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f t="shared" si="12"/>
        <v>106</v>
      </c>
      <c r="Q239">
        <f t="shared" si="13"/>
        <v>143.11000000000001</v>
      </c>
      <c r="R239" s="15">
        <f t="shared" si="14"/>
        <v>41851.541585648149</v>
      </c>
      <c r="S239" s="15">
        <f t="shared" si="15"/>
        <v>41872.686111111114</v>
      </c>
    </row>
    <row r="240" spans="1:19" ht="57.6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f t="shared" si="12"/>
        <v>101</v>
      </c>
      <c r="Q240">
        <f t="shared" si="13"/>
        <v>84.17</v>
      </c>
      <c r="R240" s="15">
        <f t="shared" si="14"/>
        <v>42205.710879629631</v>
      </c>
      <c r="S240" s="15">
        <f t="shared" si="15"/>
        <v>42235.710879629631</v>
      </c>
    </row>
    <row r="241" spans="1:19" ht="28.8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f t="shared" si="12"/>
        <v>135</v>
      </c>
      <c r="Q241">
        <f t="shared" si="13"/>
        <v>89.79</v>
      </c>
      <c r="R241" s="15">
        <f t="shared" si="14"/>
        <v>42374.911226851851</v>
      </c>
      <c r="S241" s="15">
        <f t="shared" si="15"/>
        <v>42388.207638888889</v>
      </c>
    </row>
    <row r="242" spans="1:19" ht="43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f t="shared" si="12"/>
        <v>105</v>
      </c>
      <c r="Q242">
        <f t="shared" si="13"/>
        <v>64.16</v>
      </c>
      <c r="R242" s="15">
        <f t="shared" si="14"/>
        <v>41809.12300925926</v>
      </c>
      <c r="S242" s="15">
        <f t="shared" si="15"/>
        <v>41831.677083333336</v>
      </c>
    </row>
    <row r="243" spans="1:19" ht="43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f t="shared" si="12"/>
        <v>103</v>
      </c>
      <c r="Q243">
        <f t="shared" si="13"/>
        <v>59.65</v>
      </c>
      <c r="R243" s="15">
        <f t="shared" si="14"/>
        <v>42294.429641203707</v>
      </c>
      <c r="S243" s="15">
        <f t="shared" si="15"/>
        <v>42321.845138888893</v>
      </c>
    </row>
    <row r="244" spans="1:19" ht="43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f t="shared" si="12"/>
        <v>100</v>
      </c>
      <c r="Q244">
        <f t="shared" si="13"/>
        <v>31.25</v>
      </c>
      <c r="R244" s="15">
        <f t="shared" si="14"/>
        <v>42124.841111111105</v>
      </c>
      <c r="S244" s="15">
        <f t="shared" si="15"/>
        <v>42154.841111111105</v>
      </c>
    </row>
    <row r="245" spans="1:19" ht="43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f t="shared" si="12"/>
        <v>186</v>
      </c>
      <c r="Q245">
        <f t="shared" si="13"/>
        <v>41.22</v>
      </c>
      <c r="R245" s="15">
        <f t="shared" si="14"/>
        <v>41861.524837962963</v>
      </c>
      <c r="S245" s="15">
        <f t="shared" si="15"/>
        <v>41891.524837962963</v>
      </c>
    </row>
    <row r="246" spans="1:19" ht="28.8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f t="shared" si="12"/>
        <v>108</v>
      </c>
      <c r="Q246">
        <f t="shared" si="13"/>
        <v>77</v>
      </c>
      <c r="R246" s="15">
        <f t="shared" si="14"/>
        <v>42402.889027777783</v>
      </c>
      <c r="S246" s="15">
        <f t="shared" si="15"/>
        <v>42447.847361111111</v>
      </c>
    </row>
    <row r="247" spans="1:19" ht="43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f t="shared" si="12"/>
        <v>110</v>
      </c>
      <c r="Q247">
        <f t="shared" si="13"/>
        <v>51.22</v>
      </c>
      <c r="R247" s="15">
        <f t="shared" si="14"/>
        <v>41960.119085648148</v>
      </c>
      <c r="S247" s="15">
        <f t="shared" si="15"/>
        <v>41990.119085648148</v>
      </c>
    </row>
    <row r="248" spans="1:19" ht="43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f t="shared" si="12"/>
        <v>171</v>
      </c>
      <c r="Q248">
        <f t="shared" si="13"/>
        <v>68.25</v>
      </c>
      <c r="R248" s="15">
        <f t="shared" si="14"/>
        <v>42532.052523148144</v>
      </c>
      <c r="S248" s="15">
        <f t="shared" si="15"/>
        <v>42560.166666666672</v>
      </c>
    </row>
    <row r="249" spans="1:19" ht="43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f t="shared" si="12"/>
        <v>101</v>
      </c>
      <c r="Q249">
        <f t="shared" si="13"/>
        <v>41.13</v>
      </c>
      <c r="R249" s="15">
        <f t="shared" si="14"/>
        <v>42088.723692129628</v>
      </c>
      <c r="S249" s="15">
        <f t="shared" si="15"/>
        <v>42115.723692129628</v>
      </c>
    </row>
    <row r="250" spans="1:19" ht="43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f t="shared" si="12"/>
        <v>153</v>
      </c>
      <c r="Q250">
        <f t="shared" si="13"/>
        <v>41.41</v>
      </c>
      <c r="R250" s="15">
        <f t="shared" si="14"/>
        <v>41820.639189814814</v>
      </c>
      <c r="S250" s="15">
        <f t="shared" si="15"/>
        <v>41843.165972222225</v>
      </c>
    </row>
    <row r="251" spans="1:19" ht="43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f t="shared" si="12"/>
        <v>101</v>
      </c>
      <c r="Q251">
        <f t="shared" si="13"/>
        <v>145.87</v>
      </c>
      <c r="R251" s="15">
        <f t="shared" si="14"/>
        <v>42626.7503125</v>
      </c>
      <c r="S251" s="15">
        <f t="shared" si="15"/>
        <v>42656.7503125</v>
      </c>
    </row>
    <row r="252" spans="1:19" ht="43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f t="shared" si="12"/>
        <v>191</v>
      </c>
      <c r="Q252">
        <f t="shared" si="13"/>
        <v>358.69</v>
      </c>
      <c r="R252" s="15">
        <f t="shared" si="14"/>
        <v>41821.205636574072</v>
      </c>
      <c r="S252" s="15">
        <f t="shared" si="15"/>
        <v>41852.290972222225</v>
      </c>
    </row>
    <row r="253" spans="1:19" ht="28.8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f t="shared" si="12"/>
        <v>140</v>
      </c>
      <c r="Q253">
        <f t="shared" si="13"/>
        <v>50.98</v>
      </c>
      <c r="R253" s="15">
        <f t="shared" si="14"/>
        <v>42016.706678240742</v>
      </c>
      <c r="S253" s="15">
        <f t="shared" si="15"/>
        <v>42047.249305555553</v>
      </c>
    </row>
    <row r="254" spans="1:19" ht="43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f t="shared" si="12"/>
        <v>124</v>
      </c>
      <c r="Q254">
        <f t="shared" si="13"/>
        <v>45.04</v>
      </c>
      <c r="R254" s="15">
        <f t="shared" si="14"/>
        <v>42011.202581018515</v>
      </c>
      <c r="S254" s="15">
        <f t="shared" si="15"/>
        <v>42038.185416666667</v>
      </c>
    </row>
    <row r="255" spans="1:19" ht="43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f t="shared" si="12"/>
        <v>139</v>
      </c>
      <c r="Q255">
        <f t="shared" si="13"/>
        <v>57.92</v>
      </c>
      <c r="R255" s="15">
        <f t="shared" si="14"/>
        <v>42643.632858796293</v>
      </c>
      <c r="S255" s="15">
        <f t="shared" si="15"/>
        <v>42672.125</v>
      </c>
    </row>
    <row r="256" spans="1:19" ht="43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f t="shared" si="12"/>
        <v>202</v>
      </c>
      <c r="Q256">
        <f t="shared" si="13"/>
        <v>29.71</v>
      </c>
      <c r="R256" s="15">
        <f t="shared" si="14"/>
        <v>42179.898472222223</v>
      </c>
      <c r="S256" s="15">
        <f t="shared" si="15"/>
        <v>42195.75</v>
      </c>
    </row>
    <row r="257" spans="1:19" ht="57.6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f t="shared" si="12"/>
        <v>102</v>
      </c>
      <c r="Q257">
        <f t="shared" si="13"/>
        <v>55.01</v>
      </c>
      <c r="R257" s="15">
        <f t="shared" si="14"/>
        <v>42575.130057870367</v>
      </c>
      <c r="S257" s="15">
        <f t="shared" si="15"/>
        <v>42605.130057870367</v>
      </c>
    </row>
    <row r="258" spans="1:19" ht="43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f t="shared" ref="P258:P321" si="16">ROUND(E258/D258*100,0)</f>
        <v>127</v>
      </c>
      <c r="Q258">
        <f t="shared" ref="Q258:Q321" si="17">IFERROR(ROUND(E258/L258,2),0)</f>
        <v>72.95</v>
      </c>
      <c r="R258" s="15">
        <f t="shared" ref="R258:R321" si="18">(((J258/60)/60)/24)+DATE(1970,1,1)</f>
        <v>42420.019097222219</v>
      </c>
      <c r="S258" s="15">
        <f t="shared" ref="S258:S321" si="19">(((I258/60)/60)/24)+DATE(1970,1,1)</f>
        <v>42479.977430555555</v>
      </c>
    </row>
    <row r="259" spans="1:19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f t="shared" si="16"/>
        <v>101</v>
      </c>
      <c r="Q259">
        <f t="shared" si="17"/>
        <v>64.47</v>
      </c>
      <c r="R259" s="15">
        <f t="shared" si="18"/>
        <v>42053.671666666662</v>
      </c>
      <c r="S259" s="15">
        <f t="shared" si="19"/>
        <v>42083.630000000005</v>
      </c>
    </row>
    <row r="260" spans="1:19" ht="43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f t="shared" si="16"/>
        <v>122</v>
      </c>
      <c r="Q260">
        <f t="shared" si="17"/>
        <v>716.35</v>
      </c>
      <c r="R260" s="15">
        <f t="shared" si="18"/>
        <v>42605.765381944439</v>
      </c>
      <c r="S260" s="15">
        <f t="shared" si="19"/>
        <v>42634.125</v>
      </c>
    </row>
    <row r="261" spans="1:19" ht="57.6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f t="shared" si="16"/>
        <v>113</v>
      </c>
      <c r="Q261">
        <f t="shared" si="17"/>
        <v>50.4</v>
      </c>
      <c r="R261" s="15">
        <f t="shared" si="18"/>
        <v>42458.641724537039</v>
      </c>
      <c r="S261" s="15">
        <f t="shared" si="19"/>
        <v>42488.641724537039</v>
      </c>
    </row>
    <row r="262" spans="1:19" ht="28.8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f t="shared" si="16"/>
        <v>150</v>
      </c>
      <c r="Q262">
        <f t="shared" si="17"/>
        <v>41.67</v>
      </c>
      <c r="R262" s="15">
        <f t="shared" si="18"/>
        <v>42529.022013888884</v>
      </c>
      <c r="S262" s="15">
        <f t="shared" si="19"/>
        <v>42566.901388888888</v>
      </c>
    </row>
    <row r="263" spans="1:19" ht="43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f t="shared" si="16"/>
        <v>102</v>
      </c>
      <c r="Q263">
        <f t="shared" si="17"/>
        <v>88.74</v>
      </c>
      <c r="R263" s="15">
        <f t="shared" si="18"/>
        <v>41928.170497685183</v>
      </c>
      <c r="S263" s="15">
        <f t="shared" si="19"/>
        <v>41949.249305555553</v>
      </c>
    </row>
    <row r="264" spans="1:19" ht="43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f t="shared" si="16"/>
        <v>100</v>
      </c>
      <c r="Q264">
        <f t="shared" si="17"/>
        <v>148.47999999999999</v>
      </c>
      <c r="R264" s="15">
        <f t="shared" si="18"/>
        <v>42062.834444444445</v>
      </c>
      <c r="S264" s="15">
        <f t="shared" si="19"/>
        <v>42083.852083333331</v>
      </c>
    </row>
    <row r="265" spans="1:19" ht="43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f t="shared" si="16"/>
        <v>104</v>
      </c>
      <c r="Q265">
        <f t="shared" si="17"/>
        <v>52</v>
      </c>
      <c r="R265" s="15">
        <f t="shared" si="18"/>
        <v>41921.279976851853</v>
      </c>
      <c r="S265" s="15">
        <f t="shared" si="19"/>
        <v>41939.125</v>
      </c>
    </row>
    <row r="266" spans="1:19" ht="43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f t="shared" si="16"/>
        <v>115</v>
      </c>
      <c r="Q266">
        <f t="shared" si="17"/>
        <v>53.23</v>
      </c>
      <c r="R266" s="15">
        <f t="shared" si="18"/>
        <v>42128.736608796295</v>
      </c>
      <c r="S266" s="15">
        <f t="shared" si="19"/>
        <v>42141.125</v>
      </c>
    </row>
    <row r="267" spans="1:19" ht="43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f t="shared" si="16"/>
        <v>113</v>
      </c>
      <c r="Q267">
        <f t="shared" si="17"/>
        <v>39.6</v>
      </c>
      <c r="R267" s="15">
        <f t="shared" si="18"/>
        <v>42053.916921296302</v>
      </c>
      <c r="S267" s="15">
        <f t="shared" si="19"/>
        <v>42079.875</v>
      </c>
    </row>
    <row r="268" spans="1:19" ht="43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f t="shared" si="16"/>
        <v>143</v>
      </c>
      <c r="Q268">
        <f t="shared" si="17"/>
        <v>164.62</v>
      </c>
      <c r="R268" s="15">
        <f t="shared" si="18"/>
        <v>42171.317442129628</v>
      </c>
      <c r="S268" s="15">
        <f t="shared" si="19"/>
        <v>42195.875</v>
      </c>
    </row>
    <row r="269" spans="1:19" ht="43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f t="shared" si="16"/>
        <v>160</v>
      </c>
      <c r="Q269">
        <f t="shared" si="17"/>
        <v>40.29</v>
      </c>
      <c r="R269" s="15">
        <f t="shared" si="18"/>
        <v>41793.668761574074</v>
      </c>
      <c r="S269" s="15">
        <f t="shared" si="19"/>
        <v>41823.668761574074</v>
      </c>
    </row>
    <row r="270" spans="1:19" ht="57.6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f t="shared" si="16"/>
        <v>114</v>
      </c>
      <c r="Q270">
        <f t="shared" si="17"/>
        <v>64.91</v>
      </c>
      <c r="R270" s="15">
        <f t="shared" si="18"/>
        <v>42506.760405092587</v>
      </c>
      <c r="S270" s="15">
        <f t="shared" si="19"/>
        <v>42536.760405092587</v>
      </c>
    </row>
    <row r="271" spans="1:19" ht="43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f t="shared" si="16"/>
        <v>101</v>
      </c>
      <c r="Q271">
        <f t="shared" si="17"/>
        <v>55.33</v>
      </c>
      <c r="R271" s="15">
        <f t="shared" si="18"/>
        <v>42372.693055555559</v>
      </c>
      <c r="S271" s="15">
        <f t="shared" si="19"/>
        <v>42402.693055555559</v>
      </c>
    </row>
    <row r="272" spans="1:19" ht="43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f t="shared" si="16"/>
        <v>155</v>
      </c>
      <c r="Q272">
        <f t="shared" si="17"/>
        <v>83.14</v>
      </c>
      <c r="R272" s="15">
        <f t="shared" si="18"/>
        <v>42126.87501157407</v>
      </c>
      <c r="S272" s="15">
        <f t="shared" si="19"/>
        <v>42158.290972222225</v>
      </c>
    </row>
    <row r="273" spans="1:19" ht="57.6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f t="shared" si="16"/>
        <v>121</v>
      </c>
      <c r="Q273">
        <f t="shared" si="17"/>
        <v>125.38</v>
      </c>
      <c r="R273" s="15">
        <f t="shared" si="18"/>
        <v>42087.768055555556</v>
      </c>
      <c r="S273" s="15">
        <f t="shared" si="19"/>
        <v>42111.666666666672</v>
      </c>
    </row>
    <row r="274" spans="1:19" ht="43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f t="shared" si="16"/>
        <v>128</v>
      </c>
      <c r="Q274">
        <f t="shared" si="17"/>
        <v>47.22</v>
      </c>
      <c r="R274" s="15">
        <f t="shared" si="18"/>
        <v>42443.802361111113</v>
      </c>
      <c r="S274" s="15">
        <f t="shared" si="19"/>
        <v>42473.802361111113</v>
      </c>
    </row>
    <row r="275" spans="1:19" ht="43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f t="shared" si="16"/>
        <v>158</v>
      </c>
      <c r="Q275">
        <f t="shared" si="17"/>
        <v>79.099999999999994</v>
      </c>
      <c r="R275" s="15">
        <f t="shared" si="18"/>
        <v>42121.249814814815</v>
      </c>
      <c r="S275" s="15">
        <f t="shared" si="19"/>
        <v>42142.249814814815</v>
      </c>
    </row>
    <row r="276" spans="1:19" ht="43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f t="shared" si="16"/>
        <v>105</v>
      </c>
      <c r="Q276">
        <f t="shared" si="17"/>
        <v>114.29</v>
      </c>
      <c r="R276" s="15">
        <f t="shared" si="18"/>
        <v>42268.009224537032</v>
      </c>
      <c r="S276" s="15">
        <f t="shared" si="19"/>
        <v>42303.009224537032</v>
      </c>
    </row>
    <row r="277" spans="1:19" ht="43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f t="shared" si="16"/>
        <v>100</v>
      </c>
      <c r="Q277">
        <f t="shared" si="17"/>
        <v>51.72</v>
      </c>
      <c r="R277" s="15">
        <f t="shared" si="18"/>
        <v>41848.866157407407</v>
      </c>
      <c r="S277" s="15">
        <f t="shared" si="19"/>
        <v>41868.21597222222</v>
      </c>
    </row>
    <row r="278" spans="1:19" ht="43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f t="shared" si="16"/>
        <v>100</v>
      </c>
      <c r="Q278">
        <f t="shared" si="17"/>
        <v>30.77</v>
      </c>
      <c r="R278" s="15">
        <f t="shared" si="18"/>
        <v>42689.214988425927</v>
      </c>
      <c r="S278" s="15">
        <f t="shared" si="19"/>
        <v>42700.25</v>
      </c>
    </row>
    <row r="279" spans="1:19" ht="57.6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f t="shared" si="16"/>
        <v>124</v>
      </c>
      <c r="Q279">
        <f t="shared" si="17"/>
        <v>47.85</v>
      </c>
      <c r="R279" s="15">
        <f t="shared" si="18"/>
        <v>42584.846828703703</v>
      </c>
      <c r="S279" s="15">
        <f t="shared" si="19"/>
        <v>42624.846828703703</v>
      </c>
    </row>
    <row r="280" spans="1:19" ht="57.6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f t="shared" si="16"/>
        <v>109</v>
      </c>
      <c r="Q280">
        <f t="shared" si="17"/>
        <v>34.409999999999997</v>
      </c>
      <c r="R280" s="15">
        <f t="shared" si="18"/>
        <v>42511.741944444439</v>
      </c>
      <c r="S280" s="15">
        <f t="shared" si="19"/>
        <v>42523.916666666672</v>
      </c>
    </row>
    <row r="281" spans="1:19" ht="43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f t="shared" si="16"/>
        <v>106</v>
      </c>
      <c r="Q281">
        <f t="shared" si="17"/>
        <v>60.29</v>
      </c>
      <c r="R281" s="15">
        <f t="shared" si="18"/>
        <v>42132.036168981482</v>
      </c>
      <c r="S281" s="15">
        <f t="shared" si="19"/>
        <v>42186.290972222225</v>
      </c>
    </row>
    <row r="282" spans="1:19" ht="57.6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f t="shared" si="16"/>
        <v>106</v>
      </c>
      <c r="Q282">
        <f t="shared" si="17"/>
        <v>25.31</v>
      </c>
      <c r="R282" s="15">
        <f t="shared" si="18"/>
        <v>42419.91942129629</v>
      </c>
      <c r="S282" s="15">
        <f t="shared" si="19"/>
        <v>42436.207638888889</v>
      </c>
    </row>
    <row r="283" spans="1:19" ht="43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f t="shared" si="16"/>
        <v>105</v>
      </c>
      <c r="Q283">
        <f t="shared" si="17"/>
        <v>136</v>
      </c>
      <c r="R283" s="15">
        <f t="shared" si="18"/>
        <v>42430.839398148149</v>
      </c>
      <c r="S283" s="15">
        <f t="shared" si="19"/>
        <v>42445.165972222225</v>
      </c>
    </row>
    <row r="284" spans="1:19" ht="43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f t="shared" si="16"/>
        <v>100</v>
      </c>
      <c r="Q284">
        <f t="shared" si="17"/>
        <v>125</v>
      </c>
      <c r="R284" s="15">
        <f t="shared" si="18"/>
        <v>42297.748738425929</v>
      </c>
      <c r="S284" s="15">
        <f t="shared" si="19"/>
        <v>42327.790405092594</v>
      </c>
    </row>
    <row r="285" spans="1:19" ht="86.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f t="shared" si="16"/>
        <v>104</v>
      </c>
      <c r="Q285">
        <f t="shared" si="17"/>
        <v>66.510000000000005</v>
      </c>
      <c r="R285" s="15">
        <f t="shared" si="18"/>
        <v>41760.935706018521</v>
      </c>
      <c r="S285" s="15">
        <f t="shared" si="19"/>
        <v>41772.166666666664</v>
      </c>
    </row>
    <row r="286" spans="1:19" ht="43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f t="shared" si="16"/>
        <v>102</v>
      </c>
      <c r="Q286">
        <f t="shared" si="17"/>
        <v>105</v>
      </c>
      <c r="R286" s="15">
        <f t="shared" si="18"/>
        <v>41829.734259259261</v>
      </c>
      <c r="S286" s="15">
        <f t="shared" si="19"/>
        <v>41874.734259259261</v>
      </c>
    </row>
    <row r="287" spans="1:19" ht="43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f t="shared" si="16"/>
        <v>104</v>
      </c>
      <c r="Q287">
        <f t="shared" si="17"/>
        <v>145</v>
      </c>
      <c r="R287" s="15">
        <f t="shared" si="18"/>
        <v>42491.92288194444</v>
      </c>
      <c r="S287" s="15">
        <f t="shared" si="19"/>
        <v>42521.92288194444</v>
      </c>
    </row>
    <row r="288" spans="1:19" ht="43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f t="shared" si="16"/>
        <v>106</v>
      </c>
      <c r="Q288">
        <f t="shared" si="17"/>
        <v>96.67</v>
      </c>
      <c r="R288" s="15">
        <f t="shared" si="18"/>
        <v>41950.859560185185</v>
      </c>
      <c r="S288" s="15">
        <f t="shared" si="19"/>
        <v>41964.204861111109</v>
      </c>
    </row>
    <row r="289" spans="1:19" ht="57.6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f t="shared" si="16"/>
        <v>101</v>
      </c>
      <c r="Q289">
        <f t="shared" si="17"/>
        <v>60.33</v>
      </c>
      <c r="R289" s="15">
        <f t="shared" si="18"/>
        <v>41802.62090277778</v>
      </c>
      <c r="S289" s="15">
        <f t="shared" si="19"/>
        <v>41822.62090277778</v>
      </c>
    </row>
    <row r="290" spans="1:19" ht="43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f t="shared" si="16"/>
        <v>118</v>
      </c>
      <c r="Q290">
        <f t="shared" si="17"/>
        <v>75.34</v>
      </c>
      <c r="R290" s="15">
        <f t="shared" si="18"/>
        <v>41781.096203703702</v>
      </c>
      <c r="S290" s="15">
        <f t="shared" si="19"/>
        <v>41794.207638888889</v>
      </c>
    </row>
    <row r="291" spans="1:19" ht="43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f t="shared" si="16"/>
        <v>110</v>
      </c>
      <c r="Q291">
        <f t="shared" si="17"/>
        <v>55</v>
      </c>
      <c r="R291" s="15">
        <f t="shared" si="18"/>
        <v>42020.846666666665</v>
      </c>
      <c r="S291" s="15">
        <f t="shared" si="19"/>
        <v>42037.207638888889</v>
      </c>
    </row>
    <row r="292" spans="1:19" ht="43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f t="shared" si="16"/>
        <v>103</v>
      </c>
      <c r="Q292">
        <f t="shared" si="17"/>
        <v>66.959999999999994</v>
      </c>
      <c r="R292" s="15">
        <f t="shared" si="18"/>
        <v>42125.772812499999</v>
      </c>
      <c r="S292" s="15">
        <f t="shared" si="19"/>
        <v>42155.772812499999</v>
      </c>
    </row>
    <row r="293" spans="1:19" ht="43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f t="shared" si="16"/>
        <v>100</v>
      </c>
      <c r="Q293">
        <f t="shared" si="17"/>
        <v>227.27</v>
      </c>
      <c r="R293" s="15">
        <f t="shared" si="18"/>
        <v>41856.010069444441</v>
      </c>
      <c r="S293" s="15">
        <f t="shared" si="19"/>
        <v>41890.125</v>
      </c>
    </row>
    <row r="294" spans="1:19" ht="43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f t="shared" si="16"/>
        <v>110</v>
      </c>
      <c r="Q294">
        <f t="shared" si="17"/>
        <v>50.02</v>
      </c>
      <c r="R294" s="15">
        <f t="shared" si="18"/>
        <v>41893.783553240741</v>
      </c>
      <c r="S294" s="15">
        <f t="shared" si="19"/>
        <v>41914.597916666666</v>
      </c>
    </row>
    <row r="295" spans="1:19" ht="57.6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f t="shared" si="16"/>
        <v>169</v>
      </c>
      <c r="Q295">
        <f t="shared" si="17"/>
        <v>45.62</v>
      </c>
      <c r="R295" s="15">
        <f t="shared" si="18"/>
        <v>41881.361342592594</v>
      </c>
      <c r="S295" s="15">
        <f t="shared" si="19"/>
        <v>41911.361342592594</v>
      </c>
    </row>
    <row r="296" spans="1:19" ht="43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f t="shared" si="16"/>
        <v>102</v>
      </c>
      <c r="Q296">
        <f t="shared" si="17"/>
        <v>137.24</v>
      </c>
      <c r="R296" s="15">
        <f t="shared" si="18"/>
        <v>41880.76357638889</v>
      </c>
      <c r="S296" s="15">
        <f t="shared" si="19"/>
        <v>41895.166666666664</v>
      </c>
    </row>
    <row r="297" spans="1:19" ht="43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f t="shared" si="16"/>
        <v>106</v>
      </c>
      <c r="Q297">
        <f t="shared" si="17"/>
        <v>75.709999999999994</v>
      </c>
      <c r="R297" s="15">
        <f t="shared" si="18"/>
        <v>42214.6956712963</v>
      </c>
      <c r="S297" s="15">
        <f t="shared" si="19"/>
        <v>42225.666666666672</v>
      </c>
    </row>
    <row r="298" spans="1:19" ht="43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f t="shared" si="16"/>
        <v>102</v>
      </c>
      <c r="Q298">
        <f t="shared" si="17"/>
        <v>99</v>
      </c>
      <c r="R298" s="15">
        <f t="shared" si="18"/>
        <v>42460.335312499999</v>
      </c>
      <c r="S298" s="15">
        <f t="shared" si="19"/>
        <v>42488.249305555553</v>
      </c>
    </row>
    <row r="299" spans="1:19" ht="43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f t="shared" si="16"/>
        <v>117</v>
      </c>
      <c r="Q299">
        <f t="shared" si="17"/>
        <v>81.569999999999993</v>
      </c>
      <c r="R299" s="15">
        <f t="shared" si="18"/>
        <v>42167.023206018523</v>
      </c>
      <c r="S299" s="15">
        <f t="shared" si="19"/>
        <v>42196.165972222225</v>
      </c>
    </row>
    <row r="300" spans="1:19" ht="43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f t="shared" si="16"/>
        <v>132</v>
      </c>
      <c r="Q300">
        <f t="shared" si="17"/>
        <v>36.67</v>
      </c>
      <c r="R300" s="15">
        <f t="shared" si="18"/>
        <v>42177.761782407411</v>
      </c>
      <c r="S300" s="15">
        <f t="shared" si="19"/>
        <v>42198.041666666672</v>
      </c>
    </row>
    <row r="301" spans="1:19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f t="shared" si="16"/>
        <v>128</v>
      </c>
      <c r="Q301">
        <f t="shared" si="17"/>
        <v>49.23</v>
      </c>
      <c r="R301" s="15">
        <f t="shared" si="18"/>
        <v>42521.654328703706</v>
      </c>
      <c r="S301" s="15">
        <f t="shared" si="19"/>
        <v>42551.654328703706</v>
      </c>
    </row>
    <row r="302" spans="1:19" ht="57.6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f t="shared" si="16"/>
        <v>119</v>
      </c>
      <c r="Q302">
        <f t="shared" si="17"/>
        <v>42.3</v>
      </c>
      <c r="R302" s="15">
        <f t="shared" si="18"/>
        <v>41884.599849537037</v>
      </c>
      <c r="S302" s="15">
        <f t="shared" si="19"/>
        <v>41900.165972222225</v>
      </c>
    </row>
    <row r="303" spans="1:19" ht="57.6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f t="shared" si="16"/>
        <v>126</v>
      </c>
      <c r="Q303">
        <f t="shared" si="17"/>
        <v>78.88</v>
      </c>
      <c r="R303" s="15">
        <f t="shared" si="18"/>
        <v>42289.761192129634</v>
      </c>
      <c r="S303" s="15">
        <f t="shared" si="19"/>
        <v>42319.802858796291</v>
      </c>
    </row>
    <row r="304" spans="1:19" ht="43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f t="shared" si="16"/>
        <v>156</v>
      </c>
      <c r="Q304">
        <f t="shared" si="17"/>
        <v>38.28</v>
      </c>
      <c r="R304" s="15">
        <f t="shared" si="18"/>
        <v>42243.6252662037</v>
      </c>
      <c r="S304" s="15">
        <f t="shared" si="19"/>
        <v>42278.6252662037</v>
      </c>
    </row>
    <row r="305" spans="1:19" ht="43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f t="shared" si="16"/>
        <v>120</v>
      </c>
      <c r="Q305">
        <f t="shared" si="17"/>
        <v>55.23</v>
      </c>
      <c r="R305" s="15">
        <f t="shared" si="18"/>
        <v>42600.756041666667</v>
      </c>
      <c r="S305" s="15">
        <f t="shared" si="19"/>
        <v>42621.756041666667</v>
      </c>
    </row>
    <row r="306" spans="1:19" ht="43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f t="shared" si="16"/>
        <v>102</v>
      </c>
      <c r="Q306">
        <f t="shared" si="17"/>
        <v>66.150000000000006</v>
      </c>
      <c r="R306" s="15">
        <f t="shared" si="18"/>
        <v>41829.599791666667</v>
      </c>
      <c r="S306" s="15">
        <f t="shared" si="19"/>
        <v>41889.599791666667</v>
      </c>
    </row>
    <row r="307" spans="1:19" ht="28.8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f t="shared" si="16"/>
        <v>100</v>
      </c>
      <c r="Q307">
        <f t="shared" si="17"/>
        <v>104.17</v>
      </c>
      <c r="R307" s="15">
        <f t="shared" si="18"/>
        <v>42040.831678240742</v>
      </c>
      <c r="S307" s="15">
        <f t="shared" si="19"/>
        <v>42070.831678240742</v>
      </c>
    </row>
    <row r="308" spans="1:19" ht="43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f t="shared" si="16"/>
        <v>100</v>
      </c>
      <c r="Q308">
        <f t="shared" si="17"/>
        <v>31.38</v>
      </c>
      <c r="R308" s="15">
        <f t="shared" si="18"/>
        <v>42075.807395833333</v>
      </c>
      <c r="S308" s="15">
        <f t="shared" si="19"/>
        <v>42105.807395833333</v>
      </c>
    </row>
    <row r="309" spans="1:19" ht="43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f t="shared" si="16"/>
        <v>102</v>
      </c>
      <c r="Q309">
        <f t="shared" si="17"/>
        <v>59.21</v>
      </c>
      <c r="R309" s="15">
        <f t="shared" si="18"/>
        <v>42073.660694444443</v>
      </c>
      <c r="S309" s="15">
        <f t="shared" si="19"/>
        <v>42095.165972222225</v>
      </c>
    </row>
    <row r="310" spans="1:19" ht="43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f t="shared" si="16"/>
        <v>114</v>
      </c>
      <c r="Q310">
        <f t="shared" si="17"/>
        <v>119.18</v>
      </c>
      <c r="R310" s="15">
        <f t="shared" si="18"/>
        <v>42480.078715277778</v>
      </c>
      <c r="S310" s="15">
        <f t="shared" si="19"/>
        <v>42504.165972222225</v>
      </c>
    </row>
    <row r="311" spans="1:19" ht="43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f t="shared" si="16"/>
        <v>102</v>
      </c>
      <c r="Q311">
        <f t="shared" si="17"/>
        <v>164.62</v>
      </c>
      <c r="R311" s="15">
        <f t="shared" si="18"/>
        <v>42411.942291666666</v>
      </c>
      <c r="S311" s="15">
        <f t="shared" si="19"/>
        <v>42434.041666666672</v>
      </c>
    </row>
    <row r="312" spans="1:19" ht="43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f t="shared" si="16"/>
        <v>102</v>
      </c>
      <c r="Q312">
        <f t="shared" si="17"/>
        <v>61.1</v>
      </c>
      <c r="R312" s="15">
        <f t="shared" si="18"/>
        <v>41753.515856481477</v>
      </c>
      <c r="S312" s="15">
        <f t="shared" si="19"/>
        <v>41781.921527777777</v>
      </c>
    </row>
    <row r="313" spans="1:19" ht="43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f t="shared" si="16"/>
        <v>106</v>
      </c>
      <c r="Q313">
        <f t="shared" si="17"/>
        <v>56.2</v>
      </c>
      <c r="R313" s="15">
        <f t="shared" si="18"/>
        <v>42196.028703703705</v>
      </c>
      <c r="S313" s="15">
        <f t="shared" si="19"/>
        <v>42228</v>
      </c>
    </row>
    <row r="314" spans="1:19" ht="43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f t="shared" si="16"/>
        <v>113</v>
      </c>
      <c r="Q314">
        <f t="shared" si="17"/>
        <v>107</v>
      </c>
      <c r="R314" s="15">
        <f t="shared" si="18"/>
        <v>42016.050451388888</v>
      </c>
      <c r="S314" s="15">
        <f t="shared" si="19"/>
        <v>42046.708333333328</v>
      </c>
    </row>
    <row r="315" spans="1:19" ht="57.6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f t="shared" si="16"/>
        <v>100</v>
      </c>
      <c r="Q315">
        <f t="shared" si="17"/>
        <v>179.28</v>
      </c>
      <c r="R315" s="15">
        <f t="shared" si="18"/>
        <v>41730.276747685188</v>
      </c>
      <c r="S315" s="15">
        <f t="shared" si="19"/>
        <v>41764.276747685188</v>
      </c>
    </row>
    <row r="316" spans="1:19" ht="115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f t="shared" si="16"/>
        <v>102</v>
      </c>
      <c r="Q316">
        <f t="shared" si="17"/>
        <v>47.41</v>
      </c>
      <c r="R316" s="15">
        <f t="shared" si="18"/>
        <v>42203.680300925931</v>
      </c>
      <c r="S316" s="15">
        <f t="shared" si="19"/>
        <v>42221.774999999994</v>
      </c>
    </row>
    <row r="317" spans="1:19" ht="43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f t="shared" si="16"/>
        <v>131</v>
      </c>
      <c r="Q317">
        <f t="shared" si="17"/>
        <v>97.92</v>
      </c>
      <c r="R317" s="15">
        <f t="shared" si="18"/>
        <v>41974.743148148147</v>
      </c>
      <c r="S317" s="15">
        <f t="shared" si="19"/>
        <v>42004.743148148147</v>
      </c>
    </row>
    <row r="318" spans="1:19" ht="43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f t="shared" si="16"/>
        <v>111</v>
      </c>
      <c r="Q318">
        <f t="shared" si="17"/>
        <v>58.42</v>
      </c>
      <c r="R318" s="15">
        <f t="shared" si="18"/>
        <v>41869.740671296298</v>
      </c>
      <c r="S318" s="15">
        <f t="shared" si="19"/>
        <v>41899.740671296298</v>
      </c>
    </row>
    <row r="319" spans="1:19" ht="43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f t="shared" si="16"/>
        <v>100</v>
      </c>
      <c r="Q319">
        <f t="shared" si="17"/>
        <v>122.54</v>
      </c>
      <c r="R319" s="15">
        <f t="shared" si="18"/>
        <v>41982.688611111109</v>
      </c>
      <c r="S319" s="15">
        <f t="shared" si="19"/>
        <v>42012.688611111109</v>
      </c>
    </row>
    <row r="320" spans="1:19" ht="43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f t="shared" si="16"/>
        <v>114</v>
      </c>
      <c r="Q320">
        <f t="shared" si="17"/>
        <v>87.96</v>
      </c>
      <c r="R320" s="15">
        <f t="shared" si="18"/>
        <v>41976.331979166673</v>
      </c>
      <c r="S320" s="15">
        <f t="shared" si="19"/>
        <v>42004.291666666672</v>
      </c>
    </row>
    <row r="321" spans="1:19" ht="43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f t="shared" si="16"/>
        <v>106</v>
      </c>
      <c r="Q321">
        <f t="shared" si="17"/>
        <v>136.78</v>
      </c>
      <c r="R321" s="15">
        <f t="shared" si="18"/>
        <v>41926.942685185182</v>
      </c>
      <c r="S321" s="15">
        <f t="shared" si="19"/>
        <v>41956.984351851846</v>
      </c>
    </row>
    <row r="322" spans="1:19" ht="43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f t="shared" ref="P322:P385" si="20">ROUND(E322/D322*100,0)</f>
        <v>101</v>
      </c>
      <c r="Q322">
        <f t="shared" ref="Q322:Q385" si="21">IFERROR(ROUND(E322/L322,2),0)</f>
        <v>99.34</v>
      </c>
      <c r="R322" s="15">
        <f t="shared" ref="R322:R385" si="22">(((J322/60)/60)/24)+DATE(1970,1,1)</f>
        <v>42561.783877314811</v>
      </c>
      <c r="S322" s="15">
        <f t="shared" ref="S322:S385" si="23">(((I322/60)/60)/24)+DATE(1970,1,1)</f>
        <v>42593.165972222225</v>
      </c>
    </row>
    <row r="323" spans="1:19" ht="43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f t="shared" si="20"/>
        <v>100</v>
      </c>
      <c r="Q323">
        <f t="shared" si="21"/>
        <v>20</v>
      </c>
      <c r="R323" s="15">
        <f t="shared" si="22"/>
        <v>42649.54923611111</v>
      </c>
      <c r="S323" s="15">
        <f t="shared" si="23"/>
        <v>42709.590902777782</v>
      </c>
    </row>
    <row r="324" spans="1:19" ht="43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f t="shared" si="20"/>
        <v>130</v>
      </c>
      <c r="Q324">
        <f t="shared" si="21"/>
        <v>28.89</v>
      </c>
      <c r="R324" s="15">
        <f t="shared" si="22"/>
        <v>42093.786840277782</v>
      </c>
      <c r="S324" s="15">
        <f t="shared" si="23"/>
        <v>42120.26944444445</v>
      </c>
    </row>
    <row r="325" spans="1:19" ht="43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f t="shared" si="20"/>
        <v>114</v>
      </c>
      <c r="Q325">
        <f t="shared" si="21"/>
        <v>37.96</v>
      </c>
      <c r="R325" s="15">
        <f t="shared" si="22"/>
        <v>42026.176180555558</v>
      </c>
      <c r="S325" s="15">
        <f t="shared" si="23"/>
        <v>42064.207638888889</v>
      </c>
    </row>
    <row r="326" spans="1:19" ht="43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f t="shared" si="20"/>
        <v>287</v>
      </c>
      <c r="Q326">
        <f t="shared" si="21"/>
        <v>58.57</v>
      </c>
      <c r="R326" s="15">
        <f t="shared" si="22"/>
        <v>42451.095856481479</v>
      </c>
      <c r="S326" s="15">
        <f t="shared" si="23"/>
        <v>42465.095856481479</v>
      </c>
    </row>
    <row r="327" spans="1:19" ht="43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f t="shared" si="20"/>
        <v>109</v>
      </c>
      <c r="Q327">
        <f t="shared" si="21"/>
        <v>135.63</v>
      </c>
      <c r="R327" s="15">
        <f t="shared" si="22"/>
        <v>42418.425983796296</v>
      </c>
      <c r="S327" s="15">
        <f t="shared" si="23"/>
        <v>42478.384317129632</v>
      </c>
    </row>
    <row r="328" spans="1:19" ht="43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f t="shared" si="20"/>
        <v>119</v>
      </c>
      <c r="Q328">
        <f t="shared" si="21"/>
        <v>176.09</v>
      </c>
      <c r="R328" s="15">
        <f t="shared" si="22"/>
        <v>41964.716319444444</v>
      </c>
      <c r="S328" s="15">
        <f t="shared" si="23"/>
        <v>41994.716319444444</v>
      </c>
    </row>
    <row r="329" spans="1:19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f t="shared" si="20"/>
        <v>109</v>
      </c>
      <c r="Q329">
        <f t="shared" si="21"/>
        <v>151.97999999999999</v>
      </c>
      <c r="R329" s="15">
        <f t="shared" si="22"/>
        <v>42576.697569444441</v>
      </c>
      <c r="S329" s="15">
        <f t="shared" si="23"/>
        <v>42636.697569444441</v>
      </c>
    </row>
    <row r="330" spans="1:19" ht="43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f t="shared" si="20"/>
        <v>128</v>
      </c>
      <c r="Q330">
        <f t="shared" si="21"/>
        <v>82.26</v>
      </c>
      <c r="R330" s="15">
        <f t="shared" si="22"/>
        <v>42125.647534722222</v>
      </c>
      <c r="S330" s="15">
        <f t="shared" si="23"/>
        <v>42150.647534722222</v>
      </c>
    </row>
    <row r="331" spans="1:19" ht="43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f t="shared" si="20"/>
        <v>175</v>
      </c>
      <c r="Q331">
        <f t="shared" si="21"/>
        <v>68.06</v>
      </c>
      <c r="R331" s="15">
        <f t="shared" si="22"/>
        <v>42003.948425925926</v>
      </c>
      <c r="S331" s="15">
        <f t="shared" si="23"/>
        <v>42028.207638888889</v>
      </c>
    </row>
    <row r="332" spans="1:19" ht="43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f t="shared" si="20"/>
        <v>127</v>
      </c>
      <c r="Q332">
        <f t="shared" si="21"/>
        <v>72.709999999999994</v>
      </c>
      <c r="R332" s="15">
        <f t="shared" si="22"/>
        <v>41988.829942129625</v>
      </c>
      <c r="S332" s="15">
        <f t="shared" si="23"/>
        <v>42046.207638888889</v>
      </c>
    </row>
    <row r="333" spans="1:19" ht="43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f t="shared" si="20"/>
        <v>111</v>
      </c>
      <c r="Q333">
        <f t="shared" si="21"/>
        <v>77.19</v>
      </c>
      <c r="R333" s="15">
        <f t="shared" si="22"/>
        <v>41974.898599537039</v>
      </c>
      <c r="S333" s="15">
        <f t="shared" si="23"/>
        <v>42009.851388888885</v>
      </c>
    </row>
    <row r="334" spans="1:19" ht="43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f t="shared" si="20"/>
        <v>126</v>
      </c>
      <c r="Q334">
        <f t="shared" si="21"/>
        <v>55.97</v>
      </c>
      <c r="R334" s="15">
        <f t="shared" si="22"/>
        <v>42592.066921296297</v>
      </c>
      <c r="S334" s="15">
        <f t="shared" si="23"/>
        <v>42617.066921296297</v>
      </c>
    </row>
    <row r="335" spans="1:19" ht="28.8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f t="shared" si="20"/>
        <v>119</v>
      </c>
      <c r="Q335">
        <f t="shared" si="21"/>
        <v>49.69</v>
      </c>
      <c r="R335" s="15">
        <f t="shared" si="22"/>
        <v>42050.008368055554</v>
      </c>
      <c r="S335" s="15">
        <f t="shared" si="23"/>
        <v>42076.290972222225</v>
      </c>
    </row>
    <row r="336" spans="1:19" ht="28.8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f t="shared" si="20"/>
        <v>103</v>
      </c>
      <c r="Q336">
        <f t="shared" si="21"/>
        <v>77.73</v>
      </c>
      <c r="R336" s="15">
        <f t="shared" si="22"/>
        <v>42417.585532407407</v>
      </c>
      <c r="S336" s="15">
        <f t="shared" si="23"/>
        <v>42432.249305555553</v>
      </c>
    </row>
    <row r="337" spans="1:19" ht="43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f t="shared" si="20"/>
        <v>110</v>
      </c>
      <c r="Q337">
        <f t="shared" si="21"/>
        <v>40.78</v>
      </c>
      <c r="R337" s="15">
        <f t="shared" si="22"/>
        <v>41866.79886574074</v>
      </c>
      <c r="S337" s="15">
        <f t="shared" si="23"/>
        <v>41885.207638888889</v>
      </c>
    </row>
    <row r="338" spans="1:19" ht="43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f t="shared" si="20"/>
        <v>202</v>
      </c>
      <c r="Q338">
        <f t="shared" si="21"/>
        <v>59.41</v>
      </c>
      <c r="R338" s="15">
        <f t="shared" si="22"/>
        <v>42220.79487268519</v>
      </c>
      <c r="S338" s="15">
        <f t="shared" si="23"/>
        <v>42246</v>
      </c>
    </row>
    <row r="339" spans="1:19" ht="28.8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f t="shared" si="20"/>
        <v>130</v>
      </c>
      <c r="Q339">
        <f t="shared" si="21"/>
        <v>3.25</v>
      </c>
      <c r="R339" s="15">
        <f t="shared" si="22"/>
        <v>42628.849120370374</v>
      </c>
      <c r="S339" s="15">
        <f t="shared" si="23"/>
        <v>42656.849120370374</v>
      </c>
    </row>
    <row r="340" spans="1:19" ht="57.6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f t="shared" si="20"/>
        <v>100</v>
      </c>
      <c r="Q340">
        <f t="shared" si="21"/>
        <v>81.67</v>
      </c>
      <c r="R340" s="15">
        <f t="shared" si="22"/>
        <v>42447.894432870366</v>
      </c>
      <c r="S340" s="15">
        <f t="shared" si="23"/>
        <v>42507.894432870366</v>
      </c>
    </row>
    <row r="341" spans="1:19" ht="43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f t="shared" si="20"/>
        <v>171</v>
      </c>
      <c r="Q341">
        <f t="shared" si="21"/>
        <v>44.91</v>
      </c>
      <c r="R341" s="15">
        <f t="shared" si="22"/>
        <v>42283.864351851851</v>
      </c>
      <c r="S341" s="15">
        <f t="shared" si="23"/>
        <v>42313.906018518523</v>
      </c>
    </row>
    <row r="342" spans="1:19" ht="43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f t="shared" si="20"/>
        <v>113</v>
      </c>
      <c r="Q342">
        <f t="shared" si="21"/>
        <v>49.06</v>
      </c>
      <c r="R342" s="15">
        <f t="shared" si="22"/>
        <v>42483.015694444446</v>
      </c>
      <c r="S342" s="15">
        <f t="shared" si="23"/>
        <v>42489.290972222225</v>
      </c>
    </row>
    <row r="343" spans="1:19" ht="43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f t="shared" si="20"/>
        <v>100</v>
      </c>
      <c r="Q343">
        <f t="shared" si="21"/>
        <v>62.5</v>
      </c>
      <c r="R343" s="15">
        <f t="shared" si="22"/>
        <v>41788.58997685185</v>
      </c>
      <c r="S343" s="15">
        <f t="shared" si="23"/>
        <v>41818.58997685185</v>
      </c>
    </row>
    <row r="344" spans="1:19" ht="43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f t="shared" si="20"/>
        <v>101</v>
      </c>
      <c r="Q344">
        <f t="shared" si="21"/>
        <v>35.49</v>
      </c>
      <c r="R344" s="15">
        <f t="shared" si="22"/>
        <v>42144.041851851856</v>
      </c>
      <c r="S344" s="15">
        <f t="shared" si="23"/>
        <v>42174.041851851856</v>
      </c>
    </row>
    <row r="345" spans="1:19" ht="43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f t="shared" si="20"/>
        <v>113</v>
      </c>
      <c r="Q345">
        <f t="shared" si="21"/>
        <v>66.47</v>
      </c>
      <c r="R345" s="15">
        <f t="shared" si="22"/>
        <v>42661.132245370376</v>
      </c>
      <c r="S345" s="15">
        <f t="shared" si="23"/>
        <v>42693.916666666672</v>
      </c>
    </row>
    <row r="346" spans="1:19" ht="43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f t="shared" si="20"/>
        <v>105</v>
      </c>
      <c r="Q346">
        <f t="shared" si="21"/>
        <v>56.07</v>
      </c>
      <c r="R346" s="15">
        <f t="shared" si="22"/>
        <v>42037.938206018516</v>
      </c>
      <c r="S346" s="15">
        <f t="shared" si="23"/>
        <v>42068.166666666672</v>
      </c>
    </row>
    <row r="347" spans="1:19" ht="43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f t="shared" si="20"/>
        <v>110</v>
      </c>
      <c r="Q347">
        <f t="shared" si="21"/>
        <v>47.03</v>
      </c>
      <c r="R347" s="15">
        <f t="shared" si="22"/>
        <v>42619.935694444444</v>
      </c>
      <c r="S347" s="15">
        <f t="shared" si="23"/>
        <v>42643.875</v>
      </c>
    </row>
    <row r="348" spans="1:19" ht="28.8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f t="shared" si="20"/>
        <v>100</v>
      </c>
      <c r="Q348">
        <f t="shared" si="21"/>
        <v>47.67</v>
      </c>
      <c r="R348" s="15">
        <f t="shared" si="22"/>
        <v>41877.221886574072</v>
      </c>
      <c r="S348" s="15">
        <f t="shared" si="23"/>
        <v>41910.140972222223</v>
      </c>
    </row>
    <row r="349" spans="1:19" ht="28.8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f t="shared" si="20"/>
        <v>120</v>
      </c>
      <c r="Q349">
        <f t="shared" si="21"/>
        <v>88.24</v>
      </c>
      <c r="R349" s="15">
        <f t="shared" si="22"/>
        <v>41828.736921296295</v>
      </c>
      <c r="S349" s="15">
        <f t="shared" si="23"/>
        <v>41846.291666666664</v>
      </c>
    </row>
    <row r="350" spans="1:19" ht="7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f t="shared" si="20"/>
        <v>105</v>
      </c>
      <c r="Q350">
        <f t="shared" si="21"/>
        <v>80.72</v>
      </c>
      <c r="R350" s="15">
        <f t="shared" si="22"/>
        <v>42545.774189814809</v>
      </c>
      <c r="S350" s="15">
        <f t="shared" si="23"/>
        <v>42605.774189814809</v>
      </c>
    </row>
    <row r="351" spans="1:19" ht="43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f t="shared" si="20"/>
        <v>100</v>
      </c>
      <c r="Q351">
        <f t="shared" si="21"/>
        <v>68.97</v>
      </c>
      <c r="R351" s="15">
        <f t="shared" si="22"/>
        <v>42460.741747685184</v>
      </c>
      <c r="S351" s="15">
        <f t="shared" si="23"/>
        <v>42511.165972222225</v>
      </c>
    </row>
    <row r="352" spans="1:19" ht="28.8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f t="shared" si="20"/>
        <v>100</v>
      </c>
      <c r="Q352">
        <f t="shared" si="21"/>
        <v>550.04</v>
      </c>
      <c r="R352" s="15">
        <f t="shared" si="22"/>
        <v>41887.292187500003</v>
      </c>
      <c r="S352" s="15">
        <f t="shared" si="23"/>
        <v>41917.292187500003</v>
      </c>
    </row>
    <row r="353" spans="1:19" ht="43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f t="shared" si="20"/>
        <v>104</v>
      </c>
      <c r="Q353">
        <f t="shared" si="21"/>
        <v>57.78</v>
      </c>
      <c r="R353" s="15">
        <f t="shared" si="22"/>
        <v>41828.646319444444</v>
      </c>
      <c r="S353" s="15">
        <f t="shared" si="23"/>
        <v>41861.665972222225</v>
      </c>
    </row>
    <row r="354" spans="1:19" ht="57.6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f t="shared" si="20"/>
        <v>116</v>
      </c>
      <c r="Q354">
        <f t="shared" si="21"/>
        <v>73.58</v>
      </c>
      <c r="R354" s="15">
        <f t="shared" si="22"/>
        <v>42173.803217592591</v>
      </c>
      <c r="S354" s="15">
        <f t="shared" si="23"/>
        <v>42203.290972222225</v>
      </c>
    </row>
    <row r="355" spans="1:19" ht="28.8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f t="shared" si="20"/>
        <v>101</v>
      </c>
      <c r="Q355">
        <f t="shared" si="21"/>
        <v>75.5</v>
      </c>
      <c r="R355" s="15">
        <f t="shared" si="22"/>
        <v>41775.858564814815</v>
      </c>
      <c r="S355" s="15">
        <f t="shared" si="23"/>
        <v>41822.165972222225</v>
      </c>
    </row>
    <row r="356" spans="1:19" ht="43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f t="shared" si="20"/>
        <v>102</v>
      </c>
      <c r="Q356">
        <f t="shared" si="21"/>
        <v>235.46</v>
      </c>
      <c r="R356" s="15">
        <f t="shared" si="22"/>
        <v>42055.277199074073</v>
      </c>
      <c r="S356" s="15">
        <f t="shared" si="23"/>
        <v>42082.610416666663</v>
      </c>
    </row>
    <row r="357" spans="1:19" ht="43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f t="shared" si="20"/>
        <v>111</v>
      </c>
      <c r="Q357">
        <f t="shared" si="21"/>
        <v>92.5</v>
      </c>
      <c r="R357" s="15">
        <f t="shared" si="22"/>
        <v>42447.896666666667</v>
      </c>
      <c r="S357" s="15">
        <f t="shared" si="23"/>
        <v>42470.166666666672</v>
      </c>
    </row>
    <row r="358" spans="1:19" ht="43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f t="shared" si="20"/>
        <v>109</v>
      </c>
      <c r="Q358">
        <f t="shared" si="21"/>
        <v>46.05</v>
      </c>
      <c r="R358" s="15">
        <f t="shared" si="22"/>
        <v>42523.248715277776</v>
      </c>
      <c r="S358" s="15">
        <f t="shared" si="23"/>
        <v>42537.248715277776</v>
      </c>
    </row>
    <row r="359" spans="1:19" ht="28.8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f t="shared" si="20"/>
        <v>100</v>
      </c>
      <c r="Q359">
        <f t="shared" si="21"/>
        <v>31.58</v>
      </c>
      <c r="R359" s="15">
        <f t="shared" si="22"/>
        <v>41822.90488425926</v>
      </c>
      <c r="S359" s="15">
        <f t="shared" si="23"/>
        <v>41844.291666666664</v>
      </c>
    </row>
    <row r="360" spans="1:19" ht="43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f t="shared" si="20"/>
        <v>104</v>
      </c>
      <c r="Q360">
        <f t="shared" si="21"/>
        <v>36.96</v>
      </c>
      <c r="R360" s="15">
        <f t="shared" si="22"/>
        <v>42185.556157407409</v>
      </c>
      <c r="S360" s="15">
        <f t="shared" si="23"/>
        <v>42208.772916666669</v>
      </c>
    </row>
    <row r="361" spans="1:19" ht="43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f t="shared" si="20"/>
        <v>101</v>
      </c>
      <c r="Q361">
        <f t="shared" si="21"/>
        <v>88.25</v>
      </c>
      <c r="R361" s="15">
        <f t="shared" si="22"/>
        <v>41820.62809027778</v>
      </c>
      <c r="S361" s="15">
        <f t="shared" si="23"/>
        <v>41841.165972222225</v>
      </c>
    </row>
    <row r="362" spans="1:19" ht="43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f t="shared" si="20"/>
        <v>129</v>
      </c>
      <c r="Q362">
        <f t="shared" si="21"/>
        <v>64.38</v>
      </c>
      <c r="R362" s="15">
        <f t="shared" si="22"/>
        <v>41876.815787037034</v>
      </c>
      <c r="S362" s="15">
        <f t="shared" si="23"/>
        <v>41894.815787037034</v>
      </c>
    </row>
    <row r="363" spans="1:19" ht="43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f t="shared" si="20"/>
        <v>103</v>
      </c>
      <c r="Q363">
        <f t="shared" si="21"/>
        <v>62.05</v>
      </c>
      <c r="R363" s="15">
        <f t="shared" si="22"/>
        <v>41802.574282407404</v>
      </c>
      <c r="S363" s="15">
        <f t="shared" si="23"/>
        <v>41823.165972222225</v>
      </c>
    </row>
    <row r="364" spans="1:19" ht="43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f t="shared" si="20"/>
        <v>110</v>
      </c>
      <c r="Q364">
        <f t="shared" si="21"/>
        <v>73.400000000000006</v>
      </c>
      <c r="R364" s="15">
        <f t="shared" si="22"/>
        <v>41786.761354166665</v>
      </c>
      <c r="S364" s="15">
        <f t="shared" si="23"/>
        <v>41821.207638888889</v>
      </c>
    </row>
    <row r="365" spans="1:19" ht="43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f t="shared" si="20"/>
        <v>113</v>
      </c>
      <c r="Q365">
        <f t="shared" si="21"/>
        <v>99.5</v>
      </c>
      <c r="R365" s="15">
        <f t="shared" si="22"/>
        <v>42627.454097222217</v>
      </c>
      <c r="S365" s="15">
        <f t="shared" si="23"/>
        <v>42648.454097222217</v>
      </c>
    </row>
    <row r="366" spans="1:19" ht="57.6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f t="shared" si="20"/>
        <v>112</v>
      </c>
      <c r="Q366">
        <f t="shared" si="21"/>
        <v>62.17</v>
      </c>
      <c r="R366" s="15">
        <f t="shared" si="22"/>
        <v>42374.651504629626</v>
      </c>
      <c r="S366" s="15">
        <f t="shared" si="23"/>
        <v>42384.651504629626</v>
      </c>
    </row>
    <row r="367" spans="1:19" ht="43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f t="shared" si="20"/>
        <v>139</v>
      </c>
      <c r="Q367">
        <f t="shared" si="21"/>
        <v>62.33</v>
      </c>
      <c r="R367" s="15">
        <f t="shared" si="22"/>
        <v>41772.685393518521</v>
      </c>
      <c r="S367" s="15">
        <f t="shared" si="23"/>
        <v>41806.290972222225</v>
      </c>
    </row>
    <row r="368" spans="1:19" ht="43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f t="shared" si="20"/>
        <v>111</v>
      </c>
      <c r="Q368">
        <f t="shared" si="21"/>
        <v>58.79</v>
      </c>
      <c r="R368" s="15">
        <f t="shared" si="22"/>
        <v>42633.116851851853</v>
      </c>
      <c r="S368" s="15">
        <f t="shared" si="23"/>
        <v>42663.116851851853</v>
      </c>
    </row>
    <row r="369" spans="1:19" ht="43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f t="shared" si="20"/>
        <v>139</v>
      </c>
      <c r="Q369">
        <f t="shared" si="21"/>
        <v>45.35</v>
      </c>
      <c r="R369" s="15">
        <f t="shared" si="22"/>
        <v>42219.180393518516</v>
      </c>
      <c r="S369" s="15">
        <f t="shared" si="23"/>
        <v>42249.180393518516</v>
      </c>
    </row>
    <row r="370" spans="1:19" ht="43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f t="shared" si="20"/>
        <v>106</v>
      </c>
      <c r="Q370">
        <f t="shared" si="21"/>
        <v>41.94</v>
      </c>
      <c r="R370" s="15">
        <f t="shared" si="22"/>
        <v>41753.593275462961</v>
      </c>
      <c r="S370" s="15">
        <f t="shared" si="23"/>
        <v>41778.875</v>
      </c>
    </row>
    <row r="371" spans="1:19" ht="43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f t="shared" si="20"/>
        <v>101</v>
      </c>
      <c r="Q371">
        <f t="shared" si="21"/>
        <v>59.17</v>
      </c>
      <c r="R371" s="15">
        <f t="shared" si="22"/>
        <v>42230.662731481483</v>
      </c>
      <c r="S371" s="15">
        <f t="shared" si="23"/>
        <v>42245.165972222225</v>
      </c>
    </row>
    <row r="372" spans="1:19" ht="43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f t="shared" si="20"/>
        <v>100</v>
      </c>
      <c r="Q372">
        <f t="shared" si="21"/>
        <v>200.49</v>
      </c>
      <c r="R372" s="15">
        <f t="shared" si="22"/>
        <v>41787.218229166669</v>
      </c>
      <c r="S372" s="15">
        <f t="shared" si="23"/>
        <v>41817.218229166669</v>
      </c>
    </row>
    <row r="373" spans="1:19" ht="43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f t="shared" si="20"/>
        <v>118</v>
      </c>
      <c r="Q373">
        <f t="shared" si="21"/>
        <v>57.26</v>
      </c>
      <c r="R373" s="15">
        <f t="shared" si="22"/>
        <v>42147.826840277776</v>
      </c>
      <c r="S373" s="15">
        <f t="shared" si="23"/>
        <v>42176.934027777781</v>
      </c>
    </row>
    <row r="374" spans="1:19" ht="43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f t="shared" si="20"/>
        <v>120</v>
      </c>
      <c r="Q374">
        <f t="shared" si="21"/>
        <v>58.06</v>
      </c>
      <c r="R374" s="15">
        <f t="shared" si="22"/>
        <v>41940.598182870373</v>
      </c>
      <c r="S374" s="15">
        <f t="shared" si="23"/>
        <v>41970.639849537038</v>
      </c>
    </row>
    <row r="375" spans="1:19" ht="28.8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f t="shared" si="20"/>
        <v>128</v>
      </c>
      <c r="Q375">
        <f t="shared" si="21"/>
        <v>186.8</v>
      </c>
      <c r="R375" s="15">
        <f t="shared" si="22"/>
        <v>42020.700567129628</v>
      </c>
      <c r="S375" s="15">
        <f t="shared" si="23"/>
        <v>42065.207638888889</v>
      </c>
    </row>
    <row r="376" spans="1:19" ht="28.8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f t="shared" si="20"/>
        <v>126</v>
      </c>
      <c r="Q376">
        <f t="shared" si="21"/>
        <v>74.12</v>
      </c>
      <c r="R376" s="15">
        <f t="shared" si="22"/>
        <v>41891.96503472222</v>
      </c>
      <c r="S376" s="15">
        <f t="shared" si="23"/>
        <v>41901</v>
      </c>
    </row>
    <row r="377" spans="1:19" ht="57.6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f t="shared" si="20"/>
        <v>107</v>
      </c>
      <c r="Q377">
        <f t="shared" si="21"/>
        <v>62.67</v>
      </c>
      <c r="R377" s="15">
        <f t="shared" si="22"/>
        <v>42490.133877314816</v>
      </c>
      <c r="S377" s="15">
        <f t="shared" si="23"/>
        <v>42527.083333333328</v>
      </c>
    </row>
    <row r="378" spans="1:19" ht="57.6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f t="shared" si="20"/>
        <v>100</v>
      </c>
      <c r="Q378">
        <f t="shared" si="21"/>
        <v>121.36</v>
      </c>
      <c r="R378" s="15">
        <f t="shared" si="22"/>
        <v>41995.870486111111</v>
      </c>
      <c r="S378" s="15">
        <f t="shared" si="23"/>
        <v>42015.870486111111</v>
      </c>
    </row>
    <row r="379" spans="1:19" ht="43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f t="shared" si="20"/>
        <v>111</v>
      </c>
      <c r="Q379">
        <f t="shared" si="21"/>
        <v>40.630000000000003</v>
      </c>
      <c r="R379" s="15">
        <f t="shared" si="22"/>
        <v>42401.806562500002</v>
      </c>
      <c r="S379" s="15">
        <f t="shared" si="23"/>
        <v>42431.806562500002</v>
      </c>
    </row>
    <row r="380" spans="1:19" ht="43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f t="shared" si="20"/>
        <v>101</v>
      </c>
      <c r="Q380">
        <f t="shared" si="21"/>
        <v>63</v>
      </c>
      <c r="R380" s="15">
        <f t="shared" si="22"/>
        <v>41897.602037037039</v>
      </c>
      <c r="S380" s="15">
        <f t="shared" si="23"/>
        <v>41927.602037037039</v>
      </c>
    </row>
    <row r="381" spans="1:19" ht="28.8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f t="shared" si="20"/>
        <v>121</v>
      </c>
      <c r="Q381">
        <f t="shared" si="21"/>
        <v>33.67</v>
      </c>
      <c r="R381" s="15">
        <f t="shared" si="22"/>
        <v>41882.585648148146</v>
      </c>
      <c r="S381" s="15">
        <f t="shared" si="23"/>
        <v>41912.666666666664</v>
      </c>
    </row>
    <row r="382" spans="1:19" ht="43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f t="shared" si="20"/>
        <v>123</v>
      </c>
      <c r="Q382">
        <f t="shared" si="21"/>
        <v>43.2</v>
      </c>
      <c r="R382" s="15">
        <f t="shared" si="22"/>
        <v>42556.504490740743</v>
      </c>
      <c r="S382" s="15">
        <f t="shared" si="23"/>
        <v>42595.290972222225</v>
      </c>
    </row>
    <row r="383" spans="1:19" ht="43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f t="shared" si="20"/>
        <v>103</v>
      </c>
      <c r="Q383">
        <f t="shared" si="21"/>
        <v>83.57</v>
      </c>
      <c r="R383" s="15">
        <f t="shared" si="22"/>
        <v>41792.542986111112</v>
      </c>
      <c r="S383" s="15">
        <f t="shared" si="23"/>
        <v>41813.75</v>
      </c>
    </row>
    <row r="384" spans="1:19" ht="43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f t="shared" si="20"/>
        <v>121</v>
      </c>
      <c r="Q384">
        <f t="shared" si="21"/>
        <v>140</v>
      </c>
      <c r="R384" s="15">
        <f t="shared" si="22"/>
        <v>41879.913761574076</v>
      </c>
      <c r="S384" s="15">
        <f t="shared" si="23"/>
        <v>41894.913761574076</v>
      </c>
    </row>
    <row r="385" spans="1:19" ht="43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f t="shared" si="20"/>
        <v>186</v>
      </c>
      <c r="Q385">
        <f t="shared" si="21"/>
        <v>80.87</v>
      </c>
      <c r="R385" s="15">
        <f t="shared" si="22"/>
        <v>42552.048356481479</v>
      </c>
      <c r="S385" s="15">
        <f t="shared" si="23"/>
        <v>42573.226388888885</v>
      </c>
    </row>
    <row r="386" spans="1:19" ht="57.6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f t="shared" ref="P386:P413" si="24">ROUND(E386/D386*100,0)</f>
        <v>300</v>
      </c>
      <c r="Q386">
        <f t="shared" ref="Q386:Q413" si="25">IFERROR(ROUND(E386/L386,2),0)</f>
        <v>53.85</v>
      </c>
      <c r="R386" s="15">
        <f t="shared" ref="R386:R413" si="26">(((J386/60)/60)/24)+DATE(1970,1,1)</f>
        <v>41810.142199074071</v>
      </c>
      <c r="S386" s="15">
        <f t="shared" ref="S386:S413" si="27">(((I386/60)/60)/24)+DATE(1970,1,1)</f>
        <v>41824.142199074071</v>
      </c>
    </row>
    <row r="387" spans="1:19" ht="28.8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f t="shared" si="24"/>
        <v>141</v>
      </c>
      <c r="Q387">
        <f t="shared" si="25"/>
        <v>67.959999999999994</v>
      </c>
      <c r="R387" s="15">
        <f t="shared" si="26"/>
        <v>42072.576249999998</v>
      </c>
      <c r="S387" s="15">
        <f t="shared" si="27"/>
        <v>42097.576249999998</v>
      </c>
    </row>
    <row r="388" spans="1:19" ht="28.8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f t="shared" si="24"/>
        <v>114</v>
      </c>
      <c r="Q388">
        <f t="shared" si="25"/>
        <v>27.14</v>
      </c>
      <c r="R388" s="15">
        <f t="shared" si="26"/>
        <v>41779.724224537036</v>
      </c>
      <c r="S388" s="15">
        <f t="shared" si="27"/>
        <v>41805.666666666664</v>
      </c>
    </row>
    <row r="389" spans="1:19" ht="57.6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f t="shared" si="24"/>
        <v>154</v>
      </c>
      <c r="Q389">
        <f t="shared" si="25"/>
        <v>110.87</v>
      </c>
      <c r="R389" s="15">
        <f t="shared" si="26"/>
        <v>42134.172071759262</v>
      </c>
      <c r="S389" s="15">
        <f t="shared" si="27"/>
        <v>42155.290972222225</v>
      </c>
    </row>
    <row r="390" spans="1:19" ht="43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f t="shared" si="24"/>
        <v>102</v>
      </c>
      <c r="Q390">
        <f t="shared" si="25"/>
        <v>106.84</v>
      </c>
      <c r="R390" s="15">
        <f t="shared" si="26"/>
        <v>42505.738032407404</v>
      </c>
      <c r="S390" s="15">
        <f t="shared" si="27"/>
        <v>42525.738032407404</v>
      </c>
    </row>
    <row r="391" spans="1:19" ht="43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f t="shared" si="24"/>
        <v>102</v>
      </c>
      <c r="Q391">
        <f t="shared" si="25"/>
        <v>105.52</v>
      </c>
      <c r="R391" s="15">
        <f t="shared" si="26"/>
        <v>42118.556331018524</v>
      </c>
      <c r="S391" s="15">
        <f t="shared" si="27"/>
        <v>42150.165972222225</v>
      </c>
    </row>
    <row r="392" spans="1:19" ht="43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f t="shared" si="24"/>
        <v>156</v>
      </c>
      <c r="Q392">
        <f t="shared" si="25"/>
        <v>51.92</v>
      </c>
      <c r="R392" s="15">
        <f t="shared" si="26"/>
        <v>42360.887835648144</v>
      </c>
      <c r="S392" s="15">
        <f t="shared" si="27"/>
        <v>42390.887835648144</v>
      </c>
    </row>
    <row r="393" spans="1:19" ht="28.8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f t="shared" si="24"/>
        <v>105</v>
      </c>
      <c r="Q393">
        <f t="shared" si="25"/>
        <v>86.23</v>
      </c>
      <c r="R393" s="15">
        <f t="shared" si="26"/>
        <v>42165.993125000001</v>
      </c>
      <c r="S393" s="15">
        <f t="shared" si="27"/>
        <v>42187.993125000001</v>
      </c>
    </row>
    <row r="394" spans="1:19" ht="57.6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f t="shared" si="24"/>
        <v>101</v>
      </c>
      <c r="Q394">
        <f t="shared" si="25"/>
        <v>114.55</v>
      </c>
      <c r="R394" s="15">
        <f t="shared" si="26"/>
        <v>41927.936157407406</v>
      </c>
      <c r="S394" s="15">
        <f t="shared" si="27"/>
        <v>41948.977824074071</v>
      </c>
    </row>
    <row r="395" spans="1:19" ht="43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f t="shared" si="24"/>
        <v>339</v>
      </c>
      <c r="Q395">
        <f t="shared" si="25"/>
        <v>62.59</v>
      </c>
      <c r="R395" s="15">
        <f t="shared" si="26"/>
        <v>42462.140868055561</v>
      </c>
      <c r="S395" s="15">
        <f t="shared" si="27"/>
        <v>42489.875</v>
      </c>
    </row>
    <row r="396" spans="1:19" ht="43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f t="shared" si="24"/>
        <v>101</v>
      </c>
      <c r="Q396">
        <f t="shared" si="25"/>
        <v>61.06</v>
      </c>
      <c r="R396" s="15">
        <f t="shared" si="26"/>
        <v>42632.348310185189</v>
      </c>
      <c r="S396" s="15">
        <f t="shared" si="27"/>
        <v>42663.204861111109</v>
      </c>
    </row>
    <row r="397" spans="1:19" ht="43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f t="shared" si="24"/>
        <v>122</v>
      </c>
      <c r="Q397">
        <f t="shared" si="25"/>
        <v>70.23</v>
      </c>
      <c r="R397" s="15">
        <f t="shared" si="26"/>
        <v>42054.849050925928</v>
      </c>
      <c r="S397" s="15">
        <f t="shared" si="27"/>
        <v>42084.807384259257</v>
      </c>
    </row>
    <row r="398" spans="1:19" ht="43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f t="shared" si="24"/>
        <v>101</v>
      </c>
      <c r="Q398">
        <f t="shared" si="25"/>
        <v>78.52</v>
      </c>
      <c r="R398" s="15">
        <f t="shared" si="26"/>
        <v>42497.275706018518</v>
      </c>
      <c r="S398" s="15">
        <f t="shared" si="27"/>
        <v>42535.904861111107</v>
      </c>
    </row>
    <row r="399" spans="1:19" ht="43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f t="shared" si="24"/>
        <v>140</v>
      </c>
      <c r="Q399">
        <f t="shared" si="25"/>
        <v>61.82</v>
      </c>
      <c r="R399" s="15">
        <f t="shared" si="26"/>
        <v>42058.904074074075</v>
      </c>
      <c r="S399" s="15">
        <f t="shared" si="27"/>
        <v>42095.165972222225</v>
      </c>
    </row>
    <row r="400" spans="1:19" ht="57.6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f t="shared" si="24"/>
        <v>119</v>
      </c>
      <c r="Q400">
        <f t="shared" si="25"/>
        <v>48.34</v>
      </c>
      <c r="R400" s="15">
        <f t="shared" si="26"/>
        <v>41807.690081018518</v>
      </c>
      <c r="S400" s="15">
        <f t="shared" si="27"/>
        <v>41837.690081018518</v>
      </c>
    </row>
    <row r="401" spans="1:19" ht="43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f t="shared" si="24"/>
        <v>107</v>
      </c>
      <c r="Q401">
        <f t="shared" si="25"/>
        <v>107.25</v>
      </c>
      <c r="R401" s="15">
        <f t="shared" si="26"/>
        <v>42284.69694444444</v>
      </c>
      <c r="S401" s="15">
        <f t="shared" si="27"/>
        <v>42301.165972222225</v>
      </c>
    </row>
    <row r="402" spans="1:19" ht="43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f t="shared" si="24"/>
        <v>228</v>
      </c>
      <c r="Q402">
        <f t="shared" si="25"/>
        <v>57</v>
      </c>
      <c r="R402" s="15">
        <f t="shared" si="26"/>
        <v>42045.84238425926</v>
      </c>
      <c r="S402" s="15">
        <f t="shared" si="27"/>
        <v>42075.800717592589</v>
      </c>
    </row>
    <row r="403" spans="1:19" ht="43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f t="shared" si="24"/>
        <v>106</v>
      </c>
      <c r="Q403">
        <f t="shared" si="25"/>
        <v>40.92</v>
      </c>
      <c r="R403" s="15">
        <f t="shared" si="26"/>
        <v>42184.209537037037</v>
      </c>
      <c r="S403" s="15">
        <f t="shared" si="27"/>
        <v>42202.876388888893</v>
      </c>
    </row>
    <row r="404" spans="1:19" ht="43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f t="shared" si="24"/>
        <v>105</v>
      </c>
      <c r="Q404">
        <f t="shared" si="25"/>
        <v>79.540000000000006</v>
      </c>
      <c r="R404" s="15">
        <f t="shared" si="26"/>
        <v>42341.180636574078</v>
      </c>
      <c r="S404" s="15">
        <f t="shared" si="27"/>
        <v>42373.180636574078</v>
      </c>
    </row>
    <row r="405" spans="1:19" ht="43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f t="shared" si="24"/>
        <v>106</v>
      </c>
      <c r="Q405">
        <f t="shared" si="25"/>
        <v>64.63</v>
      </c>
      <c r="R405" s="15">
        <f t="shared" si="26"/>
        <v>42170.910231481481</v>
      </c>
      <c r="S405" s="15">
        <f t="shared" si="27"/>
        <v>42205.165972222225</v>
      </c>
    </row>
    <row r="406" spans="1:19" ht="43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f t="shared" si="24"/>
        <v>105</v>
      </c>
      <c r="Q406">
        <f t="shared" si="25"/>
        <v>107.57</v>
      </c>
      <c r="R406" s="15">
        <f t="shared" si="26"/>
        <v>42151.069606481484</v>
      </c>
      <c r="S406" s="15">
        <f t="shared" si="27"/>
        <v>42172.069606481484</v>
      </c>
    </row>
    <row r="407" spans="1:19" ht="43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f t="shared" si="24"/>
        <v>100</v>
      </c>
      <c r="Q407">
        <f t="shared" si="25"/>
        <v>178.57</v>
      </c>
      <c r="R407" s="15">
        <f t="shared" si="26"/>
        <v>41944.527627314819</v>
      </c>
      <c r="S407" s="15">
        <f t="shared" si="27"/>
        <v>42004.569293981483</v>
      </c>
    </row>
    <row r="408" spans="1:19" ht="43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f t="shared" si="24"/>
        <v>100</v>
      </c>
      <c r="Q408">
        <f t="shared" si="25"/>
        <v>62.63</v>
      </c>
      <c r="R408" s="15">
        <f t="shared" si="26"/>
        <v>42593.865405092598</v>
      </c>
      <c r="S408" s="15">
        <f t="shared" si="27"/>
        <v>42613.865405092598</v>
      </c>
    </row>
    <row r="409" spans="1:19" ht="43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f t="shared" si="24"/>
        <v>225</v>
      </c>
      <c r="Q409">
        <f t="shared" si="25"/>
        <v>75</v>
      </c>
      <c r="R409" s="15">
        <f t="shared" si="26"/>
        <v>42503.740868055553</v>
      </c>
      <c r="S409" s="15">
        <f t="shared" si="27"/>
        <v>42517.740868055553</v>
      </c>
    </row>
    <row r="410" spans="1:19" ht="57.6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f t="shared" si="24"/>
        <v>106</v>
      </c>
      <c r="Q410">
        <f t="shared" si="25"/>
        <v>58.9</v>
      </c>
      <c r="R410" s="15">
        <f t="shared" si="26"/>
        <v>41927.848900462966</v>
      </c>
      <c r="S410" s="15">
        <f t="shared" si="27"/>
        <v>41948.890567129631</v>
      </c>
    </row>
    <row r="411" spans="1:19" ht="43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f t="shared" si="24"/>
        <v>105</v>
      </c>
      <c r="Q411">
        <f t="shared" si="25"/>
        <v>139.56</v>
      </c>
      <c r="R411" s="15">
        <f t="shared" si="26"/>
        <v>42375.114988425921</v>
      </c>
      <c r="S411" s="15">
        <f t="shared" si="27"/>
        <v>42420.114988425921</v>
      </c>
    </row>
    <row r="412" spans="1:19" ht="43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f t="shared" si="24"/>
        <v>113</v>
      </c>
      <c r="Q412">
        <f t="shared" si="25"/>
        <v>64.290000000000006</v>
      </c>
      <c r="R412" s="15">
        <f t="shared" si="26"/>
        <v>42553.926527777774</v>
      </c>
      <c r="S412" s="15">
        <f t="shared" si="27"/>
        <v>42585.172916666663</v>
      </c>
    </row>
    <row r="413" spans="1:19" ht="43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f t="shared" si="24"/>
        <v>101</v>
      </c>
      <c r="Q413">
        <f t="shared" si="25"/>
        <v>63.28</v>
      </c>
      <c r="R413" s="15">
        <f t="shared" si="26"/>
        <v>42155.142638888887</v>
      </c>
      <c r="S413" s="15">
        <f t="shared" si="27"/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A6E9D-821E-4948-A15D-F850965C4752}">
  <dimension ref="A1:S251"/>
  <sheetViews>
    <sheetView tabSelected="1" workbookViewId="0">
      <selection activeCell="P12" sqref="P12"/>
    </sheetView>
  </sheetViews>
  <sheetFormatPr defaultColWidth="11.5546875" defaultRowHeight="14.4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44140625" bestFit="1" customWidth="1"/>
    <col min="16" max="19" width="41.109375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3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>
        <f t="shared" ref="P2:P65" si="0">ROUND(E2/D2*100,0)</f>
        <v>0</v>
      </c>
      <c r="Q2">
        <f t="shared" ref="Q2:Q65" si="1">IFERROR(ROUND(E2/L2,2),0)</f>
        <v>0</v>
      </c>
      <c r="R2" s="15">
        <f t="shared" ref="R2:R65" si="2">(((J2/60)/60)/24)+DATE(1970,1,1)</f>
        <v>42492.737847222219</v>
      </c>
      <c r="S2" s="15">
        <f t="shared" ref="S2:S65" si="3">(((I2/60)/60)/24)+DATE(1970,1,1)</f>
        <v>42534.166666666672</v>
      </c>
    </row>
    <row r="3" spans="1:19" ht="43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f t="shared" si="0"/>
        <v>32</v>
      </c>
      <c r="Q3">
        <f t="shared" si="1"/>
        <v>60.67</v>
      </c>
      <c r="R3" s="15">
        <f t="shared" si="2"/>
        <v>42103.016585648147</v>
      </c>
      <c r="S3" s="15">
        <f t="shared" si="3"/>
        <v>42163.016585648147</v>
      </c>
    </row>
    <row r="4" spans="1:19" ht="57.6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>
        <f t="shared" si="0"/>
        <v>0</v>
      </c>
      <c r="Q4">
        <f t="shared" si="1"/>
        <v>0</v>
      </c>
      <c r="R4" s="15">
        <f t="shared" si="2"/>
        <v>42108.692060185189</v>
      </c>
      <c r="S4" s="15">
        <f t="shared" si="3"/>
        <v>42153.692060185189</v>
      </c>
    </row>
    <row r="5" spans="1:19" ht="43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>
        <f t="shared" si="0"/>
        <v>0</v>
      </c>
      <c r="Q5">
        <f t="shared" si="1"/>
        <v>0</v>
      </c>
      <c r="R5" s="15">
        <f t="shared" si="2"/>
        <v>42453.806307870371</v>
      </c>
      <c r="S5" s="15">
        <f t="shared" si="3"/>
        <v>42513.806307870371</v>
      </c>
    </row>
    <row r="6" spans="1:19" ht="57.6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f t="shared" si="0"/>
        <v>0</v>
      </c>
      <c r="Q6">
        <f t="shared" si="1"/>
        <v>23.33</v>
      </c>
      <c r="R6" s="15">
        <f t="shared" si="2"/>
        <v>42123.648831018523</v>
      </c>
      <c r="S6" s="15">
        <f t="shared" si="3"/>
        <v>42153.648831018523</v>
      </c>
    </row>
    <row r="7" spans="1:19" ht="43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f t="shared" si="0"/>
        <v>4</v>
      </c>
      <c r="Q7">
        <f t="shared" si="1"/>
        <v>23.92</v>
      </c>
      <c r="R7" s="15">
        <f t="shared" si="2"/>
        <v>41858.007071759261</v>
      </c>
      <c r="S7" s="15">
        <f t="shared" si="3"/>
        <v>41888.007071759261</v>
      </c>
    </row>
    <row r="8" spans="1:19" ht="43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f t="shared" si="0"/>
        <v>2</v>
      </c>
      <c r="Q8">
        <f t="shared" si="1"/>
        <v>15.83</v>
      </c>
      <c r="R8" s="15">
        <f t="shared" si="2"/>
        <v>41781.045173611114</v>
      </c>
      <c r="S8" s="15">
        <f t="shared" si="3"/>
        <v>41811.045173611114</v>
      </c>
    </row>
    <row r="9" spans="1:19" ht="57.6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f t="shared" si="0"/>
        <v>50</v>
      </c>
      <c r="Q9">
        <f t="shared" si="1"/>
        <v>60</v>
      </c>
      <c r="R9" s="15">
        <f t="shared" si="2"/>
        <v>42370.007766203707</v>
      </c>
      <c r="S9" s="15">
        <f t="shared" si="3"/>
        <v>42398.981944444444</v>
      </c>
    </row>
    <row r="10" spans="1:19" ht="43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f t="shared" si="0"/>
        <v>5</v>
      </c>
      <c r="Q10">
        <f t="shared" si="1"/>
        <v>24.33</v>
      </c>
      <c r="R10" s="15">
        <f t="shared" si="2"/>
        <v>42165.037581018521</v>
      </c>
      <c r="S10" s="15">
        <f t="shared" si="3"/>
        <v>42224.898611111115</v>
      </c>
    </row>
    <row r="11" spans="1:19" ht="57.6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f t="shared" si="0"/>
        <v>7</v>
      </c>
      <c r="Q11">
        <f t="shared" si="1"/>
        <v>29.56</v>
      </c>
      <c r="R11" s="15">
        <f t="shared" si="2"/>
        <v>42480.800648148142</v>
      </c>
      <c r="S11" s="15">
        <f t="shared" si="3"/>
        <v>42540.800648148142</v>
      </c>
    </row>
    <row r="12" spans="1:19" ht="43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f t="shared" si="0"/>
        <v>0</v>
      </c>
      <c r="Q12">
        <f t="shared" si="1"/>
        <v>18.329999999999998</v>
      </c>
      <c r="R12" s="15">
        <f t="shared" si="2"/>
        <v>41784.789687500001</v>
      </c>
      <c r="S12" s="15">
        <f t="shared" si="3"/>
        <v>41814.789687500001</v>
      </c>
    </row>
    <row r="13" spans="1:19" ht="43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f t="shared" si="0"/>
        <v>0</v>
      </c>
      <c r="Q13">
        <f t="shared" si="1"/>
        <v>20</v>
      </c>
      <c r="R13" s="15">
        <f t="shared" si="2"/>
        <v>41831.675034722226</v>
      </c>
      <c r="S13" s="15">
        <f t="shared" si="3"/>
        <v>41891.675034722226</v>
      </c>
    </row>
    <row r="14" spans="1:19" ht="43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>
        <f t="shared" si="0"/>
        <v>0</v>
      </c>
      <c r="Q14">
        <f t="shared" si="1"/>
        <v>0</v>
      </c>
      <c r="R14" s="15">
        <f t="shared" si="2"/>
        <v>41950.114108796297</v>
      </c>
      <c r="S14" s="15">
        <f t="shared" si="3"/>
        <v>42010.114108796297</v>
      </c>
    </row>
    <row r="15" spans="1:19" ht="43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f t="shared" si="0"/>
        <v>1</v>
      </c>
      <c r="Q15">
        <f t="shared" si="1"/>
        <v>22.5</v>
      </c>
      <c r="R15" s="15">
        <f t="shared" si="2"/>
        <v>42627.955104166671</v>
      </c>
      <c r="S15" s="15">
        <f t="shared" si="3"/>
        <v>42657.916666666672</v>
      </c>
    </row>
    <row r="16" spans="1:19" ht="57.6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f t="shared" si="0"/>
        <v>20</v>
      </c>
      <c r="Q16">
        <f t="shared" si="1"/>
        <v>50.4</v>
      </c>
      <c r="R16" s="15">
        <f t="shared" si="2"/>
        <v>42531.195277777777</v>
      </c>
      <c r="S16" s="15">
        <f t="shared" si="3"/>
        <v>42555.166666666672</v>
      </c>
    </row>
    <row r="17" spans="1:19" ht="57.6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f t="shared" si="0"/>
        <v>42</v>
      </c>
      <c r="Q17">
        <f t="shared" si="1"/>
        <v>105.03</v>
      </c>
      <c r="R17" s="15">
        <f t="shared" si="2"/>
        <v>42618.827013888891</v>
      </c>
      <c r="S17" s="15">
        <f t="shared" si="3"/>
        <v>42648.827013888891</v>
      </c>
    </row>
    <row r="18" spans="1:19" ht="57.6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f t="shared" si="0"/>
        <v>1</v>
      </c>
      <c r="Q18">
        <f t="shared" si="1"/>
        <v>35.4</v>
      </c>
      <c r="R18" s="15">
        <f t="shared" si="2"/>
        <v>42540.593530092592</v>
      </c>
      <c r="S18" s="15">
        <f t="shared" si="3"/>
        <v>42570.593530092592</v>
      </c>
    </row>
    <row r="19" spans="1:19" ht="57.6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f t="shared" si="0"/>
        <v>15</v>
      </c>
      <c r="Q19">
        <f t="shared" si="1"/>
        <v>83.33</v>
      </c>
      <c r="R19" s="15">
        <f t="shared" si="2"/>
        <v>41746.189409722225</v>
      </c>
      <c r="S19" s="15">
        <f t="shared" si="3"/>
        <v>41776.189409722225</v>
      </c>
    </row>
    <row r="20" spans="1:19" ht="43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f t="shared" si="0"/>
        <v>5</v>
      </c>
      <c r="Q20">
        <f t="shared" si="1"/>
        <v>35.92</v>
      </c>
      <c r="R20" s="15">
        <f t="shared" si="2"/>
        <v>41974.738576388889</v>
      </c>
      <c r="S20" s="15">
        <f t="shared" si="3"/>
        <v>41994.738576388889</v>
      </c>
    </row>
    <row r="21" spans="1:19" ht="43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>
        <f t="shared" si="0"/>
        <v>0</v>
      </c>
      <c r="Q21">
        <f t="shared" si="1"/>
        <v>0</v>
      </c>
      <c r="R21" s="15">
        <f t="shared" si="2"/>
        <v>42115.11618055556</v>
      </c>
      <c r="S21" s="15">
        <f t="shared" si="3"/>
        <v>42175.11618055556</v>
      </c>
    </row>
    <row r="22" spans="1:19" ht="57.6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f t="shared" si="0"/>
        <v>38</v>
      </c>
      <c r="Q22">
        <f t="shared" si="1"/>
        <v>119.13</v>
      </c>
      <c r="R22" s="15">
        <f t="shared" si="2"/>
        <v>42002.817488425921</v>
      </c>
      <c r="S22" s="15">
        <f t="shared" si="3"/>
        <v>42032.817488425921</v>
      </c>
    </row>
    <row r="23" spans="1:19" ht="43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f t="shared" si="0"/>
        <v>5</v>
      </c>
      <c r="Q23">
        <f t="shared" si="1"/>
        <v>90.33</v>
      </c>
      <c r="R23" s="15">
        <f t="shared" si="2"/>
        <v>42722.84474537037</v>
      </c>
      <c r="S23" s="15">
        <f t="shared" si="3"/>
        <v>42752.84474537037</v>
      </c>
    </row>
    <row r="24" spans="1:19" ht="43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f t="shared" si="0"/>
        <v>0</v>
      </c>
      <c r="Q24">
        <f t="shared" si="1"/>
        <v>2.33</v>
      </c>
      <c r="R24" s="15">
        <f t="shared" si="2"/>
        <v>42465.128391203703</v>
      </c>
      <c r="S24" s="15">
        <f t="shared" si="3"/>
        <v>42495.128391203703</v>
      </c>
    </row>
    <row r="25" spans="1:19" ht="43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>
        <f t="shared" si="0"/>
        <v>0</v>
      </c>
      <c r="Q25">
        <f t="shared" si="1"/>
        <v>0</v>
      </c>
      <c r="R25" s="15">
        <f t="shared" si="2"/>
        <v>42171.743969907402</v>
      </c>
      <c r="S25" s="15">
        <f t="shared" si="3"/>
        <v>42201.743969907402</v>
      </c>
    </row>
    <row r="26" spans="1:19" ht="43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f t="shared" si="0"/>
        <v>11</v>
      </c>
      <c r="Q26">
        <f t="shared" si="1"/>
        <v>108.33</v>
      </c>
      <c r="R26" s="15">
        <f t="shared" si="2"/>
        <v>42672.955138888887</v>
      </c>
      <c r="S26" s="15">
        <f t="shared" si="3"/>
        <v>42704.708333333328</v>
      </c>
    </row>
    <row r="27" spans="1:19" ht="43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f t="shared" si="0"/>
        <v>0</v>
      </c>
      <c r="Q27">
        <f t="shared" si="1"/>
        <v>29</v>
      </c>
      <c r="R27" s="15">
        <f t="shared" si="2"/>
        <v>42359.725243055553</v>
      </c>
      <c r="S27" s="15">
        <f t="shared" si="3"/>
        <v>42389.725243055553</v>
      </c>
    </row>
    <row r="28" spans="1:19" ht="43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f t="shared" si="0"/>
        <v>23</v>
      </c>
      <c r="Q28">
        <f t="shared" si="1"/>
        <v>96.55</v>
      </c>
      <c r="R28" s="15">
        <f t="shared" si="2"/>
        <v>42192.905694444446</v>
      </c>
      <c r="S28" s="15">
        <f t="shared" si="3"/>
        <v>42236.711805555555</v>
      </c>
    </row>
    <row r="29" spans="1:19" ht="43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>
        <f t="shared" si="0"/>
        <v>0</v>
      </c>
      <c r="Q29">
        <f t="shared" si="1"/>
        <v>0</v>
      </c>
      <c r="R29" s="15">
        <f t="shared" si="2"/>
        <v>41916.597638888888</v>
      </c>
      <c r="S29" s="15">
        <f t="shared" si="3"/>
        <v>41976.639305555553</v>
      </c>
    </row>
    <row r="30" spans="1:19" ht="43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f t="shared" si="0"/>
        <v>34</v>
      </c>
      <c r="Q30">
        <f t="shared" si="1"/>
        <v>63</v>
      </c>
      <c r="R30" s="15">
        <f t="shared" si="2"/>
        <v>42461.596273148149</v>
      </c>
      <c r="S30" s="15">
        <f t="shared" si="3"/>
        <v>42491.596273148149</v>
      </c>
    </row>
    <row r="31" spans="1:19" ht="57.6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f t="shared" si="0"/>
        <v>19</v>
      </c>
      <c r="Q31">
        <f t="shared" si="1"/>
        <v>381.6</v>
      </c>
      <c r="R31" s="15">
        <f t="shared" si="2"/>
        <v>42370.90320601852</v>
      </c>
      <c r="S31" s="15">
        <f t="shared" si="3"/>
        <v>42406.207638888889</v>
      </c>
    </row>
    <row r="32" spans="1:19" ht="28.8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f t="shared" si="0"/>
        <v>0</v>
      </c>
      <c r="Q32">
        <f t="shared" si="1"/>
        <v>46.25</v>
      </c>
      <c r="R32" s="15">
        <f t="shared" si="2"/>
        <v>41948.727256944447</v>
      </c>
      <c r="S32" s="15">
        <f t="shared" si="3"/>
        <v>41978.727256944447</v>
      </c>
    </row>
    <row r="33" spans="1:19" ht="28.8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f t="shared" si="0"/>
        <v>33</v>
      </c>
      <c r="Q33">
        <f t="shared" si="1"/>
        <v>26</v>
      </c>
      <c r="R33" s="15">
        <f t="shared" si="2"/>
        <v>42047.07640046296</v>
      </c>
      <c r="S33" s="15">
        <f t="shared" si="3"/>
        <v>42077.034733796296</v>
      </c>
    </row>
    <row r="34" spans="1:19" ht="43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f t="shared" si="0"/>
        <v>5</v>
      </c>
      <c r="Q34">
        <f t="shared" si="1"/>
        <v>10</v>
      </c>
      <c r="R34" s="15">
        <f t="shared" si="2"/>
        <v>42261.632916666669</v>
      </c>
      <c r="S34" s="15">
        <f t="shared" si="3"/>
        <v>42266.165972222225</v>
      </c>
    </row>
    <row r="35" spans="1:19" ht="43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f t="shared" si="0"/>
        <v>0</v>
      </c>
      <c r="Q35">
        <f t="shared" si="1"/>
        <v>5</v>
      </c>
      <c r="R35" s="15">
        <f t="shared" si="2"/>
        <v>41985.427361111113</v>
      </c>
      <c r="S35" s="15">
        <f t="shared" si="3"/>
        <v>42015.427361111113</v>
      </c>
    </row>
    <row r="36" spans="1:19" ht="43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>
        <f t="shared" si="0"/>
        <v>0</v>
      </c>
      <c r="Q36">
        <f t="shared" si="1"/>
        <v>0</v>
      </c>
      <c r="R36" s="15">
        <f t="shared" si="2"/>
        <v>41922.535185185188</v>
      </c>
      <c r="S36" s="15">
        <f t="shared" si="3"/>
        <v>41930.207638888889</v>
      </c>
    </row>
    <row r="37" spans="1:19" ht="43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f t="shared" si="0"/>
        <v>38</v>
      </c>
      <c r="Q37">
        <f t="shared" si="1"/>
        <v>81.569999999999993</v>
      </c>
      <c r="R37" s="15">
        <f t="shared" si="2"/>
        <v>41850.863252314812</v>
      </c>
      <c r="S37" s="15">
        <f t="shared" si="3"/>
        <v>41880.863252314812</v>
      </c>
    </row>
    <row r="38" spans="1:19" ht="43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f t="shared" si="0"/>
        <v>1</v>
      </c>
      <c r="Q38">
        <f t="shared" si="1"/>
        <v>7</v>
      </c>
      <c r="R38" s="15">
        <f t="shared" si="2"/>
        <v>41831.742962962962</v>
      </c>
      <c r="S38" s="15">
        <f t="shared" si="3"/>
        <v>41860.125</v>
      </c>
    </row>
    <row r="39" spans="1:19" ht="43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f t="shared" si="0"/>
        <v>3</v>
      </c>
      <c r="Q39">
        <f t="shared" si="1"/>
        <v>27.3</v>
      </c>
      <c r="R39" s="15">
        <f t="shared" si="2"/>
        <v>42415.883425925931</v>
      </c>
      <c r="S39" s="15">
        <f t="shared" si="3"/>
        <v>42475.84175925926</v>
      </c>
    </row>
    <row r="40" spans="1:19" ht="43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f t="shared" si="0"/>
        <v>9</v>
      </c>
      <c r="Q40">
        <f t="shared" si="1"/>
        <v>29.41</v>
      </c>
      <c r="R40" s="15">
        <f t="shared" si="2"/>
        <v>41869.714166666665</v>
      </c>
      <c r="S40" s="15">
        <f t="shared" si="3"/>
        <v>41876.875</v>
      </c>
    </row>
    <row r="41" spans="1:19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f t="shared" si="0"/>
        <v>1</v>
      </c>
      <c r="Q41">
        <f t="shared" si="1"/>
        <v>12.5</v>
      </c>
      <c r="R41" s="15">
        <f t="shared" si="2"/>
        <v>41953.773090277777</v>
      </c>
      <c r="S41" s="15">
        <f t="shared" si="3"/>
        <v>42013.083333333328</v>
      </c>
    </row>
    <row r="42" spans="1:19" ht="28.8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>
        <f t="shared" si="0"/>
        <v>0</v>
      </c>
      <c r="Q42">
        <f t="shared" si="1"/>
        <v>0</v>
      </c>
      <c r="R42" s="15">
        <f t="shared" si="2"/>
        <v>42037.986284722225</v>
      </c>
      <c r="S42" s="15">
        <f t="shared" si="3"/>
        <v>42097.944618055553</v>
      </c>
    </row>
    <row r="43" spans="1:19" ht="43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f t="shared" si="0"/>
        <v>5</v>
      </c>
      <c r="Q43">
        <f t="shared" si="1"/>
        <v>5.75</v>
      </c>
      <c r="R43" s="15">
        <f t="shared" si="2"/>
        <v>41811.555462962962</v>
      </c>
      <c r="S43" s="15">
        <f t="shared" si="3"/>
        <v>41812.875</v>
      </c>
    </row>
    <row r="44" spans="1:19" ht="43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f t="shared" si="0"/>
        <v>21</v>
      </c>
      <c r="Q44">
        <f t="shared" si="1"/>
        <v>52.08</v>
      </c>
      <c r="R44" s="15">
        <f t="shared" si="2"/>
        <v>42701.908807870372</v>
      </c>
      <c r="S44" s="15">
        <f t="shared" si="3"/>
        <v>42716.25</v>
      </c>
    </row>
    <row r="45" spans="1:19" ht="43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f t="shared" si="0"/>
        <v>5</v>
      </c>
      <c r="Q45">
        <f t="shared" si="1"/>
        <v>183.33</v>
      </c>
      <c r="R45" s="15">
        <f t="shared" si="2"/>
        <v>42258.646504629629</v>
      </c>
      <c r="S45" s="15">
        <f t="shared" si="3"/>
        <v>42288.645196759258</v>
      </c>
    </row>
    <row r="46" spans="1:19" ht="43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f t="shared" si="0"/>
        <v>4</v>
      </c>
      <c r="Q46">
        <f t="shared" si="1"/>
        <v>26.33</v>
      </c>
      <c r="R46" s="15">
        <f t="shared" si="2"/>
        <v>42278.664965277778</v>
      </c>
      <c r="S46" s="15">
        <f t="shared" si="3"/>
        <v>42308.664965277778</v>
      </c>
    </row>
    <row r="47" spans="1:19" ht="43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>
        <f t="shared" si="0"/>
        <v>0</v>
      </c>
      <c r="Q47">
        <f t="shared" si="1"/>
        <v>0</v>
      </c>
      <c r="R47" s="15">
        <f t="shared" si="2"/>
        <v>42515.078217592592</v>
      </c>
      <c r="S47" s="15">
        <f t="shared" si="3"/>
        <v>42575.078217592592</v>
      </c>
    </row>
    <row r="48" spans="1:19" ht="57.6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f t="shared" si="0"/>
        <v>62</v>
      </c>
      <c r="Q48">
        <f t="shared" si="1"/>
        <v>486.43</v>
      </c>
      <c r="R48" s="15">
        <f t="shared" si="2"/>
        <v>41830.234166666669</v>
      </c>
      <c r="S48" s="15">
        <f t="shared" si="3"/>
        <v>41860.234166666669</v>
      </c>
    </row>
    <row r="49" spans="1:19" ht="43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f t="shared" si="0"/>
        <v>1</v>
      </c>
      <c r="Q49">
        <f t="shared" si="1"/>
        <v>3</v>
      </c>
      <c r="R49" s="15">
        <f t="shared" si="2"/>
        <v>41982.904386574075</v>
      </c>
      <c r="S49" s="15">
        <f t="shared" si="3"/>
        <v>42042.904386574075</v>
      </c>
    </row>
    <row r="50" spans="1:19" ht="43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f t="shared" si="0"/>
        <v>0</v>
      </c>
      <c r="Q50">
        <f t="shared" si="1"/>
        <v>25</v>
      </c>
      <c r="R50" s="15">
        <f t="shared" si="2"/>
        <v>42210.439768518518</v>
      </c>
      <c r="S50" s="15">
        <f t="shared" si="3"/>
        <v>42240.439768518518</v>
      </c>
    </row>
    <row r="51" spans="1:19" ht="43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f t="shared" si="0"/>
        <v>1</v>
      </c>
      <c r="Q51">
        <f t="shared" si="1"/>
        <v>9.75</v>
      </c>
      <c r="R51" s="15">
        <f t="shared" si="2"/>
        <v>42196.166874999995</v>
      </c>
      <c r="S51" s="15">
        <f t="shared" si="3"/>
        <v>42256.166874999995</v>
      </c>
    </row>
    <row r="52" spans="1:19" ht="43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f t="shared" si="0"/>
        <v>18</v>
      </c>
      <c r="Q52">
        <f t="shared" si="1"/>
        <v>36.590000000000003</v>
      </c>
      <c r="R52" s="15">
        <f t="shared" si="2"/>
        <v>42606.056863425925</v>
      </c>
      <c r="S52" s="15">
        <f t="shared" si="3"/>
        <v>42620.056863425925</v>
      </c>
    </row>
    <row r="53" spans="1:19" ht="57.6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f t="shared" si="0"/>
        <v>9</v>
      </c>
      <c r="Q53">
        <f t="shared" si="1"/>
        <v>80.709999999999994</v>
      </c>
      <c r="R53" s="15">
        <f t="shared" si="2"/>
        <v>42199.648912037039</v>
      </c>
      <c r="S53" s="15">
        <f t="shared" si="3"/>
        <v>42217.041666666672</v>
      </c>
    </row>
    <row r="54" spans="1:19" ht="43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f t="shared" si="0"/>
        <v>0</v>
      </c>
      <c r="Q54">
        <f t="shared" si="1"/>
        <v>1</v>
      </c>
      <c r="R54" s="15">
        <f t="shared" si="2"/>
        <v>42444.877743055549</v>
      </c>
      <c r="S54" s="15">
        <f t="shared" si="3"/>
        <v>42504.877743055549</v>
      </c>
    </row>
    <row r="55" spans="1:19" ht="57.6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f t="shared" si="0"/>
        <v>3</v>
      </c>
      <c r="Q55">
        <f t="shared" si="1"/>
        <v>52.8</v>
      </c>
      <c r="R55" s="15">
        <f t="shared" si="2"/>
        <v>42499.731701388882</v>
      </c>
      <c r="S55" s="15">
        <f t="shared" si="3"/>
        <v>42529.731701388882</v>
      </c>
    </row>
    <row r="56" spans="1:19" ht="43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f t="shared" si="0"/>
        <v>0</v>
      </c>
      <c r="Q56">
        <f t="shared" si="1"/>
        <v>20</v>
      </c>
      <c r="R56" s="15">
        <f t="shared" si="2"/>
        <v>41929.266215277778</v>
      </c>
      <c r="S56" s="15">
        <f t="shared" si="3"/>
        <v>41968.823611111111</v>
      </c>
    </row>
    <row r="57" spans="1:19" ht="57.6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f t="shared" si="0"/>
        <v>37</v>
      </c>
      <c r="Q57">
        <f t="shared" si="1"/>
        <v>46.93</v>
      </c>
      <c r="R57" s="15">
        <f t="shared" si="2"/>
        <v>42142.768819444449</v>
      </c>
      <c r="S57" s="15">
        <f t="shared" si="3"/>
        <v>42182.768819444449</v>
      </c>
    </row>
    <row r="58" spans="1:19" ht="43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f t="shared" si="0"/>
        <v>14</v>
      </c>
      <c r="Q58">
        <f t="shared" si="1"/>
        <v>78.08</v>
      </c>
      <c r="R58" s="15">
        <f t="shared" si="2"/>
        <v>42354.131643518514</v>
      </c>
      <c r="S58" s="15">
        <f t="shared" si="3"/>
        <v>42384.131643518514</v>
      </c>
    </row>
    <row r="59" spans="1:19" ht="43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f t="shared" si="0"/>
        <v>0</v>
      </c>
      <c r="Q59">
        <f t="shared" si="1"/>
        <v>1</v>
      </c>
      <c r="R59" s="15">
        <f t="shared" si="2"/>
        <v>41828.922905092593</v>
      </c>
      <c r="S59" s="15">
        <f t="shared" si="3"/>
        <v>41888.922905092593</v>
      </c>
    </row>
    <row r="60" spans="1:19" ht="43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f t="shared" si="0"/>
        <v>22</v>
      </c>
      <c r="Q60">
        <f t="shared" si="1"/>
        <v>48.56</v>
      </c>
      <c r="R60" s="15">
        <f t="shared" si="2"/>
        <v>42245.234340277777</v>
      </c>
      <c r="S60" s="15">
        <f t="shared" si="3"/>
        <v>42263.234340277777</v>
      </c>
    </row>
    <row r="61" spans="1:19" ht="43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f t="shared" si="0"/>
        <v>27</v>
      </c>
      <c r="Q61">
        <f t="shared" si="1"/>
        <v>68.099999999999994</v>
      </c>
      <c r="R61" s="15">
        <f t="shared" si="2"/>
        <v>42278.629710648151</v>
      </c>
      <c r="S61" s="15">
        <f t="shared" si="3"/>
        <v>42306.629710648151</v>
      </c>
    </row>
    <row r="62" spans="1:19" ht="43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f t="shared" si="0"/>
        <v>9</v>
      </c>
      <c r="Q62">
        <f t="shared" si="1"/>
        <v>8.5</v>
      </c>
      <c r="R62" s="15">
        <f t="shared" si="2"/>
        <v>41826.61954861111</v>
      </c>
      <c r="S62" s="15">
        <f t="shared" si="3"/>
        <v>41856.61954861111</v>
      </c>
    </row>
    <row r="63" spans="1:19" ht="43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f t="shared" si="0"/>
        <v>9</v>
      </c>
      <c r="Q63">
        <f t="shared" si="1"/>
        <v>60.06</v>
      </c>
      <c r="R63" s="15">
        <f t="shared" si="2"/>
        <v>42205.171018518522</v>
      </c>
      <c r="S63" s="15">
        <f t="shared" si="3"/>
        <v>42235.171018518522</v>
      </c>
    </row>
    <row r="64" spans="1:19" ht="43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f t="shared" si="0"/>
        <v>7</v>
      </c>
      <c r="Q64">
        <f t="shared" si="1"/>
        <v>72.400000000000006</v>
      </c>
      <c r="R64" s="15">
        <f t="shared" si="2"/>
        <v>42041.205000000002</v>
      </c>
      <c r="S64" s="15">
        <f t="shared" si="3"/>
        <v>42086.16333333333</v>
      </c>
    </row>
    <row r="65" spans="1:19" ht="43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f t="shared" si="0"/>
        <v>10</v>
      </c>
      <c r="Q65">
        <f t="shared" si="1"/>
        <v>100</v>
      </c>
      <c r="R65" s="15">
        <f t="shared" si="2"/>
        <v>42203.677766203706</v>
      </c>
      <c r="S65" s="15">
        <f t="shared" si="3"/>
        <v>42233.677766203706</v>
      </c>
    </row>
    <row r="66" spans="1:19" ht="43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f t="shared" ref="P66:P129" si="4">ROUND(E66/D66*100,0)</f>
        <v>11</v>
      </c>
      <c r="Q66">
        <f t="shared" ref="Q66:Q129" si="5">IFERROR(ROUND(E66/L66,2),0)</f>
        <v>51.67</v>
      </c>
      <c r="R66" s="15">
        <f t="shared" ref="R66:R129" si="6">(((J66/60)/60)/24)+DATE(1970,1,1)</f>
        <v>41983.752847222218</v>
      </c>
      <c r="S66" s="15">
        <f t="shared" ref="S66:S129" si="7">(((I66/60)/60)/24)+DATE(1970,1,1)</f>
        <v>42014.140972222223</v>
      </c>
    </row>
    <row r="67" spans="1:19" ht="43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>
        <f t="shared" si="4"/>
        <v>0</v>
      </c>
      <c r="Q67">
        <f t="shared" si="5"/>
        <v>0</v>
      </c>
      <c r="R67" s="15">
        <f t="shared" si="6"/>
        <v>42103.024398148147</v>
      </c>
      <c r="S67" s="15">
        <f t="shared" si="7"/>
        <v>42112.9375</v>
      </c>
    </row>
    <row r="68" spans="1:19" ht="57.6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f t="shared" si="4"/>
        <v>28</v>
      </c>
      <c r="Q68">
        <f t="shared" si="5"/>
        <v>61</v>
      </c>
      <c r="R68" s="15">
        <f t="shared" si="6"/>
        <v>42089.901574074072</v>
      </c>
      <c r="S68" s="15">
        <f t="shared" si="7"/>
        <v>42149.901574074072</v>
      </c>
    </row>
    <row r="69" spans="1:19" ht="43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f t="shared" si="4"/>
        <v>21</v>
      </c>
      <c r="Q69">
        <f t="shared" si="5"/>
        <v>37.5</v>
      </c>
      <c r="R69" s="15">
        <f t="shared" si="6"/>
        <v>42297.691006944442</v>
      </c>
      <c r="S69" s="15">
        <f t="shared" si="7"/>
        <v>42320.290972222225</v>
      </c>
    </row>
    <row r="70" spans="1:19" ht="43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f t="shared" si="4"/>
        <v>18</v>
      </c>
      <c r="Q70">
        <f t="shared" si="5"/>
        <v>25.57</v>
      </c>
      <c r="R70" s="15">
        <f t="shared" si="6"/>
        <v>41833.089756944442</v>
      </c>
      <c r="S70" s="15">
        <f t="shared" si="7"/>
        <v>41863.079143518517</v>
      </c>
    </row>
    <row r="71" spans="1:19" ht="43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>
        <f t="shared" si="4"/>
        <v>0</v>
      </c>
      <c r="Q71">
        <f t="shared" si="5"/>
        <v>0</v>
      </c>
      <c r="R71" s="15">
        <f t="shared" si="6"/>
        <v>42325.920717592591</v>
      </c>
      <c r="S71" s="15">
        <f t="shared" si="7"/>
        <v>42355.920717592591</v>
      </c>
    </row>
    <row r="72" spans="1:19" ht="43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f t="shared" si="4"/>
        <v>2</v>
      </c>
      <c r="Q72">
        <f t="shared" si="5"/>
        <v>25</v>
      </c>
      <c r="R72" s="15">
        <f t="shared" si="6"/>
        <v>41858.214629629627</v>
      </c>
      <c r="S72" s="15">
        <f t="shared" si="7"/>
        <v>41888.214629629627</v>
      </c>
    </row>
    <row r="73" spans="1:19" ht="28.8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>
        <f t="shared" si="4"/>
        <v>0</v>
      </c>
      <c r="Q73">
        <f t="shared" si="5"/>
        <v>0</v>
      </c>
      <c r="R73" s="15">
        <f t="shared" si="6"/>
        <v>41793.710231481484</v>
      </c>
      <c r="S73" s="15">
        <f t="shared" si="7"/>
        <v>41823.710231481484</v>
      </c>
    </row>
    <row r="74" spans="1:19" ht="57.6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>
        <f t="shared" si="4"/>
        <v>0</v>
      </c>
      <c r="Q74">
        <f t="shared" si="5"/>
        <v>0</v>
      </c>
      <c r="R74" s="15">
        <f t="shared" si="6"/>
        <v>41793.814259259263</v>
      </c>
      <c r="S74" s="15">
        <f t="shared" si="7"/>
        <v>41825.165972222225</v>
      </c>
    </row>
    <row r="75" spans="1:19" ht="43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f t="shared" si="4"/>
        <v>10</v>
      </c>
      <c r="Q75">
        <f t="shared" si="5"/>
        <v>10</v>
      </c>
      <c r="R75" s="15">
        <f t="shared" si="6"/>
        <v>41831.697939814818</v>
      </c>
      <c r="S75" s="15">
        <f t="shared" si="7"/>
        <v>41861.697939814818</v>
      </c>
    </row>
    <row r="76" spans="1:19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f t="shared" si="4"/>
        <v>2</v>
      </c>
      <c r="Q76">
        <f t="shared" si="5"/>
        <v>202</v>
      </c>
      <c r="R76" s="15">
        <f t="shared" si="6"/>
        <v>42621.389340277776</v>
      </c>
      <c r="S76" s="15">
        <f t="shared" si="7"/>
        <v>42651.389340277776</v>
      </c>
    </row>
    <row r="77" spans="1:19" ht="43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f t="shared" si="4"/>
        <v>9</v>
      </c>
      <c r="Q77">
        <f t="shared" si="5"/>
        <v>25.65</v>
      </c>
      <c r="R77" s="15">
        <f t="shared" si="6"/>
        <v>41780.785729166666</v>
      </c>
      <c r="S77" s="15">
        <f t="shared" si="7"/>
        <v>41840.785729166666</v>
      </c>
    </row>
    <row r="78" spans="1:19" ht="43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f t="shared" si="4"/>
        <v>21</v>
      </c>
      <c r="Q78">
        <f t="shared" si="5"/>
        <v>56.05</v>
      </c>
      <c r="R78" s="15">
        <f t="shared" si="6"/>
        <v>41766.072500000002</v>
      </c>
      <c r="S78" s="15">
        <f t="shared" si="7"/>
        <v>41791.072500000002</v>
      </c>
    </row>
    <row r="79" spans="1:19" ht="43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f t="shared" si="4"/>
        <v>41</v>
      </c>
      <c r="Q79">
        <f t="shared" si="5"/>
        <v>81.319999999999993</v>
      </c>
      <c r="R79" s="15">
        <f t="shared" si="6"/>
        <v>41766.617291666669</v>
      </c>
      <c r="S79" s="15">
        <f t="shared" si="7"/>
        <v>41793.290972222225</v>
      </c>
    </row>
    <row r="80" spans="1:19" ht="57.6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f t="shared" si="4"/>
        <v>2</v>
      </c>
      <c r="Q80">
        <f t="shared" si="5"/>
        <v>70.17</v>
      </c>
      <c r="R80" s="15">
        <f t="shared" si="6"/>
        <v>42248.627013888887</v>
      </c>
      <c r="S80" s="15">
        <f t="shared" si="7"/>
        <v>42278.627013888887</v>
      </c>
    </row>
    <row r="81" spans="1:19" ht="43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f t="shared" si="4"/>
        <v>3</v>
      </c>
      <c r="Q81">
        <f t="shared" si="5"/>
        <v>23.63</v>
      </c>
      <c r="R81" s="15">
        <f t="shared" si="6"/>
        <v>41885.221550925926</v>
      </c>
      <c r="S81" s="15">
        <f t="shared" si="7"/>
        <v>41916.290972222225</v>
      </c>
    </row>
    <row r="82" spans="1:19" ht="43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f t="shared" si="4"/>
        <v>16</v>
      </c>
      <c r="Q82">
        <f t="shared" si="5"/>
        <v>188.56</v>
      </c>
      <c r="R82" s="15">
        <f t="shared" si="6"/>
        <v>42159.224432870367</v>
      </c>
      <c r="S82" s="15">
        <f t="shared" si="7"/>
        <v>42204.224432870367</v>
      </c>
    </row>
    <row r="83" spans="1:19" ht="43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f t="shared" si="4"/>
        <v>16</v>
      </c>
      <c r="Q83">
        <f t="shared" si="5"/>
        <v>49.51</v>
      </c>
      <c r="R83" s="15">
        <f t="shared" si="6"/>
        <v>42265.817002314812</v>
      </c>
      <c r="S83" s="15">
        <f t="shared" si="7"/>
        <v>42295.817002314812</v>
      </c>
    </row>
    <row r="84" spans="1:19" ht="28.8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f t="shared" si="4"/>
        <v>4</v>
      </c>
      <c r="Q84">
        <f t="shared" si="5"/>
        <v>9.5</v>
      </c>
      <c r="R84" s="15">
        <f t="shared" si="6"/>
        <v>41975.124340277776</v>
      </c>
      <c r="S84" s="15">
        <f t="shared" si="7"/>
        <v>42005.124340277776</v>
      </c>
    </row>
    <row r="85" spans="1:19" ht="43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f t="shared" si="4"/>
        <v>0</v>
      </c>
      <c r="Q85">
        <f t="shared" si="5"/>
        <v>10</v>
      </c>
      <c r="R85" s="15">
        <f t="shared" si="6"/>
        <v>42065.190694444449</v>
      </c>
      <c r="S85" s="15">
        <f t="shared" si="7"/>
        <v>42090.149027777778</v>
      </c>
    </row>
    <row r="86" spans="1:19" ht="43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f t="shared" si="4"/>
        <v>0</v>
      </c>
      <c r="Q86">
        <f t="shared" si="5"/>
        <v>13</v>
      </c>
      <c r="R86" s="15">
        <f t="shared" si="6"/>
        <v>41848.84002314815</v>
      </c>
      <c r="S86" s="15">
        <f t="shared" si="7"/>
        <v>41883.84002314815</v>
      </c>
    </row>
    <row r="87" spans="1:19" ht="28.8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f t="shared" si="4"/>
        <v>16</v>
      </c>
      <c r="Q87">
        <f t="shared" si="5"/>
        <v>89.4</v>
      </c>
      <c r="R87" s="15">
        <f t="shared" si="6"/>
        <v>42103.884930555556</v>
      </c>
      <c r="S87" s="15">
        <f t="shared" si="7"/>
        <v>42133.884930555556</v>
      </c>
    </row>
    <row r="88" spans="1:19" ht="57.6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f t="shared" si="4"/>
        <v>3</v>
      </c>
      <c r="Q88">
        <f t="shared" si="5"/>
        <v>25</v>
      </c>
      <c r="R88" s="15">
        <f t="shared" si="6"/>
        <v>42059.970729166671</v>
      </c>
      <c r="S88" s="15">
        <f t="shared" si="7"/>
        <v>42089.929062499999</v>
      </c>
    </row>
    <row r="89" spans="1:19" ht="57.6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f t="shared" si="4"/>
        <v>0</v>
      </c>
      <c r="Q89">
        <f t="shared" si="5"/>
        <v>1</v>
      </c>
      <c r="R89" s="15">
        <f t="shared" si="6"/>
        <v>42041.743090277778</v>
      </c>
      <c r="S89" s="15">
        <f t="shared" si="7"/>
        <v>42071.701423611114</v>
      </c>
    </row>
    <row r="90" spans="1:19" ht="43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f t="shared" si="4"/>
        <v>5</v>
      </c>
      <c r="Q90">
        <f t="shared" si="5"/>
        <v>65</v>
      </c>
      <c r="R90" s="15">
        <f t="shared" si="6"/>
        <v>41829.73715277778</v>
      </c>
      <c r="S90" s="15">
        <f t="shared" si="7"/>
        <v>41852.716666666667</v>
      </c>
    </row>
    <row r="91" spans="1:19" ht="43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f t="shared" si="4"/>
        <v>0</v>
      </c>
      <c r="Q91">
        <f t="shared" si="5"/>
        <v>1</v>
      </c>
      <c r="R91" s="15">
        <f t="shared" si="6"/>
        <v>41789.893599537041</v>
      </c>
      <c r="S91" s="15">
        <f t="shared" si="7"/>
        <v>41815.875</v>
      </c>
    </row>
    <row r="92" spans="1:19" ht="43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f t="shared" si="4"/>
        <v>18</v>
      </c>
      <c r="Q92">
        <f t="shared" si="5"/>
        <v>81.540000000000006</v>
      </c>
      <c r="R92" s="15">
        <f t="shared" si="6"/>
        <v>41833.660995370366</v>
      </c>
      <c r="S92" s="15">
        <f t="shared" si="7"/>
        <v>41863.660995370366</v>
      </c>
    </row>
    <row r="93" spans="1:19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f t="shared" si="4"/>
        <v>5</v>
      </c>
      <c r="Q93">
        <f t="shared" si="5"/>
        <v>100</v>
      </c>
      <c r="R93" s="15">
        <f t="shared" si="6"/>
        <v>41914.590011574073</v>
      </c>
      <c r="S93" s="15">
        <f t="shared" si="7"/>
        <v>41955.907638888893</v>
      </c>
    </row>
    <row r="94" spans="1:19" ht="28.8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f t="shared" si="4"/>
        <v>0</v>
      </c>
      <c r="Q94">
        <f t="shared" si="5"/>
        <v>1</v>
      </c>
      <c r="R94" s="15">
        <f t="shared" si="6"/>
        <v>42611.261064814811</v>
      </c>
      <c r="S94" s="15">
        <f t="shared" si="7"/>
        <v>42625.707638888889</v>
      </c>
    </row>
    <row r="95" spans="1:19" ht="43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>
        <f t="shared" si="4"/>
        <v>0</v>
      </c>
      <c r="Q95">
        <f t="shared" si="5"/>
        <v>0</v>
      </c>
      <c r="R95" s="15">
        <f t="shared" si="6"/>
        <v>42253.633159722223</v>
      </c>
      <c r="S95" s="15">
        <f t="shared" si="7"/>
        <v>42313.674826388888</v>
      </c>
    </row>
    <row r="96" spans="1:19" ht="43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f t="shared" si="4"/>
        <v>1</v>
      </c>
      <c r="Q96">
        <f t="shared" si="5"/>
        <v>20</v>
      </c>
      <c r="R96" s="15">
        <f t="shared" si="6"/>
        <v>42295.891828703709</v>
      </c>
      <c r="S96" s="15">
        <f t="shared" si="7"/>
        <v>42325.933495370366</v>
      </c>
    </row>
    <row r="97" spans="1:19" ht="28.8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f t="shared" si="4"/>
        <v>1</v>
      </c>
      <c r="Q97">
        <f t="shared" si="5"/>
        <v>5.5</v>
      </c>
      <c r="R97" s="15">
        <f t="shared" si="6"/>
        <v>42402.947002314817</v>
      </c>
      <c r="S97" s="15">
        <f t="shared" si="7"/>
        <v>42452.145138888889</v>
      </c>
    </row>
    <row r="98" spans="1:19" ht="43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f t="shared" si="4"/>
        <v>13</v>
      </c>
      <c r="Q98">
        <f t="shared" si="5"/>
        <v>50.2</v>
      </c>
      <c r="R98" s="15">
        <f t="shared" si="6"/>
        <v>42509.814108796301</v>
      </c>
      <c r="S98" s="15">
        <f t="shared" si="7"/>
        <v>42539.814108796301</v>
      </c>
    </row>
    <row r="99" spans="1:19" ht="43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f t="shared" si="4"/>
        <v>1</v>
      </c>
      <c r="Q99">
        <f t="shared" si="5"/>
        <v>13.11</v>
      </c>
      <c r="R99" s="15">
        <f t="shared" si="6"/>
        <v>41977.004976851851</v>
      </c>
      <c r="S99" s="15">
        <f t="shared" si="7"/>
        <v>42008.976388888885</v>
      </c>
    </row>
    <row r="100" spans="1:19" ht="43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f t="shared" si="4"/>
        <v>17</v>
      </c>
      <c r="Q100">
        <f t="shared" si="5"/>
        <v>315.5</v>
      </c>
      <c r="R100" s="15">
        <f t="shared" si="6"/>
        <v>42171.758611111116</v>
      </c>
      <c r="S100" s="15">
        <f t="shared" si="7"/>
        <v>42231.758611111116</v>
      </c>
    </row>
    <row r="101" spans="1:19" ht="28.8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f t="shared" si="4"/>
        <v>33</v>
      </c>
      <c r="Q101">
        <f t="shared" si="5"/>
        <v>37.14</v>
      </c>
      <c r="R101" s="15">
        <f t="shared" si="6"/>
        <v>42056.1324537037</v>
      </c>
      <c r="S101" s="15">
        <f t="shared" si="7"/>
        <v>42086.207638888889</v>
      </c>
    </row>
    <row r="102" spans="1:19" ht="57.6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>
        <f t="shared" si="4"/>
        <v>0</v>
      </c>
      <c r="Q102">
        <f t="shared" si="5"/>
        <v>0</v>
      </c>
      <c r="R102" s="15">
        <f t="shared" si="6"/>
        <v>41867.652280092596</v>
      </c>
      <c r="S102" s="15">
        <f t="shared" si="7"/>
        <v>41875.291666666664</v>
      </c>
    </row>
    <row r="103" spans="1:19" ht="57.6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f t="shared" si="4"/>
        <v>22</v>
      </c>
      <c r="Q103">
        <f t="shared" si="5"/>
        <v>128.27000000000001</v>
      </c>
      <c r="R103" s="15">
        <f t="shared" si="6"/>
        <v>41779.657870370371</v>
      </c>
      <c r="S103" s="15">
        <f t="shared" si="7"/>
        <v>41821.25</v>
      </c>
    </row>
    <row r="104" spans="1:19" ht="43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f t="shared" si="4"/>
        <v>3</v>
      </c>
      <c r="Q104">
        <f t="shared" si="5"/>
        <v>47.27</v>
      </c>
      <c r="R104" s="15">
        <f t="shared" si="6"/>
        <v>42679.958472222221</v>
      </c>
      <c r="S104" s="15">
        <f t="shared" si="7"/>
        <v>42710.207638888889</v>
      </c>
    </row>
    <row r="105" spans="1:19" ht="43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f t="shared" si="4"/>
        <v>5</v>
      </c>
      <c r="Q105">
        <f t="shared" si="5"/>
        <v>50</v>
      </c>
      <c r="R105" s="15">
        <f t="shared" si="6"/>
        <v>42032.250208333338</v>
      </c>
      <c r="S105" s="15">
        <f t="shared" si="7"/>
        <v>42063.250208333338</v>
      </c>
    </row>
    <row r="106" spans="1:19" ht="43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f t="shared" si="4"/>
        <v>11</v>
      </c>
      <c r="Q106">
        <f t="shared" si="5"/>
        <v>42.5</v>
      </c>
      <c r="R106" s="15">
        <f t="shared" si="6"/>
        <v>41793.191875000004</v>
      </c>
      <c r="S106" s="15">
        <f t="shared" si="7"/>
        <v>41807.191875000004</v>
      </c>
    </row>
    <row r="107" spans="1:19" ht="43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f t="shared" si="4"/>
        <v>1</v>
      </c>
      <c r="Q107">
        <f t="shared" si="5"/>
        <v>62.5</v>
      </c>
      <c r="R107" s="15">
        <f t="shared" si="6"/>
        <v>41843.775011574071</v>
      </c>
      <c r="S107" s="15">
        <f t="shared" si="7"/>
        <v>41863.775011574071</v>
      </c>
    </row>
    <row r="108" spans="1:19" ht="43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f t="shared" si="4"/>
        <v>5</v>
      </c>
      <c r="Q108">
        <f t="shared" si="5"/>
        <v>27</v>
      </c>
      <c r="R108" s="15">
        <f t="shared" si="6"/>
        <v>42136.092488425929</v>
      </c>
      <c r="S108" s="15">
        <f t="shared" si="7"/>
        <v>42166.092488425929</v>
      </c>
    </row>
    <row r="109" spans="1:19" ht="43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f t="shared" si="4"/>
        <v>1</v>
      </c>
      <c r="Q109">
        <f t="shared" si="5"/>
        <v>25</v>
      </c>
      <c r="R109" s="15">
        <f t="shared" si="6"/>
        <v>42317.826377314821</v>
      </c>
      <c r="S109" s="15">
        <f t="shared" si="7"/>
        <v>42357.826377314821</v>
      </c>
    </row>
    <row r="110" spans="1:19" ht="57.6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>
        <f t="shared" si="4"/>
        <v>0</v>
      </c>
      <c r="Q110">
        <f t="shared" si="5"/>
        <v>0</v>
      </c>
      <c r="R110" s="15">
        <f t="shared" si="6"/>
        <v>42186.01116898148</v>
      </c>
      <c r="S110" s="15">
        <f t="shared" si="7"/>
        <v>42230.818055555559</v>
      </c>
    </row>
    <row r="111" spans="1:19" ht="28.8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f t="shared" si="4"/>
        <v>0</v>
      </c>
      <c r="Q111">
        <f t="shared" si="5"/>
        <v>1.5</v>
      </c>
      <c r="R111" s="15">
        <f t="shared" si="6"/>
        <v>42095.229166666672</v>
      </c>
      <c r="S111" s="15">
        <f t="shared" si="7"/>
        <v>42109.211111111115</v>
      </c>
    </row>
    <row r="112" spans="1:19" ht="43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f t="shared" si="4"/>
        <v>15</v>
      </c>
      <c r="Q112">
        <f t="shared" si="5"/>
        <v>38.25</v>
      </c>
      <c r="R112" s="15">
        <f t="shared" si="6"/>
        <v>41906.819513888891</v>
      </c>
      <c r="S112" s="15">
        <f t="shared" si="7"/>
        <v>41938.838888888888</v>
      </c>
    </row>
    <row r="113" spans="1:19" ht="43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f t="shared" si="4"/>
        <v>9</v>
      </c>
      <c r="Q113">
        <f t="shared" si="5"/>
        <v>16.25</v>
      </c>
      <c r="R113" s="15">
        <f t="shared" si="6"/>
        <v>41834.135370370372</v>
      </c>
      <c r="S113" s="15">
        <f t="shared" si="7"/>
        <v>41849.135370370372</v>
      </c>
    </row>
    <row r="114" spans="1:19" ht="43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f t="shared" si="4"/>
        <v>0</v>
      </c>
      <c r="Q114">
        <f t="shared" si="5"/>
        <v>33.75</v>
      </c>
      <c r="R114" s="15">
        <f t="shared" si="6"/>
        <v>41863.359282407408</v>
      </c>
      <c r="S114" s="15">
        <f t="shared" si="7"/>
        <v>41893.359282407408</v>
      </c>
    </row>
    <row r="115" spans="1:19" ht="43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f t="shared" si="4"/>
        <v>3</v>
      </c>
      <c r="Q115">
        <f t="shared" si="5"/>
        <v>61.67</v>
      </c>
      <c r="R115" s="15">
        <f t="shared" si="6"/>
        <v>42224.756909722222</v>
      </c>
      <c r="S115" s="15">
        <f t="shared" si="7"/>
        <v>42254.756909722222</v>
      </c>
    </row>
    <row r="116" spans="1:19" ht="43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f t="shared" si="4"/>
        <v>37</v>
      </c>
      <c r="Q116">
        <f t="shared" si="5"/>
        <v>83.14</v>
      </c>
      <c r="R116" s="15">
        <f t="shared" si="6"/>
        <v>41939.8122337963</v>
      </c>
      <c r="S116" s="15">
        <f t="shared" si="7"/>
        <v>41969.853900462964</v>
      </c>
    </row>
    <row r="117" spans="1:19" ht="43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f t="shared" si="4"/>
        <v>0</v>
      </c>
      <c r="Q117">
        <f t="shared" si="5"/>
        <v>1</v>
      </c>
      <c r="R117" s="15">
        <f t="shared" si="6"/>
        <v>42059.270023148143</v>
      </c>
      <c r="S117" s="15">
        <f t="shared" si="7"/>
        <v>42119.190972222219</v>
      </c>
    </row>
    <row r="118" spans="1:19" ht="43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f t="shared" si="4"/>
        <v>10</v>
      </c>
      <c r="Q118">
        <f t="shared" si="5"/>
        <v>142.86000000000001</v>
      </c>
      <c r="R118" s="15">
        <f t="shared" si="6"/>
        <v>42308.211215277777</v>
      </c>
      <c r="S118" s="15">
        <f t="shared" si="7"/>
        <v>42338.252881944441</v>
      </c>
    </row>
    <row r="119" spans="1:19" ht="43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f t="shared" si="4"/>
        <v>8</v>
      </c>
      <c r="Q119">
        <f t="shared" si="5"/>
        <v>10.17</v>
      </c>
      <c r="R119" s="15">
        <f t="shared" si="6"/>
        <v>42020.768634259264</v>
      </c>
      <c r="S119" s="15">
        <f t="shared" si="7"/>
        <v>42065.958333333328</v>
      </c>
    </row>
    <row r="120" spans="1:19" ht="43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f t="shared" si="4"/>
        <v>15</v>
      </c>
      <c r="Q120">
        <f t="shared" si="5"/>
        <v>57.25</v>
      </c>
      <c r="R120" s="15">
        <f t="shared" si="6"/>
        <v>41786.959745370368</v>
      </c>
      <c r="S120" s="15">
        <f t="shared" si="7"/>
        <v>41816.959745370368</v>
      </c>
    </row>
    <row r="121" spans="1:19" ht="43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f t="shared" si="4"/>
        <v>10</v>
      </c>
      <c r="Q121">
        <f t="shared" si="5"/>
        <v>5</v>
      </c>
      <c r="R121" s="15">
        <f t="shared" si="6"/>
        <v>41820.870821759258</v>
      </c>
      <c r="S121" s="15">
        <f t="shared" si="7"/>
        <v>41850.870821759258</v>
      </c>
    </row>
    <row r="122" spans="1:19" ht="43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f t="shared" si="4"/>
        <v>13</v>
      </c>
      <c r="Q122">
        <f t="shared" si="5"/>
        <v>93</v>
      </c>
      <c r="R122" s="15">
        <f t="shared" si="6"/>
        <v>42265.683182870373</v>
      </c>
      <c r="S122" s="15">
        <f t="shared" si="7"/>
        <v>42293.207638888889</v>
      </c>
    </row>
    <row r="123" spans="1:19" ht="43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f t="shared" si="4"/>
        <v>2</v>
      </c>
      <c r="Q123">
        <f t="shared" si="5"/>
        <v>32.36</v>
      </c>
      <c r="R123" s="15">
        <f t="shared" si="6"/>
        <v>42601.827141203699</v>
      </c>
      <c r="S123" s="15">
        <f t="shared" si="7"/>
        <v>42631.827141203699</v>
      </c>
    </row>
    <row r="124" spans="1:19" ht="43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>
        <f t="shared" si="4"/>
        <v>0</v>
      </c>
      <c r="Q124">
        <f t="shared" si="5"/>
        <v>0</v>
      </c>
      <c r="R124" s="15">
        <f t="shared" si="6"/>
        <v>42228.151701388888</v>
      </c>
      <c r="S124" s="15">
        <f t="shared" si="7"/>
        <v>42253.151701388888</v>
      </c>
    </row>
    <row r="125" spans="1:19" ht="43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f t="shared" si="4"/>
        <v>0</v>
      </c>
      <c r="Q125">
        <f t="shared" si="5"/>
        <v>1</v>
      </c>
      <c r="R125" s="15">
        <f t="shared" si="6"/>
        <v>42415.168564814812</v>
      </c>
      <c r="S125" s="15">
        <f t="shared" si="7"/>
        <v>42445.126898148148</v>
      </c>
    </row>
    <row r="126" spans="1:19" ht="43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f t="shared" si="4"/>
        <v>16</v>
      </c>
      <c r="Q126">
        <f t="shared" si="5"/>
        <v>91.83</v>
      </c>
      <c r="R126" s="15">
        <f t="shared" si="6"/>
        <v>42538.968310185184</v>
      </c>
      <c r="S126" s="15">
        <f t="shared" si="7"/>
        <v>42568.029861111107</v>
      </c>
    </row>
    <row r="127" spans="1:19" ht="43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f t="shared" si="4"/>
        <v>11</v>
      </c>
      <c r="Q127">
        <f t="shared" si="5"/>
        <v>45.83</v>
      </c>
      <c r="R127" s="15">
        <f t="shared" si="6"/>
        <v>42233.671747685185</v>
      </c>
      <c r="S127" s="15">
        <f t="shared" si="7"/>
        <v>42278.541666666672</v>
      </c>
    </row>
    <row r="128" spans="1:19" ht="43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>
        <f t="shared" si="4"/>
        <v>0</v>
      </c>
      <c r="Q128">
        <f t="shared" si="5"/>
        <v>0</v>
      </c>
      <c r="R128" s="15">
        <f t="shared" si="6"/>
        <v>42675.262962962966</v>
      </c>
      <c r="S128" s="15">
        <f t="shared" si="7"/>
        <v>42705.304629629631</v>
      </c>
    </row>
    <row r="129" spans="1:19" ht="43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f t="shared" si="4"/>
        <v>86</v>
      </c>
      <c r="Q129">
        <f t="shared" si="5"/>
        <v>248.5</v>
      </c>
      <c r="R129" s="15">
        <f t="shared" si="6"/>
        <v>42534.631481481483</v>
      </c>
      <c r="S129" s="15">
        <f t="shared" si="7"/>
        <v>42562.631481481483</v>
      </c>
    </row>
    <row r="130" spans="1:19" ht="43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f t="shared" ref="P130:P193" si="8">ROUND(E130/D130*100,0)</f>
        <v>12</v>
      </c>
      <c r="Q130">
        <f t="shared" ref="Q130:Q193" si="9">IFERROR(ROUND(E130/L130,2),0)</f>
        <v>79.400000000000006</v>
      </c>
      <c r="R130" s="15">
        <f t="shared" ref="R130:R193" si="10">(((J130/60)/60)/24)+DATE(1970,1,1)</f>
        <v>42151.905717592599</v>
      </c>
      <c r="S130" s="15">
        <f t="shared" ref="S130:S193" si="11">(((I130/60)/60)/24)+DATE(1970,1,1)</f>
        <v>42182.905717592599</v>
      </c>
    </row>
    <row r="131" spans="1:19" ht="43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f t="shared" si="8"/>
        <v>0</v>
      </c>
      <c r="Q131">
        <f t="shared" si="9"/>
        <v>5.5</v>
      </c>
      <c r="R131" s="15">
        <f t="shared" si="10"/>
        <v>41961.492488425924</v>
      </c>
      <c r="S131" s="15">
        <f t="shared" si="11"/>
        <v>42006.492488425924</v>
      </c>
    </row>
    <row r="132" spans="1:19" ht="7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f t="shared" si="8"/>
        <v>1</v>
      </c>
      <c r="Q132">
        <f t="shared" si="9"/>
        <v>25</v>
      </c>
      <c r="R132" s="15">
        <f t="shared" si="10"/>
        <v>41940.587233796294</v>
      </c>
      <c r="S132" s="15">
        <f t="shared" si="11"/>
        <v>41968.041666666672</v>
      </c>
    </row>
    <row r="133" spans="1:19" ht="43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>
        <f t="shared" si="8"/>
        <v>0</v>
      </c>
      <c r="Q133">
        <f t="shared" si="9"/>
        <v>0</v>
      </c>
      <c r="R133" s="15">
        <f t="shared" si="10"/>
        <v>42111.904097222221</v>
      </c>
      <c r="S133" s="15">
        <f t="shared" si="11"/>
        <v>42171.904097222221</v>
      </c>
    </row>
    <row r="134" spans="1:19" ht="43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f t="shared" si="8"/>
        <v>36</v>
      </c>
      <c r="Q134">
        <f t="shared" si="9"/>
        <v>137.08000000000001</v>
      </c>
      <c r="R134" s="15">
        <f t="shared" si="10"/>
        <v>42279.778564814813</v>
      </c>
      <c r="S134" s="15">
        <f t="shared" si="11"/>
        <v>42310.701388888891</v>
      </c>
    </row>
    <row r="135" spans="1:19" ht="57.6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>
        <f t="shared" si="8"/>
        <v>0</v>
      </c>
      <c r="Q135">
        <f t="shared" si="9"/>
        <v>0</v>
      </c>
      <c r="R135" s="15">
        <f t="shared" si="10"/>
        <v>42213.662905092591</v>
      </c>
      <c r="S135" s="15">
        <f t="shared" si="11"/>
        <v>42243.662905092591</v>
      </c>
    </row>
    <row r="136" spans="1:19" ht="43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f t="shared" si="8"/>
        <v>0</v>
      </c>
      <c r="Q136">
        <f t="shared" si="9"/>
        <v>5</v>
      </c>
      <c r="R136" s="15">
        <f t="shared" si="10"/>
        <v>42109.801712962959</v>
      </c>
      <c r="S136" s="15">
        <f t="shared" si="11"/>
        <v>42139.801712962959</v>
      </c>
    </row>
    <row r="137" spans="1:19" ht="28.8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f t="shared" si="8"/>
        <v>3</v>
      </c>
      <c r="Q137">
        <f t="shared" si="9"/>
        <v>39</v>
      </c>
      <c r="R137" s="15">
        <f t="shared" si="10"/>
        <v>42031.833587962959</v>
      </c>
      <c r="S137" s="15">
        <f t="shared" si="11"/>
        <v>42063.333333333328</v>
      </c>
    </row>
    <row r="138" spans="1:19" ht="43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f t="shared" si="8"/>
        <v>3</v>
      </c>
      <c r="Q138">
        <f t="shared" si="9"/>
        <v>50.5</v>
      </c>
      <c r="R138" s="15">
        <f t="shared" si="10"/>
        <v>42615.142870370371</v>
      </c>
      <c r="S138" s="15">
        <f t="shared" si="11"/>
        <v>42645.142870370371</v>
      </c>
    </row>
    <row r="139" spans="1:19" ht="57.6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f t="shared" si="8"/>
        <v>1</v>
      </c>
      <c r="Q139">
        <f t="shared" si="9"/>
        <v>25</v>
      </c>
      <c r="R139" s="15">
        <f t="shared" si="10"/>
        <v>42439.702314814815</v>
      </c>
      <c r="S139" s="15">
        <f t="shared" si="11"/>
        <v>42468.774305555555</v>
      </c>
    </row>
    <row r="140" spans="1:19" ht="43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f t="shared" si="8"/>
        <v>0</v>
      </c>
      <c r="Q140">
        <f t="shared" si="9"/>
        <v>25</v>
      </c>
      <c r="R140" s="15">
        <f t="shared" si="10"/>
        <v>42243.790393518517</v>
      </c>
      <c r="S140" s="15">
        <f t="shared" si="11"/>
        <v>42303.790393518517</v>
      </c>
    </row>
    <row r="141" spans="1:19" ht="43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>
        <f t="shared" si="8"/>
        <v>0</v>
      </c>
      <c r="Q141">
        <f t="shared" si="9"/>
        <v>0</v>
      </c>
      <c r="R141" s="15">
        <f t="shared" si="10"/>
        <v>42550.048449074078</v>
      </c>
      <c r="S141" s="15">
        <f t="shared" si="11"/>
        <v>42580.978472222225</v>
      </c>
    </row>
    <row r="142" spans="1:19" ht="43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f t="shared" si="8"/>
        <v>24</v>
      </c>
      <c r="Q142">
        <f t="shared" si="9"/>
        <v>53.13</v>
      </c>
      <c r="R142" s="15">
        <f t="shared" si="10"/>
        <v>42306.848854166667</v>
      </c>
      <c r="S142" s="15">
        <f t="shared" si="11"/>
        <v>42336.890520833331</v>
      </c>
    </row>
    <row r="143" spans="1:19" ht="43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>
        <f t="shared" si="8"/>
        <v>0</v>
      </c>
      <c r="Q143">
        <f t="shared" si="9"/>
        <v>0</v>
      </c>
      <c r="R143" s="15">
        <f t="shared" si="10"/>
        <v>42457.932025462964</v>
      </c>
      <c r="S143" s="15">
        <f t="shared" si="11"/>
        <v>42485.013888888891</v>
      </c>
    </row>
    <row r="144" spans="1:19" ht="43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f t="shared" si="8"/>
        <v>0</v>
      </c>
      <c r="Q144">
        <f t="shared" si="9"/>
        <v>7</v>
      </c>
      <c r="R144" s="15">
        <f t="shared" si="10"/>
        <v>42513.976319444439</v>
      </c>
      <c r="S144" s="15">
        <f t="shared" si="11"/>
        <v>42559.976319444439</v>
      </c>
    </row>
    <row r="145" spans="1:19" ht="43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f t="shared" si="8"/>
        <v>32</v>
      </c>
      <c r="Q145">
        <f t="shared" si="9"/>
        <v>40.06</v>
      </c>
      <c r="R145" s="15">
        <f t="shared" si="10"/>
        <v>41816.950370370374</v>
      </c>
      <c r="S145" s="15">
        <f t="shared" si="11"/>
        <v>41853.583333333336</v>
      </c>
    </row>
    <row r="146" spans="1:19" ht="43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f t="shared" si="8"/>
        <v>24</v>
      </c>
      <c r="Q146">
        <f t="shared" si="9"/>
        <v>24.33</v>
      </c>
      <c r="R146" s="15">
        <f t="shared" si="10"/>
        <v>41880.788842592592</v>
      </c>
      <c r="S146" s="15">
        <f t="shared" si="11"/>
        <v>41910.788842592592</v>
      </c>
    </row>
    <row r="147" spans="1:19" ht="43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f t="shared" si="8"/>
        <v>2</v>
      </c>
      <c r="Q147">
        <f t="shared" si="9"/>
        <v>11.25</v>
      </c>
      <c r="R147" s="15">
        <f t="shared" si="10"/>
        <v>42342.845555555556</v>
      </c>
      <c r="S147" s="15">
        <f t="shared" si="11"/>
        <v>42372.845555555556</v>
      </c>
    </row>
    <row r="148" spans="1:19" ht="43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f t="shared" si="8"/>
        <v>6</v>
      </c>
      <c r="Q148">
        <f t="shared" si="9"/>
        <v>42</v>
      </c>
      <c r="R148" s="15">
        <f t="shared" si="10"/>
        <v>42053.722060185188</v>
      </c>
      <c r="S148" s="15">
        <f t="shared" si="11"/>
        <v>42113.680393518516</v>
      </c>
    </row>
    <row r="149" spans="1:19" ht="43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f t="shared" si="8"/>
        <v>14</v>
      </c>
      <c r="Q149">
        <f t="shared" si="9"/>
        <v>71.25</v>
      </c>
      <c r="R149" s="15">
        <f t="shared" si="10"/>
        <v>42414.235879629632</v>
      </c>
      <c r="S149" s="15">
        <f t="shared" si="11"/>
        <v>42474.194212962961</v>
      </c>
    </row>
    <row r="150" spans="1:19" ht="57.6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f t="shared" si="8"/>
        <v>1</v>
      </c>
      <c r="Q150">
        <f t="shared" si="9"/>
        <v>22.5</v>
      </c>
      <c r="R150" s="15">
        <f t="shared" si="10"/>
        <v>41801.711550925924</v>
      </c>
      <c r="S150" s="15">
        <f t="shared" si="11"/>
        <v>41844.124305555553</v>
      </c>
    </row>
    <row r="151" spans="1:19" ht="43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f t="shared" si="8"/>
        <v>24</v>
      </c>
      <c r="Q151">
        <f t="shared" si="9"/>
        <v>41</v>
      </c>
      <c r="R151" s="15">
        <f t="shared" si="10"/>
        <v>42770.290590277778</v>
      </c>
      <c r="S151" s="15">
        <f t="shared" si="11"/>
        <v>42800.290590277778</v>
      </c>
    </row>
    <row r="152" spans="1:19" ht="43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f t="shared" si="8"/>
        <v>11</v>
      </c>
      <c r="Q152">
        <f t="shared" si="9"/>
        <v>47.91</v>
      </c>
      <c r="R152" s="15">
        <f t="shared" si="10"/>
        <v>42452.815659722226</v>
      </c>
      <c r="S152" s="15">
        <f t="shared" si="11"/>
        <v>42512.815659722226</v>
      </c>
    </row>
    <row r="153" spans="1:19" ht="57.6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f t="shared" si="8"/>
        <v>7</v>
      </c>
      <c r="Q153">
        <f t="shared" si="9"/>
        <v>35.17</v>
      </c>
      <c r="R153" s="15">
        <f t="shared" si="10"/>
        <v>42601.854699074072</v>
      </c>
      <c r="S153" s="15">
        <f t="shared" si="11"/>
        <v>42611.163194444445</v>
      </c>
    </row>
    <row r="154" spans="1:19" ht="57.6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f t="shared" si="8"/>
        <v>0</v>
      </c>
      <c r="Q154">
        <f t="shared" si="9"/>
        <v>5.5</v>
      </c>
      <c r="R154" s="15">
        <f t="shared" si="10"/>
        <v>42447.863553240735</v>
      </c>
      <c r="S154" s="15">
        <f t="shared" si="11"/>
        <v>42477.863553240735</v>
      </c>
    </row>
    <row r="155" spans="1:19" ht="43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f t="shared" si="8"/>
        <v>1</v>
      </c>
      <c r="Q155">
        <f t="shared" si="9"/>
        <v>22.67</v>
      </c>
      <c r="R155" s="15">
        <f t="shared" si="10"/>
        <v>41811.536180555559</v>
      </c>
      <c r="S155" s="15">
        <f t="shared" si="11"/>
        <v>41841.536180555559</v>
      </c>
    </row>
    <row r="156" spans="1:19" ht="43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f t="shared" si="8"/>
        <v>21</v>
      </c>
      <c r="Q156">
        <f t="shared" si="9"/>
        <v>26.38</v>
      </c>
      <c r="R156" s="15">
        <f t="shared" si="10"/>
        <v>41981.067523148144</v>
      </c>
      <c r="S156" s="15">
        <f t="shared" si="11"/>
        <v>42041.067523148144</v>
      </c>
    </row>
    <row r="157" spans="1:19" ht="43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f t="shared" si="8"/>
        <v>78</v>
      </c>
      <c r="Q157">
        <f t="shared" si="9"/>
        <v>105.54</v>
      </c>
      <c r="R157" s="15">
        <f t="shared" si="10"/>
        <v>42469.68414351852</v>
      </c>
      <c r="S157" s="15">
        <f t="shared" si="11"/>
        <v>42499.166666666672</v>
      </c>
    </row>
    <row r="158" spans="1:19" ht="43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>
        <f t="shared" si="8"/>
        <v>0</v>
      </c>
      <c r="Q158">
        <f t="shared" si="9"/>
        <v>0</v>
      </c>
      <c r="R158" s="15">
        <f t="shared" si="10"/>
        <v>42534.866875</v>
      </c>
      <c r="S158" s="15">
        <f t="shared" si="11"/>
        <v>42564.866875</v>
      </c>
    </row>
    <row r="159" spans="1:19" ht="43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f t="shared" si="8"/>
        <v>48</v>
      </c>
      <c r="Q159">
        <f t="shared" si="9"/>
        <v>62</v>
      </c>
      <c r="R159" s="15">
        <f t="shared" si="10"/>
        <v>41830.858344907407</v>
      </c>
      <c r="S159" s="15">
        <f t="shared" si="11"/>
        <v>41852.291666666664</v>
      </c>
    </row>
    <row r="160" spans="1:19" ht="43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f t="shared" si="8"/>
        <v>1</v>
      </c>
      <c r="Q160">
        <f t="shared" si="9"/>
        <v>217.5</v>
      </c>
      <c r="R160" s="15">
        <f t="shared" si="10"/>
        <v>42543.788564814815</v>
      </c>
      <c r="S160" s="15">
        <f t="shared" si="11"/>
        <v>42573.788564814815</v>
      </c>
    </row>
    <row r="161" spans="1:19" ht="43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f t="shared" si="8"/>
        <v>11</v>
      </c>
      <c r="Q161">
        <f t="shared" si="9"/>
        <v>26.75</v>
      </c>
      <c r="R161" s="15">
        <f t="shared" si="10"/>
        <v>41975.642974537041</v>
      </c>
      <c r="S161" s="15">
        <f t="shared" si="11"/>
        <v>42035.642974537041</v>
      </c>
    </row>
    <row r="162" spans="1:19" ht="57.6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f t="shared" si="8"/>
        <v>18</v>
      </c>
      <c r="Q162">
        <f t="shared" si="9"/>
        <v>64.290000000000006</v>
      </c>
      <c r="R162" s="15">
        <f t="shared" si="10"/>
        <v>41795.598923611113</v>
      </c>
      <c r="S162" s="15">
        <f t="shared" si="11"/>
        <v>41825.598923611113</v>
      </c>
    </row>
    <row r="163" spans="1:19" ht="43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f t="shared" si="8"/>
        <v>4</v>
      </c>
      <c r="Q163">
        <f t="shared" si="9"/>
        <v>175</v>
      </c>
      <c r="R163" s="15">
        <f t="shared" si="10"/>
        <v>42508.179965277777</v>
      </c>
      <c r="S163" s="15">
        <f t="shared" si="11"/>
        <v>42568.179965277777</v>
      </c>
    </row>
    <row r="164" spans="1:19" ht="43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f t="shared" si="8"/>
        <v>35</v>
      </c>
      <c r="Q164">
        <f t="shared" si="9"/>
        <v>84.28</v>
      </c>
      <c r="R164" s="15">
        <f t="shared" si="10"/>
        <v>41747.86986111111</v>
      </c>
      <c r="S164" s="15">
        <f t="shared" si="11"/>
        <v>41779.290972222225</v>
      </c>
    </row>
    <row r="165" spans="1:19" ht="57.6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f t="shared" si="8"/>
        <v>32</v>
      </c>
      <c r="Q165">
        <f t="shared" si="9"/>
        <v>33.74</v>
      </c>
      <c r="R165" s="15">
        <f t="shared" si="10"/>
        <v>42399.707407407404</v>
      </c>
      <c r="S165" s="15">
        <f t="shared" si="11"/>
        <v>42420.878472222219</v>
      </c>
    </row>
    <row r="166" spans="1:19" ht="28.8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f t="shared" si="8"/>
        <v>2</v>
      </c>
      <c r="Q166">
        <f t="shared" si="9"/>
        <v>8</v>
      </c>
      <c r="R166" s="15">
        <f t="shared" si="10"/>
        <v>42230.08116898148</v>
      </c>
      <c r="S166" s="15">
        <f t="shared" si="11"/>
        <v>42245.08116898148</v>
      </c>
    </row>
    <row r="167" spans="1:19" ht="43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>
        <f t="shared" si="8"/>
        <v>0</v>
      </c>
      <c r="Q167">
        <f t="shared" si="9"/>
        <v>0</v>
      </c>
      <c r="R167" s="15">
        <f t="shared" si="10"/>
        <v>42286.749780092592</v>
      </c>
      <c r="S167" s="15">
        <f t="shared" si="11"/>
        <v>42316.791446759264</v>
      </c>
    </row>
    <row r="168" spans="1:19" ht="28.8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f t="shared" si="8"/>
        <v>20</v>
      </c>
      <c r="Q168">
        <f t="shared" si="9"/>
        <v>100</v>
      </c>
      <c r="R168" s="15">
        <f t="shared" si="10"/>
        <v>42125.644467592589</v>
      </c>
      <c r="S168" s="15">
        <f t="shared" si="11"/>
        <v>42155.644467592589</v>
      </c>
    </row>
    <row r="169" spans="1:19" ht="43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f t="shared" si="8"/>
        <v>5</v>
      </c>
      <c r="Q169">
        <f t="shared" si="9"/>
        <v>60.11</v>
      </c>
      <c r="R169" s="15">
        <f t="shared" si="10"/>
        <v>42289.94049768518</v>
      </c>
      <c r="S169" s="15">
        <f t="shared" si="11"/>
        <v>42349.982164351852</v>
      </c>
    </row>
    <row r="170" spans="1:19" ht="43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f t="shared" si="8"/>
        <v>0</v>
      </c>
      <c r="Q170">
        <f t="shared" si="9"/>
        <v>3</v>
      </c>
      <c r="R170" s="15">
        <f t="shared" si="10"/>
        <v>42107.864722222221</v>
      </c>
      <c r="S170" s="15">
        <f t="shared" si="11"/>
        <v>42137.864722222221</v>
      </c>
    </row>
    <row r="171" spans="1:19" ht="43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f t="shared" si="8"/>
        <v>0</v>
      </c>
      <c r="Q171">
        <f t="shared" si="9"/>
        <v>5</v>
      </c>
      <c r="R171" s="15">
        <f t="shared" si="10"/>
        <v>41809.389930555553</v>
      </c>
      <c r="S171" s="15">
        <f t="shared" si="11"/>
        <v>41839.389930555553</v>
      </c>
    </row>
    <row r="172" spans="1:19" ht="43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f t="shared" si="8"/>
        <v>17</v>
      </c>
      <c r="Q172">
        <f t="shared" si="9"/>
        <v>29.24</v>
      </c>
      <c r="R172" s="15">
        <f t="shared" si="10"/>
        <v>41950.26694444444</v>
      </c>
      <c r="S172" s="15">
        <f t="shared" si="11"/>
        <v>41963.669444444444</v>
      </c>
    </row>
    <row r="173" spans="1:19" ht="43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f t="shared" si="8"/>
        <v>57</v>
      </c>
      <c r="Q173">
        <f t="shared" si="9"/>
        <v>59.58</v>
      </c>
      <c r="R173" s="15">
        <f t="shared" si="10"/>
        <v>42061.963263888887</v>
      </c>
      <c r="S173" s="15">
        <f t="shared" si="11"/>
        <v>42091.921597222223</v>
      </c>
    </row>
    <row r="174" spans="1:19" ht="43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f t="shared" si="8"/>
        <v>17</v>
      </c>
      <c r="Q174">
        <f t="shared" si="9"/>
        <v>82.57</v>
      </c>
      <c r="R174" s="15">
        <f t="shared" si="10"/>
        <v>41842.828680555554</v>
      </c>
      <c r="S174" s="15">
        <f t="shared" si="11"/>
        <v>41882.827650462961</v>
      </c>
    </row>
    <row r="175" spans="1:19" ht="28.8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f t="shared" si="8"/>
        <v>0</v>
      </c>
      <c r="Q175">
        <f t="shared" si="9"/>
        <v>10</v>
      </c>
      <c r="R175" s="15">
        <f t="shared" si="10"/>
        <v>42437.64534722222</v>
      </c>
      <c r="S175" s="15">
        <f t="shared" si="11"/>
        <v>42497.603680555556</v>
      </c>
    </row>
    <row r="176" spans="1:19" ht="43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f t="shared" si="8"/>
        <v>2</v>
      </c>
      <c r="Q176">
        <f t="shared" si="9"/>
        <v>5.75</v>
      </c>
      <c r="R176" s="15">
        <f t="shared" si="10"/>
        <v>41879.043530092589</v>
      </c>
      <c r="S176" s="15">
        <f t="shared" si="11"/>
        <v>41909.043530092589</v>
      </c>
    </row>
    <row r="177" spans="1:19" ht="43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f t="shared" si="8"/>
        <v>10</v>
      </c>
      <c r="Q177">
        <f t="shared" si="9"/>
        <v>100.5</v>
      </c>
      <c r="R177" s="15">
        <f t="shared" si="10"/>
        <v>42020.587349537032</v>
      </c>
      <c r="S177" s="15">
        <f t="shared" si="11"/>
        <v>42050.587349537032</v>
      </c>
    </row>
    <row r="178" spans="1:19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f t="shared" si="8"/>
        <v>0</v>
      </c>
      <c r="Q178">
        <f t="shared" si="9"/>
        <v>1</v>
      </c>
      <c r="R178" s="15">
        <f t="shared" si="10"/>
        <v>41890.16269675926</v>
      </c>
      <c r="S178" s="15">
        <f t="shared" si="11"/>
        <v>41920.16269675926</v>
      </c>
    </row>
    <row r="179" spans="1:19" ht="43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f t="shared" si="8"/>
        <v>1</v>
      </c>
      <c r="Q179">
        <f t="shared" si="9"/>
        <v>20</v>
      </c>
      <c r="R179" s="15">
        <f t="shared" si="10"/>
        <v>41872.807696759257</v>
      </c>
      <c r="S179" s="15">
        <f t="shared" si="11"/>
        <v>41932.807696759257</v>
      </c>
    </row>
    <row r="180" spans="1:19" ht="43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f t="shared" si="8"/>
        <v>0</v>
      </c>
      <c r="Q180">
        <f t="shared" si="9"/>
        <v>2</v>
      </c>
      <c r="R180" s="15">
        <f t="shared" si="10"/>
        <v>42391.772997685184</v>
      </c>
      <c r="S180" s="15">
        <f t="shared" si="11"/>
        <v>42416.772997685184</v>
      </c>
    </row>
    <row r="181" spans="1:19" ht="43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f t="shared" si="8"/>
        <v>0</v>
      </c>
      <c r="Q181">
        <f t="shared" si="9"/>
        <v>5</v>
      </c>
      <c r="R181" s="15">
        <f t="shared" si="10"/>
        <v>41848.772928240738</v>
      </c>
      <c r="S181" s="15">
        <f t="shared" si="11"/>
        <v>41877.686111111114</v>
      </c>
    </row>
    <row r="182" spans="1:19" ht="43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f t="shared" si="8"/>
        <v>24</v>
      </c>
      <c r="Q182">
        <f t="shared" si="9"/>
        <v>45.84</v>
      </c>
      <c r="R182" s="15">
        <f t="shared" si="10"/>
        <v>41921.770439814813</v>
      </c>
      <c r="S182" s="15">
        <f t="shared" si="11"/>
        <v>41938.770439814813</v>
      </c>
    </row>
    <row r="183" spans="1:19" ht="57.6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f t="shared" si="8"/>
        <v>1</v>
      </c>
      <c r="Q183">
        <f t="shared" si="9"/>
        <v>13</v>
      </c>
      <c r="R183" s="15">
        <f t="shared" si="10"/>
        <v>42021.301192129627</v>
      </c>
      <c r="S183" s="15">
        <f t="shared" si="11"/>
        <v>42051.301192129627</v>
      </c>
    </row>
    <row r="184" spans="1:19" ht="43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>
        <f t="shared" si="8"/>
        <v>0</v>
      </c>
      <c r="Q184">
        <f t="shared" si="9"/>
        <v>0</v>
      </c>
      <c r="R184" s="15">
        <f t="shared" si="10"/>
        <v>42419.246168981481</v>
      </c>
      <c r="S184" s="15">
        <f t="shared" si="11"/>
        <v>42434.246168981481</v>
      </c>
    </row>
    <row r="185" spans="1:19" ht="43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f t="shared" si="8"/>
        <v>0</v>
      </c>
      <c r="Q185">
        <f t="shared" si="9"/>
        <v>1</v>
      </c>
      <c r="R185" s="15">
        <f t="shared" si="10"/>
        <v>42174.780821759254</v>
      </c>
      <c r="S185" s="15">
        <f t="shared" si="11"/>
        <v>42204.780821759254</v>
      </c>
    </row>
    <row r="186" spans="1:19" ht="43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f t="shared" si="8"/>
        <v>1</v>
      </c>
      <c r="Q186">
        <f t="shared" si="9"/>
        <v>52.5</v>
      </c>
      <c r="R186" s="15">
        <f t="shared" si="10"/>
        <v>41856.672152777777</v>
      </c>
      <c r="S186" s="15">
        <f t="shared" si="11"/>
        <v>41886.672152777777</v>
      </c>
    </row>
    <row r="187" spans="1:19" ht="43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f t="shared" si="8"/>
        <v>1</v>
      </c>
      <c r="Q187">
        <f t="shared" si="9"/>
        <v>7.25</v>
      </c>
      <c r="R187" s="15">
        <f t="shared" si="10"/>
        <v>42417.675879629634</v>
      </c>
      <c r="S187" s="15">
        <f t="shared" si="11"/>
        <v>42475.686111111107</v>
      </c>
    </row>
    <row r="188" spans="1:19" ht="43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f t="shared" si="8"/>
        <v>17</v>
      </c>
      <c r="Q188">
        <f t="shared" si="9"/>
        <v>33.33</v>
      </c>
      <c r="R188" s="15">
        <f t="shared" si="10"/>
        <v>42057.190960648149</v>
      </c>
      <c r="S188" s="15">
        <f t="shared" si="11"/>
        <v>42087.149293981478</v>
      </c>
    </row>
    <row r="189" spans="1:19" ht="43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f t="shared" si="8"/>
        <v>1</v>
      </c>
      <c r="Q189">
        <f t="shared" si="9"/>
        <v>62.5</v>
      </c>
      <c r="R189" s="15">
        <f t="shared" si="10"/>
        <v>41878.911550925928</v>
      </c>
      <c r="S189" s="15">
        <f t="shared" si="11"/>
        <v>41938.911550925928</v>
      </c>
    </row>
    <row r="190" spans="1:19" ht="28.8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f t="shared" si="8"/>
        <v>70</v>
      </c>
      <c r="Q190">
        <f t="shared" si="9"/>
        <v>63.56</v>
      </c>
      <c r="R190" s="15">
        <f t="shared" si="10"/>
        <v>41990.584108796291</v>
      </c>
      <c r="S190" s="15">
        <f t="shared" si="11"/>
        <v>42036.120833333334</v>
      </c>
    </row>
    <row r="191" spans="1:19" ht="43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>
        <f t="shared" si="8"/>
        <v>0</v>
      </c>
      <c r="Q191">
        <f t="shared" si="9"/>
        <v>0</v>
      </c>
      <c r="R191" s="15">
        <f t="shared" si="10"/>
        <v>42408.999571759254</v>
      </c>
      <c r="S191" s="15">
        <f t="shared" si="11"/>
        <v>42453.957905092597</v>
      </c>
    </row>
    <row r="192" spans="1:19" ht="43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f t="shared" si="8"/>
        <v>1</v>
      </c>
      <c r="Q192">
        <f t="shared" si="9"/>
        <v>10</v>
      </c>
      <c r="R192" s="15">
        <f t="shared" si="10"/>
        <v>42217.670104166667</v>
      </c>
      <c r="S192" s="15">
        <f t="shared" si="11"/>
        <v>42247.670104166667</v>
      </c>
    </row>
    <row r="193" spans="1:19" ht="43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>
        <f t="shared" si="8"/>
        <v>0</v>
      </c>
      <c r="Q193">
        <f t="shared" si="9"/>
        <v>0</v>
      </c>
      <c r="R193" s="15">
        <f t="shared" si="10"/>
        <v>42282.655543981484</v>
      </c>
      <c r="S193" s="15">
        <f t="shared" si="11"/>
        <v>42342.697210648148</v>
      </c>
    </row>
    <row r="194" spans="1:19" ht="43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f t="shared" ref="P194:P251" si="12">ROUND(E194/D194*100,0)</f>
        <v>7</v>
      </c>
      <c r="Q194">
        <f t="shared" ref="Q194:Q251" si="13">IFERROR(ROUND(E194/L194,2),0)</f>
        <v>30.71</v>
      </c>
      <c r="R194" s="15">
        <f t="shared" ref="R194:R251" si="14">(((J194/60)/60)/24)+DATE(1970,1,1)</f>
        <v>42768.97084490741</v>
      </c>
      <c r="S194" s="15">
        <f t="shared" ref="S194:S251" si="15">(((I194/60)/60)/24)+DATE(1970,1,1)</f>
        <v>42789.041666666672</v>
      </c>
    </row>
    <row r="195" spans="1:19" ht="43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f t="shared" si="12"/>
        <v>28</v>
      </c>
      <c r="Q195">
        <f t="shared" si="13"/>
        <v>51</v>
      </c>
      <c r="R195" s="15">
        <f t="shared" si="14"/>
        <v>41765.938657407409</v>
      </c>
      <c r="S195" s="15">
        <f t="shared" si="15"/>
        <v>41795.938657407409</v>
      </c>
    </row>
    <row r="196" spans="1:19" ht="43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>
        <f t="shared" si="12"/>
        <v>0</v>
      </c>
      <c r="Q196">
        <f t="shared" si="13"/>
        <v>0</v>
      </c>
      <c r="R196" s="15">
        <f t="shared" si="14"/>
        <v>42322.025115740747</v>
      </c>
      <c r="S196" s="15">
        <f t="shared" si="15"/>
        <v>42352.025115740747</v>
      </c>
    </row>
    <row r="197" spans="1:19" ht="57.6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f t="shared" si="12"/>
        <v>16</v>
      </c>
      <c r="Q197">
        <f t="shared" si="13"/>
        <v>66.67</v>
      </c>
      <c r="R197" s="15">
        <f t="shared" si="14"/>
        <v>42374.655081018514</v>
      </c>
      <c r="S197" s="15">
        <f t="shared" si="15"/>
        <v>42403.784027777772</v>
      </c>
    </row>
    <row r="198" spans="1:19" ht="43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>
        <f t="shared" si="12"/>
        <v>0</v>
      </c>
      <c r="Q198">
        <f t="shared" si="13"/>
        <v>0</v>
      </c>
      <c r="R198" s="15">
        <f t="shared" si="14"/>
        <v>41941.585231481484</v>
      </c>
      <c r="S198" s="15">
        <f t="shared" si="15"/>
        <v>41991.626898148148</v>
      </c>
    </row>
    <row r="199" spans="1:19" ht="43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f t="shared" si="12"/>
        <v>7</v>
      </c>
      <c r="Q199">
        <f t="shared" si="13"/>
        <v>59</v>
      </c>
      <c r="R199" s="15">
        <f t="shared" si="14"/>
        <v>42293.809212962966</v>
      </c>
      <c r="S199" s="15">
        <f t="shared" si="15"/>
        <v>42353.85087962963</v>
      </c>
    </row>
    <row r="200" spans="1:19" ht="43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f t="shared" si="12"/>
        <v>1</v>
      </c>
      <c r="Q200">
        <f t="shared" si="13"/>
        <v>100</v>
      </c>
      <c r="R200" s="15">
        <f t="shared" si="14"/>
        <v>42067.947337962964</v>
      </c>
      <c r="S200" s="15">
        <f t="shared" si="15"/>
        <v>42097.905671296292</v>
      </c>
    </row>
    <row r="201" spans="1:19" ht="28.8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f t="shared" si="12"/>
        <v>37</v>
      </c>
      <c r="Q201">
        <f t="shared" si="13"/>
        <v>147.4</v>
      </c>
      <c r="R201" s="15">
        <f t="shared" si="14"/>
        <v>41903.882951388885</v>
      </c>
      <c r="S201" s="15">
        <f t="shared" si="15"/>
        <v>41933.882951388885</v>
      </c>
    </row>
    <row r="202" spans="1:19" ht="43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f t="shared" si="12"/>
        <v>47</v>
      </c>
      <c r="Q202">
        <f t="shared" si="13"/>
        <v>166.06</v>
      </c>
      <c r="R202" s="15">
        <f t="shared" si="14"/>
        <v>41804.937083333331</v>
      </c>
      <c r="S202" s="15">
        <f t="shared" si="15"/>
        <v>41821.9375</v>
      </c>
    </row>
    <row r="203" spans="1:19" ht="57.6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f t="shared" si="12"/>
        <v>11</v>
      </c>
      <c r="Q203">
        <f t="shared" si="13"/>
        <v>40</v>
      </c>
      <c r="R203" s="15">
        <f t="shared" si="14"/>
        <v>42497.070775462969</v>
      </c>
      <c r="S203" s="15">
        <f t="shared" si="15"/>
        <v>42514.600694444445</v>
      </c>
    </row>
    <row r="204" spans="1:19" ht="43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f t="shared" si="12"/>
        <v>12</v>
      </c>
      <c r="Q204">
        <f t="shared" si="13"/>
        <v>75.25</v>
      </c>
      <c r="R204" s="15">
        <f t="shared" si="14"/>
        <v>41869.798726851855</v>
      </c>
      <c r="S204" s="15">
        <f t="shared" si="15"/>
        <v>41929.798726851855</v>
      </c>
    </row>
    <row r="205" spans="1:19" ht="43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f t="shared" si="12"/>
        <v>60</v>
      </c>
      <c r="Q205">
        <f t="shared" si="13"/>
        <v>60</v>
      </c>
      <c r="R205" s="15">
        <f t="shared" si="14"/>
        <v>42305.670914351853</v>
      </c>
      <c r="S205" s="15">
        <f t="shared" si="15"/>
        <v>42339.249305555553</v>
      </c>
    </row>
    <row r="206" spans="1:19" ht="43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f t="shared" si="12"/>
        <v>31</v>
      </c>
      <c r="Q206">
        <f t="shared" si="13"/>
        <v>1250</v>
      </c>
      <c r="R206" s="15">
        <f t="shared" si="14"/>
        <v>42144.231527777782</v>
      </c>
      <c r="S206" s="15">
        <f t="shared" si="15"/>
        <v>42203.125</v>
      </c>
    </row>
    <row r="207" spans="1:19" ht="43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f t="shared" si="12"/>
        <v>0</v>
      </c>
      <c r="Q207">
        <f t="shared" si="13"/>
        <v>7</v>
      </c>
      <c r="R207" s="15">
        <f t="shared" si="14"/>
        <v>41995.084074074075</v>
      </c>
      <c r="S207" s="15">
        <f t="shared" si="15"/>
        <v>42024.802777777775</v>
      </c>
    </row>
    <row r="208" spans="1:19" ht="43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f t="shared" si="12"/>
        <v>38</v>
      </c>
      <c r="Q208">
        <f t="shared" si="13"/>
        <v>56.25</v>
      </c>
      <c r="R208" s="15">
        <f t="shared" si="14"/>
        <v>42074.219699074078</v>
      </c>
      <c r="S208" s="15">
        <f t="shared" si="15"/>
        <v>42104.208333333328</v>
      </c>
    </row>
    <row r="209" spans="1:19" ht="57.6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f t="shared" si="12"/>
        <v>8</v>
      </c>
      <c r="Q209">
        <f t="shared" si="13"/>
        <v>38.33</v>
      </c>
      <c r="R209" s="15">
        <f t="shared" si="14"/>
        <v>41904.650578703702</v>
      </c>
      <c r="S209" s="15">
        <f t="shared" si="15"/>
        <v>41934.650578703702</v>
      </c>
    </row>
    <row r="210" spans="1:19" ht="43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f t="shared" si="12"/>
        <v>2</v>
      </c>
      <c r="Q210">
        <f t="shared" si="13"/>
        <v>27.5</v>
      </c>
      <c r="R210" s="15">
        <f t="shared" si="14"/>
        <v>41991.022488425922</v>
      </c>
      <c r="S210" s="15">
        <f t="shared" si="15"/>
        <v>42015.041666666672</v>
      </c>
    </row>
    <row r="211" spans="1:19" ht="43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f t="shared" si="12"/>
        <v>0</v>
      </c>
      <c r="Q211">
        <f t="shared" si="13"/>
        <v>16</v>
      </c>
      <c r="R211" s="15">
        <f t="shared" si="14"/>
        <v>42169.958506944444</v>
      </c>
      <c r="S211" s="15">
        <f t="shared" si="15"/>
        <v>42199.958506944444</v>
      </c>
    </row>
    <row r="212" spans="1:19" ht="43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f t="shared" si="12"/>
        <v>0</v>
      </c>
      <c r="Q212">
        <f t="shared" si="13"/>
        <v>1</v>
      </c>
      <c r="R212" s="15">
        <f t="shared" si="14"/>
        <v>41905.636469907404</v>
      </c>
      <c r="S212" s="15">
        <f t="shared" si="15"/>
        <v>41935.636469907404</v>
      </c>
    </row>
    <row r="213" spans="1:19" ht="43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>
        <f t="shared" si="12"/>
        <v>0</v>
      </c>
      <c r="Q213">
        <f t="shared" si="13"/>
        <v>0</v>
      </c>
      <c r="R213" s="15">
        <f t="shared" si="14"/>
        <v>41761.810150462967</v>
      </c>
      <c r="S213" s="15">
        <f t="shared" si="15"/>
        <v>41768.286805555559</v>
      </c>
    </row>
    <row r="214" spans="1:19" ht="57.6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f t="shared" si="12"/>
        <v>38</v>
      </c>
      <c r="Q214">
        <f t="shared" si="13"/>
        <v>86.62</v>
      </c>
      <c r="R214" s="15">
        <f t="shared" si="14"/>
        <v>41865.878657407404</v>
      </c>
      <c r="S214" s="15">
        <f t="shared" si="15"/>
        <v>41925.878657407404</v>
      </c>
    </row>
    <row r="215" spans="1:19" ht="43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>
        <f t="shared" si="12"/>
        <v>0</v>
      </c>
      <c r="Q215">
        <f t="shared" si="13"/>
        <v>0</v>
      </c>
      <c r="R215" s="15">
        <f t="shared" si="14"/>
        <v>42613.841261574074</v>
      </c>
      <c r="S215" s="15">
        <f t="shared" si="15"/>
        <v>42644.166666666672</v>
      </c>
    </row>
    <row r="216" spans="1:19" ht="43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f t="shared" si="12"/>
        <v>53</v>
      </c>
      <c r="Q216">
        <f t="shared" si="13"/>
        <v>88.33</v>
      </c>
      <c r="R216" s="15">
        <f t="shared" si="14"/>
        <v>42534.933321759265</v>
      </c>
      <c r="S216" s="15">
        <f t="shared" si="15"/>
        <v>42554.832638888889</v>
      </c>
    </row>
    <row r="217" spans="1:19" ht="43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f t="shared" si="12"/>
        <v>3</v>
      </c>
      <c r="Q217">
        <f t="shared" si="13"/>
        <v>23.75</v>
      </c>
      <c r="R217" s="15">
        <f t="shared" si="14"/>
        <v>42446.060694444444</v>
      </c>
      <c r="S217" s="15">
        <f t="shared" si="15"/>
        <v>42461.165972222225</v>
      </c>
    </row>
    <row r="218" spans="1:19" ht="43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f t="shared" si="12"/>
        <v>0</v>
      </c>
      <c r="Q218">
        <f t="shared" si="13"/>
        <v>0</v>
      </c>
      <c r="R218" s="15">
        <f t="shared" si="14"/>
        <v>42421.141469907408</v>
      </c>
      <c r="S218" s="15">
        <f t="shared" si="15"/>
        <v>42481.099803240737</v>
      </c>
    </row>
    <row r="219" spans="1:19" ht="43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f t="shared" si="12"/>
        <v>2</v>
      </c>
      <c r="Q219">
        <f t="shared" si="13"/>
        <v>163.33000000000001</v>
      </c>
      <c r="R219" s="15">
        <f t="shared" si="14"/>
        <v>42523.739212962959</v>
      </c>
      <c r="S219" s="15">
        <f t="shared" si="15"/>
        <v>42553.739212962959</v>
      </c>
    </row>
    <row r="220" spans="1:19" ht="28.8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f t="shared" si="12"/>
        <v>1</v>
      </c>
      <c r="Q220">
        <f t="shared" si="13"/>
        <v>6.75</v>
      </c>
      <c r="R220" s="15">
        <f t="shared" si="14"/>
        <v>41833.951516203706</v>
      </c>
      <c r="S220" s="15">
        <f t="shared" si="15"/>
        <v>41863.951516203706</v>
      </c>
    </row>
    <row r="221" spans="1:19" ht="57.6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f t="shared" si="12"/>
        <v>0</v>
      </c>
      <c r="Q221">
        <f t="shared" si="13"/>
        <v>25</v>
      </c>
      <c r="R221" s="15">
        <f t="shared" si="14"/>
        <v>42479.039212962962</v>
      </c>
      <c r="S221" s="15">
        <f t="shared" si="15"/>
        <v>42509.039212962962</v>
      </c>
    </row>
    <row r="222" spans="1:19" ht="43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f t="shared" si="12"/>
        <v>61</v>
      </c>
      <c r="Q222">
        <f t="shared" si="13"/>
        <v>179.12</v>
      </c>
      <c r="R222" s="15">
        <f t="shared" si="14"/>
        <v>42235.117476851854</v>
      </c>
      <c r="S222" s="15">
        <f t="shared" si="15"/>
        <v>42275.117476851854</v>
      </c>
    </row>
    <row r="223" spans="1:19" ht="43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f t="shared" si="12"/>
        <v>1</v>
      </c>
      <c r="Q223">
        <f t="shared" si="13"/>
        <v>34.950000000000003</v>
      </c>
      <c r="R223" s="15">
        <f t="shared" si="14"/>
        <v>42718.963599537034</v>
      </c>
      <c r="S223" s="15">
        <f t="shared" si="15"/>
        <v>42748.961805555555</v>
      </c>
    </row>
    <row r="224" spans="1:19" ht="43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f t="shared" si="12"/>
        <v>17</v>
      </c>
      <c r="Q224">
        <f t="shared" si="13"/>
        <v>27.5</v>
      </c>
      <c r="R224" s="15">
        <f t="shared" si="14"/>
        <v>42031.666898148149</v>
      </c>
      <c r="S224" s="15">
        <f t="shared" si="15"/>
        <v>42064.125</v>
      </c>
    </row>
    <row r="225" spans="1:19" ht="43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f t="shared" si="12"/>
        <v>1</v>
      </c>
      <c r="Q225">
        <f t="shared" si="13"/>
        <v>18.5</v>
      </c>
      <c r="R225" s="15">
        <f t="shared" si="14"/>
        <v>42078.34520833334</v>
      </c>
      <c r="S225" s="15">
        <f t="shared" si="15"/>
        <v>42133.166666666672</v>
      </c>
    </row>
    <row r="226" spans="1:19" ht="43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>
        <f t="shared" si="12"/>
        <v>0</v>
      </c>
      <c r="Q226">
        <f t="shared" si="13"/>
        <v>0</v>
      </c>
      <c r="R226" s="15">
        <f t="shared" si="14"/>
        <v>41905.795706018522</v>
      </c>
      <c r="S226" s="15">
        <f t="shared" si="15"/>
        <v>41933.82708333333</v>
      </c>
    </row>
    <row r="227" spans="1:19" ht="43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f t="shared" si="12"/>
        <v>9</v>
      </c>
      <c r="Q227">
        <f t="shared" si="13"/>
        <v>222.5</v>
      </c>
      <c r="R227" s="15">
        <f t="shared" si="14"/>
        <v>42695.7105787037</v>
      </c>
      <c r="S227" s="15">
        <f t="shared" si="15"/>
        <v>42725.7105787037</v>
      </c>
    </row>
    <row r="228" spans="1:19" ht="43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f t="shared" si="12"/>
        <v>0</v>
      </c>
      <c r="Q228">
        <f t="shared" si="13"/>
        <v>5</v>
      </c>
      <c r="R228" s="15">
        <f t="shared" si="14"/>
        <v>42510.938900462963</v>
      </c>
      <c r="S228" s="15">
        <f t="shared" si="15"/>
        <v>42540.938900462963</v>
      </c>
    </row>
    <row r="229" spans="1:19" ht="43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f t="shared" si="12"/>
        <v>0</v>
      </c>
      <c r="Q229">
        <f t="shared" si="13"/>
        <v>0</v>
      </c>
      <c r="R229" s="15">
        <f t="shared" si="14"/>
        <v>42511.698101851856</v>
      </c>
      <c r="S229" s="15">
        <f t="shared" si="15"/>
        <v>42535.787500000006</v>
      </c>
    </row>
    <row r="230" spans="1:19" ht="43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f t="shared" si="12"/>
        <v>16</v>
      </c>
      <c r="Q230">
        <f t="shared" si="13"/>
        <v>29.17</v>
      </c>
      <c r="R230" s="15">
        <f t="shared" si="14"/>
        <v>42041.581307870365</v>
      </c>
      <c r="S230" s="15">
        <f t="shared" si="15"/>
        <v>42071.539641203708</v>
      </c>
    </row>
    <row r="231" spans="1:19" ht="43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f t="shared" si="12"/>
        <v>2</v>
      </c>
      <c r="Q231">
        <f t="shared" si="13"/>
        <v>1.5</v>
      </c>
      <c r="R231" s="15">
        <f t="shared" si="14"/>
        <v>42307.189270833333</v>
      </c>
      <c r="S231" s="15">
        <f t="shared" si="15"/>
        <v>42322.958333333328</v>
      </c>
    </row>
    <row r="232" spans="1:19" ht="43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f t="shared" si="12"/>
        <v>22</v>
      </c>
      <c r="Q232">
        <f t="shared" si="13"/>
        <v>126.5</v>
      </c>
      <c r="R232" s="15">
        <f t="shared" si="14"/>
        <v>42353.761759259258</v>
      </c>
      <c r="S232" s="15">
        <f t="shared" si="15"/>
        <v>42383.761759259258</v>
      </c>
    </row>
    <row r="233" spans="1:19" ht="43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f t="shared" si="12"/>
        <v>0</v>
      </c>
      <c r="Q233">
        <f t="shared" si="13"/>
        <v>10</v>
      </c>
      <c r="R233" s="15">
        <f t="shared" si="14"/>
        <v>42058.603877314818</v>
      </c>
      <c r="S233" s="15">
        <f t="shared" si="15"/>
        <v>42087.165972222225</v>
      </c>
    </row>
    <row r="234" spans="1:19" ht="43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f t="shared" si="12"/>
        <v>5</v>
      </c>
      <c r="Q234">
        <f t="shared" si="13"/>
        <v>9.4</v>
      </c>
      <c r="R234" s="15">
        <f t="shared" si="14"/>
        <v>42304.940960648149</v>
      </c>
      <c r="S234" s="15">
        <f t="shared" si="15"/>
        <v>42329.166666666672</v>
      </c>
    </row>
    <row r="235" spans="1:19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>
        <f t="shared" si="12"/>
        <v>0</v>
      </c>
      <c r="Q235">
        <f t="shared" si="13"/>
        <v>0</v>
      </c>
      <c r="R235" s="15">
        <f t="shared" si="14"/>
        <v>42538.742893518516</v>
      </c>
      <c r="S235" s="15">
        <f t="shared" si="15"/>
        <v>42568.742893518516</v>
      </c>
    </row>
    <row r="236" spans="1:19" ht="57.6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f t="shared" si="12"/>
        <v>5</v>
      </c>
      <c r="Q236">
        <f t="shared" si="13"/>
        <v>30</v>
      </c>
      <c r="R236" s="15">
        <f t="shared" si="14"/>
        <v>42122.732499999998</v>
      </c>
      <c r="S236" s="15">
        <f t="shared" si="15"/>
        <v>42155.732638888891</v>
      </c>
    </row>
    <row r="237" spans="1:19" ht="43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f t="shared" si="12"/>
        <v>3</v>
      </c>
      <c r="Q237">
        <f t="shared" si="13"/>
        <v>10.67</v>
      </c>
      <c r="R237" s="15">
        <f t="shared" si="14"/>
        <v>42209.67288194444</v>
      </c>
      <c r="S237" s="15">
        <f t="shared" si="15"/>
        <v>42223.625</v>
      </c>
    </row>
    <row r="238" spans="1:19" ht="43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f t="shared" si="12"/>
        <v>13</v>
      </c>
      <c r="Q238">
        <f t="shared" si="13"/>
        <v>25.5</v>
      </c>
      <c r="R238" s="15">
        <f t="shared" si="14"/>
        <v>41990.506377314814</v>
      </c>
      <c r="S238" s="15">
        <f t="shared" si="15"/>
        <v>42020.506377314814</v>
      </c>
    </row>
    <row r="239" spans="1:19" ht="43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f t="shared" si="12"/>
        <v>0</v>
      </c>
      <c r="Q239">
        <f t="shared" si="13"/>
        <v>20</v>
      </c>
      <c r="R239" s="15">
        <f t="shared" si="14"/>
        <v>42039.194988425923</v>
      </c>
      <c r="S239" s="15">
        <f t="shared" si="15"/>
        <v>42099.153321759266</v>
      </c>
    </row>
    <row r="240" spans="1:19" ht="43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f t="shared" si="12"/>
        <v>37</v>
      </c>
      <c r="Q240">
        <f t="shared" si="13"/>
        <v>91.25</v>
      </c>
      <c r="R240" s="15">
        <f t="shared" si="14"/>
        <v>41890.086805555555</v>
      </c>
      <c r="S240" s="15">
        <f t="shared" si="15"/>
        <v>41934.207638888889</v>
      </c>
    </row>
    <row r="241" spans="1:19" ht="43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>
        <f t="shared" si="12"/>
        <v>0</v>
      </c>
      <c r="Q241">
        <f t="shared" si="13"/>
        <v>0</v>
      </c>
      <c r="R241" s="15">
        <f t="shared" si="14"/>
        <v>42495.722187499996</v>
      </c>
      <c r="S241" s="15">
        <f t="shared" si="15"/>
        <v>42525.722187499996</v>
      </c>
    </row>
    <row r="242" spans="1:19" ht="57.6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f t="shared" si="12"/>
        <v>1</v>
      </c>
      <c r="Q242">
        <f t="shared" si="13"/>
        <v>50</v>
      </c>
      <c r="R242" s="15">
        <f t="shared" si="14"/>
        <v>42570.850381944445</v>
      </c>
      <c r="S242" s="15">
        <f t="shared" si="15"/>
        <v>42615.850381944445</v>
      </c>
    </row>
    <row r="243" spans="1:19" ht="43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>
        <f t="shared" si="12"/>
        <v>0</v>
      </c>
      <c r="Q243">
        <f t="shared" si="13"/>
        <v>0</v>
      </c>
      <c r="R243" s="15">
        <f t="shared" si="14"/>
        <v>41927.124884259261</v>
      </c>
      <c r="S243" s="15">
        <f t="shared" si="15"/>
        <v>41937.124884259261</v>
      </c>
    </row>
    <row r="244" spans="1:19" ht="43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f t="shared" si="12"/>
        <v>0</v>
      </c>
      <c r="Q244">
        <f t="shared" si="13"/>
        <v>0</v>
      </c>
      <c r="R244" s="15">
        <f t="shared" si="14"/>
        <v>42730.903726851851</v>
      </c>
      <c r="S244" s="15">
        <f t="shared" si="15"/>
        <v>42760.903726851851</v>
      </c>
    </row>
    <row r="245" spans="1:19" ht="43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f t="shared" si="12"/>
        <v>27</v>
      </c>
      <c r="Q245">
        <f t="shared" si="13"/>
        <v>22.83</v>
      </c>
      <c r="R245" s="15">
        <f t="shared" si="14"/>
        <v>42475.848067129627</v>
      </c>
      <c r="S245" s="15">
        <f t="shared" si="15"/>
        <v>42505.848067129627</v>
      </c>
    </row>
    <row r="246" spans="1:19" ht="43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f t="shared" si="12"/>
        <v>10</v>
      </c>
      <c r="Q246">
        <f t="shared" si="13"/>
        <v>16.670000000000002</v>
      </c>
      <c r="R246" s="15">
        <f t="shared" si="14"/>
        <v>42188.83293981482</v>
      </c>
      <c r="S246" s="15">
        <f t="shared" si="15"/>
        <v>42242.772222222222</v>
      </c>
    </row>
    <row r="247" spans="1:19" ht="43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f t="shared" si="12"/>
        <v>71</v>
      </c>
      <c r="Q247">
        <f t="shared" si="13"/>
        <v>106.97</v>
      </c>
      <c r="R247" s="15">
        <f t="shared" si="14"/>
        <v>42053.049375000002</v>
      </c>
      <c r="S247" s="15">
        <f t="shared" si="15"/>
        <v>42096.041666666672</v>
      </c>
    </row>
    <row r="248" spans="1:19" ht="43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f t="shared" si="12"/>
        <v>2</v>
      </c>
      <c r="Q248">
        <f t="shared" si="13"/>
        <v>10.25</v>
      </c>
      <c r="R248" s="15">
        <f t="shared" si="14"/>
        <v>41883.916678240741</v>
      </c>
      <c r="S248" s="15">
        <f t="shared" si="15"/>
        <v>41906.916678240741</v>
      </c>
    </row>
    <row r="249" spans="1:19" ht="43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f t="shared" si="12"/>
        <v>2</v>
      </c>
      <c r="Q249">
        <f t="shared" si="13"/>
        <v>59</v>
      </c>
      <c r="R249" s="15">
        <f t="shared" si="14"/>
        <v>42767.031678240746</v>
      </c>
      <c r="S249" s="15">
        <f t="shared" si="15"/>
        <v>42797.208333333328</v>
      </c>
    </row>
    <row r="250" spans="1:19" ht="43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f t="shared" si="12"/>
        <v>3</v>
      </c>
      <c r="Q250">
        <f t="shared" si="13"/>
        <v>15.67</v>
      </c>
      <c r="R250" s="15">
        <f t="shared" si="14"/>
        <v>42029.135879629626</v>
      </c>
      <c r="S250" s="15">
        <f t="shared" si="15"/>
        <v>42059.135879629626</v>
      </c>
    </row>
    <row r="251" spans="1:19" ht="43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f t="shared" si="12"/>
        <v>0</v>
      </c>
      <c r="Q251">
        <f t="shared" si="13"/>
        <v>1</v>
      </c>
      <c r="R251" s="15">
        <f t="shared" si="14"/>
        <v>42358.573182870372</v>
      </c>
      <c r="S251" s="15">
        <f t="shared" si="15"/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A5943-F0C8-0946-A096-1727EF92701A}">
  <sheetPr>
    <tabColor theme="9" tint="0.59999389629810485"/>
  </sheetPr>
  <dimension ref="B2:D15"/>
  <sheetViews>
    <sheetView workbookViewId="0">
      <selection activeCell="O76" sqref="O76"/>
    </sheetView>
  </sheetViews>
  <sheetFormatPr defaultColWidth="11.5546875" defaultRowHeight="14.4"/>
  <cols>
    <col min="2" max="2" width="21.6640625" bestFit="1" customWidth="1"/>
    <col min="4" max="4" width="11.109375" bestFit="1" customWidth="1"/>
  </cols>
  <sheetData>
    <row r="2" spans="2:4">
      <c r="C2" t="s">
        <v>8346</v>
      </c>
      <c r="D2" t="s">
        <v>8347</v>
      </c>
    </row>
    <row r="3" spans="2:4">
      <c r="B3" t="s">
        <v>8342</v>
      </c>
      <c r="C3" s="19">
        <f>AVERAGE('Successful U.S. Kickstarters'!D:D)</f>
        <v>5048.8786407766993</v>
      </c>
      <c r="D3" s="19">
        <f>AVERAGE('Failed U.S. Kickstarters'!D:D)</f>
        <v>10554.212</v>
      </c>
    </row>
    <row r="4" spans="2:4">
      <c r="B4" t="s">
        <v>8343</v>
      </c>
      <c r="C4" s="19">
        <f>MEDIAN('Successful U.S. Kickstarters'!D:D)</f>
        <v>3000</v>
      </c>
      <c r="D4" s="19">
        <f>MEDIAN('Failed U.S. Kickstarters'!D:D)</f>
        <v>5000</v>
      </c>
    </row>
    <row r="5" spans="2:4">
      <c r="B5" t="s">
        <v>8348</v>
      </c>
      <c r="C5" s="19">
        <f>_xlfn.STDEV.P('Successful U.S. Kickstarters'!D:D)</f>
        <v>7748.7537726373303</v>
      </c>
      <c r="D5" s="19">
        <f>_xlfn.STDEV.P('Failed U.S. Kickstarters'!D:D)</f>
        <v>21967.731061515115</v>
      </c>
    </row>
    <row r="6" spans="2:4">
      <c r="B6" t="s">
        <v>8349</v>
      </c>
      <c r="C6" s="19">
        <f>_xlfn.QUARTILE.EXC('Successful U.S. Kickstarters'!D:D,3)</f>
        <v>5000</v>
      </c>
      <c r="D6" s="19">
        <f>_xlfn.QUARTILE.EXC('Failed U.S. Kickstarters'!D:D,3)</f>
        <v>10000</v>
      </c>
    </row>
    <row r="7" spans="2:4">
      <c r="B7" t="s">
        <v>8350</v>
      </c>
      <c r="C7" s="19">
        <f>_xlfn.QUARTILE.EXC('Successful U.S. Kickstarters'!D:D,1)</f>
        <v>1500</v>
      </c>
      <c r="D7" s="19">
        <f>_xlfn.QUARTILE.EXC('Failed U.S. Kickstarters'!D:D,1)</f>
        <v>2000</v>
      </c>
    </row>
    <row r="8" spans="2:4">
      <c r="B8" t="s">
        <v>8351</v>
      </c>
      <c r="C8" s="19">
        <f>C6-C7</f>
        <v>3500</v>
      </c>
      <c r="D8" s="19">
        <f>D6-D7</f>
        <v>8000</v>
      </c>
    </row>
    <row r="9" spans="2:4">
      <c r="C9" s="19"/>
      <c r="D9" s="19"/>
    </row>
    <row r="10" spans="2:4">
      <c r="B10" t="s">
        <v>8345</v>
      </c>
      <c r="C10" s="19">
        <f>AVERAGE('Successful U.S. Kickstarters'!E:E)</f>
        <v>5601.5458009708727</v>
      </c>
      <c r="D10" s="19">
        <f>AVERAGE('Failed U.S. Kickstarters'!E:E)</f>
        <v>558.65484000000004</v>
      </c>
    </row>
    <row r="11" spans="2:4">
      <c r="B11" t="s">
        <v>8344</v>
      </c>
      <c r="C11" s="19">
        <f>MEDIAN('Successful U.S. Kickstarters'!E:E)</f>
        <v>3167.5</v>
      </c>
      <c r="D11" s="19">
        <f>MEDIAN('Failed U.S. Kickstarters'!E:E)</f>
        <v>103</v>
      </c>
    </row>
    <row r="12" spans="2:4">
      <c r="B12" t="s">
        <v>8352</v>
      </c>
      <c r="C12" s="19">
        <f>_xlfn.STDEV.P('Successful U.S. Kickstarters'!E:E)</f>
        <v>8334.5731699164608</v>
      </c>
      <c r="D12" s="19">
        <f>_xlfn.STDEV.P('Failed U.S. Kickstarters'!E:E)</f>
        <v>1330.5230280400915</v>
      </c>
    </row>
    <row r="13" spans="2:4">
      <c r="B13" t="s">
        <v>8353</v>
      </c>
      <c r="C13" s="19">
        <f>_xlfn.QUARTILE.EXC('Successful U.S. Kickstarters'!E:E,3)</f>
        <v>5699</v>
      </c>
      <c r="D13" s="19">
        <f>_xlfn.QUARTILE.EXC('Failed U.S. Kickstarters'!E:E,3)</f>
        <v>501</v>
      </c>
    </row>
    <row r="14" spans="2:4">
      <c r="B14" t="s">
        <v>8354</v>
      </c>
      <c r="C14" s="19">
        <f>_xlfn.QUARTILE.EXC('Successful U.S. Kickstarters'!E:E,1)</f>
        <v>1716.5074999999999</v>
      </c>
      <c r="D14" s="19">
        <f>_xlfn.QUARTILE.EXC('Failed U.S. Kickstarters'!E:E,1)</f>
        <v>9.25</v>
      </c>
    </row>
    <row r="15" spans="2:4">
      <c r="B15" t="s">
        <v>8355</v>
      </c>
      <c r="C15" s="19">
        <f>C13-C14</f>
        <v>3982.4925000000003</v>
      </c>
      <c r="D15" s="19">
        <f>D13-D14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9F45-9874-E04D-9547-A0DFBA40E94A}">
  <dimension ref="A1:F6"/>
  <sheetViews>
    <sheetView zoomScale="131" workbookViewId="0">
      <selection activeCell="Z54" sqref="Z54"/>
    </sheetView>
  </sheetViews>
  <sheetFormatPr defaultColWidth="11.5546875" defaultRowHeight="14.4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8321</v>
      </c>
      <c r="B3" s="11" t="s">
        <v>8318</v>
      </c>
    </row>
    <row r="4" spans="1:6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8635-69AB-754D-85A4-1989E5D69EC2}">
  <dimension ref="A1:E7"/>
  <sheetViews>
    <sheetView workbookViewId="0">
      <selection activeCell="B16" sqref="B16"/>
    </sheetView>
  </sheetViews>
  <sheetFormatPr defaultColWidth="11.5546875" defaultRowHeight="14.4"/>
  <cols>
    <col min="1" max="1" width="15.6640625" bestFit="1" customWidth="1"/>
    <col min="2" max="2" width="14.77734375" bestFit="1" customWidth="1"/>
    <col min="3" max="3" width="4" bestFit="1" customWidth="1"/>
    <col min="4" max="4" width="8.77734375" bestFit="1" customWidth="1"/>
    <col min="5" max="6" width="10" bestFit="1" customWidth="1"/>
  </cols>
  <sheetData>
    <row r="1" spans="1:5">
      <c r="A1" s="11" t="s">
        <v>8316</v>
      </c>
      <c r="B1" t="s">
        <v>8273</v>
      </c>
    </row>
    <row r="2" spans="1:5">
      <c r="A2" s="11" t="s">
        <v>8222</v>
      </c>
      <c r="B2" t="s">
        <v>8224</v>
      </c>
    </row>
    <row r="4" spans="1:5">
      <c r="A4" s="11" t="s">
        <v>8321</v>
      </c>
      <c r="B4" s="11" t="s">
        <v>8318</v>
      </c>
    </row>
    <row r="5" spans="1:5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51A97-5031-F142-9CC6-78F136C3CEE2}">
  <dimension ref="A1:F18"/>
  <sheetViews>
    <sheetView zoomScale="144" workbookViewId="0">
      <selection activeCell="B5" sqref="A5:B5"/>
    </sheetView>
  </sheetViews>
  <sheetFormatPr defaultColWidth="11.5546875" defaultRowHeight="14.4"/>
  <cols>
    <col min="1" max="1" width="16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.109375" bestFit="1" customWidth="1"/>
  </cols>
  <sheetData>
    <row r="1" spans="1:6">
      <c r="A1" s="11" t="s">
        <v>8337</v>
      </c>
      <c r="B1" t="s">
        <v>8322</v>
      </c>
    </row>
    <row r="2" spans="1:6">
      <c r="A2" s="11" t="s">
        <v>8316</v>
      </c>
      <c r="B2" t="s">
        <v>8273</v>
      </c>
    </row>
    <row r="4" spans="1:6">
      <c r="A4" s="11" t="s">
        <v>8321</v>
      </c>
      <c r="B4" s="11" t="s">
        <v>8318</v>
      </c>
    </row>
    <row r="5" spans="1:6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>
      <c r="A6" s="17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7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7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7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7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7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7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7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7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7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7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7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7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D6E2-A725-A649-8DD3-6B3C11239A2F}">
  <dimension ref="A1:F6"/>
  <sheetViews>
    <sheetView workbookViewId="0">
      <selection activeCell="L48" sqref="L48"/>
    </sheetView>
  </sheetViews>
  <sheetFormatPr defaultColWidth="11.5546875" defaultRowHeight="14.4"/>
  <cols>
    <col min="1" max="1" width="28.6640625" bestFit="1" customWidth="1"/>
    <col min="2" max="2" width="72" customWidth="1"/>
    <col min="4" max="4" width="15.21875" bestFit="1" customWidth="1"/>
    <col min="5" max="5" width="16.21875" bestFit="1" customWidth="1"/>
    <col min="6" max="6" width="17.21875" bestFit="1" customWidth="1"/>
  </cols>
  <sheetData>
    <row r="1" spans="1:6">
      <c r="A1" s="1" t="s">
        <v>8338</v>
      </c>
      <c r="B1" s="2" t="s">
        <v>4110</v>
      </c>
      <c r="C1" s="1" t="s">
        <v>8339</v>
      </c>
      <c r="D1" s="1" t="s">
        <v>8340</v>
      </c>
      <c r="E1" s="1" t="s">
        <v>8265</v>
      </c>
      <c r="F1" s="1" t="s">
        <v>8341</v>
      </c>
    </row>
    <row r="2" spans="1:6">
      <c r="A2" t="s">
        <v>3473</v>
      </c>
      <c r="B2" s="18" t="str">
        <f>VLOOKUP(A2,'Kickstarter Data'!B:C, 2, FALSE)</f>
        <v>Help us get actor-writer Ian Bonar's debut play - a hilarious, heartbreaking story of grief and loss - to the 2016 Edinburgh Fringe.</v>
      </c>
      <c r="C2">
        <f>VLOOKUP(A2,'Kickstarter Data'!B:E, 3, FALSE)</f>
        <v>2000</v>
      </c>
      <c r="D2">
        <f>VLOOKUP(A2,'Kickstarter Data'!B:E, 4, FALSE)</f>
        <v>2020</v>
      </c>
      <c r="E2">
        <f>VLOOKUP(A2,'Kickstarter Data'!B:S,16,FALSE)</f>
        <v>51.79</v>
      </c>
      <c r="F2">
        <f>VLOOKUP(A2,'Kickstarter Data'!B:S,11,FALSE)</f>
        <v>39</v>
      </c>
    </row>
    <row r="3" spans="1:6">
      <c r="A3" t="s">
        <v>3616</v>
      </c>
      <c r="B3" s="18" t="str">
        <f>VLOOKUP(A3,'Kickstarter Data'!B:C, 2, FALSE)</f>
        <v>The play yet to be described as "A surefire Edinburgh Fringe Festival Cult Hit". Coming to the Underbelly, Edinburgh, 5th-30th August.</v>
      </c>
      <c r="C3">
        <f>VLOOKUP(A3,'Kickstarter Data'!B:E, 3, FALSE)</f>
        <v>2000</v>
      </c>
      <c r="D3">
        <f>VLOOKUP(A3,'Kickstarter Data'!B:E, 4, FALSE)</f>
        <v>2020</v>
      </c>
      <c r="E3">
        <f>VLOOKUP(A3,'Kickstarter Data'!B:S,16,FALSE)</f>
        <v>36.07</v>
      </c>
      <c r="F3">
        <f>VLOOKUP(A3,'Kickstarter Data'!B:S,11,FALSE)</f>
        <v>56</v>
      </c>
    </row>
    <row r="4" spans="1:6">
      <c r="A4" t="s">
        <v>3178</v>
      </c>
      <c r="B4" s="18" t="str">
        <f>VLOOKUP(A4,'Kickstarter Data'!B:C, 2, FALSE)</f>
        <v>Cutting Off Kate Bush is a one-woman show written &amp; performed by Lucy Benson-Brown, premiering at the Edinburgh Fringe Festival 2014</v>
      </c>
      <c r="C4">
        <f>VLOOKUP(A4,'Kickstarter Data'!B:E, 3, FALSE)</f>
        <v>1500</v>
      </c>
      <c r="D4">
        <f>VLOOKUP(A4,'Kickstarter Data'!B:E, 4, FALSE)</f>
        <v>2576</v>
      </c>
      <c r="E4">
        <f>VLOOKUP(A4,'Kickstarter Data'!B:S,16,FALSE)</f>
        <v>33.03</v>
      </c>
      <c r="F4">
        <f>VLOOKUP(A4,'Kickstarter Data'!B:S,11,FALSE)</f>
        <v>78</v>
      </c>
    </row>
    <row r="5" spans="1:6">
      <c r="A5" t="s">
        <v>3329</v>
      </c>
      <c r="B5" s="18" t="str">
        <f>VLOOKUP(A5,'Kickstarter Data'!B:C, 2, FALSE)</f>
        <v>Jestia and Raedon is a brand new romantic comedy play going to the Edinburgh Fringe Festival this summer.</v>
      </c>
      <c r="C5">
        <f>VLOOKUP(A5,'Kickstarter Data'!B:E, 3, FALSE)</f>
        <v>1000</v>
      </c>
      <c r="D5">
        <f>VLOOKUP(A5,'Kickstarter Data'!B:E, 4, FALSE)</f>
        <v>1168</v>
      </c>
      <c r="E5">
        <f>VLOOKUP(A5,'Kickstarter Data'!B:S,16,FALSE)</f>
        <v>44.92</v>
      </c>
      <c r="F5">
        <f>VLOOKUP(A5,'Kickstarter Data'!B:S,11,FALSE)</f>
        <v>26</v>
      </c>
    </row>
    <row r="6" spans="1:6">
      <c r="A6" t="s">
        <v>3221</v>
      </c>
      <c r="B6" s="18" t="str">
        <f>VLOOKUP(A6,'Kickstarter Data'!B:C, 2, FALSE)</f>
        <v>A one-man show about love, loss, and motorways, written &amp; performed by Ben Norris. Help us get to the 2015 Edinburgh Fringe and beyond!</v>
      </c>
      <c r="C6">
        <f>VLOOKUP(A6,'Kickstarter Data'!B:E, 3, FALSE)</f>
        <v>4000</v>
      </c>
      <c r="D6">
        <f>VLOOKUP(A6,'Kickstarter Data'!B:E, 4, FALSE)</f>
        <v>4137</v>
      </c>
      <c r="E6">
        <f>VLOOKUP(A6,'Kickstarter Data'!B:S,16,FALSE)</f>
        <v>36.61</v>
      </c>
      <c r="F6">
        <f>VLOOKUP(A6,'Kickstarter Data'!B:S,11,FALSE)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Successful U.S. Kickstarters</vt:lpstr>
      <vt:lpstr>Failed U.S. Kickstarters</vt:lpstr>
      <vt:lpstr>Descriptive Statistics</vt:lpstr>
      <vt:lpstr>Category Statistics</vt:lpstr>
      <vt:lpstr>Subcategory Statistics</vt:lpstr>
      <vt:lpstr>Outcomes Based on Launch Date.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Salman Basharat</cp:lastModifiedBy>
  <dcterms:created xsi:type="dcterms:W3CDTF">2017-04-20T15:17:24Z</dcterms:created>
  <dcterms:modified xsi:type="dcterms:W3CDTF">2020-10-20T13:03:23Z</dcterms:modified>
</cp:coreProperties>
</file>