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m2679\Downloads\"/>
    </mc:Choice>
  </mc:AlternateContent>
  <xr:revisionPtr revIDLastSave="0" documentId="8_{B312E387-4AA5-438F-A19D-17E108C2C379}" xr6:coauthVersionLast="36" xr6:coauthVersionMax="36" xr10:uidLastSave="{00000000-0000-0000-0000-000000000000}"/>
  <bookViews>
    <workbookView xWindow="2775" yWindow="495" windowWidth="28035" windowHeight="17445" xr2:uid="{1D1074BD-86E1-2D49-A1AD-734106F193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I58" i="1" s="1"/>
  <c r="E59" i="1"/>
  <c r="I59" i="1" s="1"/>
  <c r="E60" i="1"/>
  <c r="I60" i="1" s="1"/>
  <c r="E61" i="1"/>
  <c r="H61" i="1" s="1"/>
  <c r="E62" i="1"/>
  <c r="H62" i="1" s="1"/>
  <c r="E63" i="1"/>
  <c r="I63" i="1" s="1"/>
  <c r="E64" i="1"/>
  <c r="H64" i="1" s="1"/>
  <c r="E65" i="1"/>
  <c r="H65" i="1" s="1"/>
  <c r="E66" i="1"/>
  <c r="H66" i="1" s="1"/>
  <c r="E67" i="1"/>
  <c r="I67" i="1" s="1"/>
  <c r="E57" i="1"/>
  <c r="I66" i="1"/>
  <c r="E41" i="1"/>
  <c r="H41" i="1" s="1"/>
  <c r="E42" i="1"/>
  <c r="H42" i="1" s="1"/>
  <c r="E43" i="1"/>
  <c r="H43" i="1" s="1"/>
  <c r="E44" i="1"/>
  <c r="H44" i="1" s="1"/>
  <c r="E45" i="1"/>
  <c r="H45" i="1" s="1"/>
  <c r="E46" i="1"/>
  <c r="I46" i="1" s="1"/>
  <c r="E47" i="1"/>
  <c r="I47" i="1" s="1"/>
  <c r="E48" i="1"/>
  <c r="H48" i="1" s="1"/>
  <c r="E49" i="1"/>
  <c r="H49" i="1" s="1"/>
  <c r="E50" i="1"/>
  <c r="I50" i="1" s="1"/>
  <c r="E40" i="1"/>
  <c r="H40" i="1" s="1"/>
  <c r="I44" i="1"/>
  <c r="I45" i="1"/>
  <c r="F46" i="1"/>
  <c r="E23" i="1"/>
  <c r="I23" i="1" s="1"/>
  <c r="E24" i="1"/>
  <c r="H24" i="1" s="1"/>
  <c r="E26" i="1"/>
  <c r="I26" i="1" s="1"/>
  <c r="E27" i="1"/>
  <c r="H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25" i="1"/>
  <c r="I25" i="1" s="1"/>
  <c r="G27" i="1"/>
  <c r="I7" i="1"/>
  <c r="G10" i="1"/>
  <c r="E7" i="1"/>
  <c r="H7" i="1" s="1"/>
  <c r="E8" i="1"/>
  <c r="I8" i="1" s="1"/>
  <c r="E9" i="1"/>
  <c r="I9" i="1" s="1"/>
  <c r="E10" i="1"/>
  <c r="H10" i="1" s="1"/>
  <c r="E11" i="1"/>
  <c r="I11" i="1" s="1"/>
  <c r="E12" i="1"/>
  <c r="I12" i="1" s="1"/>
  <c r="E13" i="1"/>
  <c r="H13" i="1" s="1"/>
  <c r="E14" i="1"/>
  <c r="H14" i="1" s="1"/>
  <c r="E15" i="1"/>
  <c r="I15" i="1" s="1"/>
  <c r="E16" i="1"/>
  <c r="I16" i="1" s="1"/>
  <c r="E6" i="1"/>
  <c r="H6" i="1" s="1"/>
  <c r="H9" i="1" l="1"/>
  <c r="I43" i="1"/>
  <c r="I42" i="1"/>
  <c r="I27" i="1"/>
  <c r="H12" i="1"/>
  <c r="I6" i="1"/>
  <c r="I49" i="1"/>
  <c r="H46" i="1"/>
  <c r="I10" i="1"/>
  <c r="H47" i="1"/>
  <c r="H11" i="1"/>
  <c r="I62" i="1"/>
  <c r="H60" i="1"/>
  <c r="I65" i="1"/>
  <c r="H63" i="1"/>
  <c r="H67" i="1"/>
  <c r="H58" i="1"/>
  <c r="I61" i="1"/>
  <c r="I64" i="1"/>
  <c r="H59" i="1"/>
  <c r="H50" i="1"/>
  <c r="I48" i="1"/>
  <c r="I40" i="1"/>
  <c r="I41" i="1"/>
  <c r="H23" i="1"/>
  <c r="H31" i="1"/>
  <c r="H26" i="1"/>
  <c r="H29" i="1"/>
  <c r="H25" i="1"/>
  <c r="H28" i="1"/>
  <c r="H33" i="1"/>
  <c r="H30" i="1"/>
  <c r="I24" i="1"/>
  <c r="H32" i="1"/>
  <c r="I14" i="1"/>
  <c r="H16" i="1"/>
  <c r="I13" i="1"/>
  <c r="H8" i="1"/>
  <c r="H15" i="1"/>
  <c r="H18" i="1" l="1"/>
  <c r="J10" i="1" s="1"/>
  <c r="H52" i="1"/>
  <c r="J50" i="1"/>
  <c r="I18" i="1"/>
  <c r="K10" i="1" s="1"/>
  <c r="J47" i="1"/>
  <c r="J65" i="1"/>
  <c r="J49" i="1"/>
  <c r="J59" i="1"/>
  <c r="J42" i="1"/>
  <c r="J61" i="1"/>
  <c r="J45" i="1"/>
  <c r="J40" i="1"/>
  <c r="J46" i="1"/>
  <c r="J44" i="1"/>
  <c r="J67" i="1"/>
  <c r="J63" i="1"/>
  <c r="J62" i="1"/>
  <c r="J66" i="1"/>
  <c r="J48" i="1"/>
  <c r="J43" i="1"/>
  <c r="J64" i="1"/>
  <c r="J58" i="1"/>
  <c r="J60" i="1"/>
  <c r="J41" i="1"/>
  <c r="I52" i="1"/>
  <c r="J28" i="1"/>
  <c r="J26" i="1"/>
  <c r="J9" i="1"/>
  <c r="J25" i="1"/>
  <c r="J31" i="1"/>
  <c r="J29" i="1"/>
  <c r="J33" i="1"/>
  <c r="J11" i="1"/>
  <c r="J32" i="1"/>
  <c r="J27" i="1"/>
  <c r="J23" i="1"/>
  <c r="J30" i="1"/>
  <c r="J24" i="1"/>
  <c r="I35" i="1"/>
  <c r="H35" i="1"/>
  <c r="J6" i="1"/>
  <c r="J12" i="1"/>
  <c r="J13" i="1"/>
  <c r="J14" i="1"/>
  <c r="J7" i="1"/>
  <c r="J16" i="1"/>
  <c r="J15" i="1"/>
  <c r="J8" i="1"/>
  <c r="I57" i="1"/>
  <c r="I69" i="1" s="1"/>
  <c r="H57" i="1"/>
  <c r="H69" i="1" s="1"/>
  <c r="K46" i="1" l="1"/>
  <c r="K12" i="1"/>
  <c r="K62" i="1"/>
  <c r="K63" i="1"/>
  <c r="K16" i="1"/>
  <c r="K50" i="1"/>
  <c r="K58" i="1"/>
  <c r="K23" i="1"/>
  <c r="K26" i="1"/>
  <c r="K8" i="1"/>
  <c r="K14" i="1"/>
  <c r="K40" i="1"/>
  <c r="K47" i="1"/>
  <c r="K67" i="1"/>
  <c r="K24" i="1"/>
  <c r="K64" i="1"/>
  <c r="K30" i="1"/>
  <c r="K33" i="1"/>
  <c r="K45" i="1"/>
  <c r="K49" i="1"/>
  <c r="K29" i="1"/>
  <c r="K65" i="1"/>
  <c r="K27" i="1"/>
  <c r="K41" i="1"/>
  <c r="K28" i="1"/>
  <c r="K44" i="1"/>
  <c r="K11" i="1"/>
  <c r="K61" i="1"/>
  <c r="K31" i="1"/>
  <c r="K43" i="1"/>
  <c r="K59" i="1"/>
  <c r="K13" i="1"/>
  <c r="K25" i="1"/>
  <c r="K42" i="1"/>
  <c r="K6" i="1"/>
  <c r="K9" i="1"/>
  <c r="K48" i="1"/>
  <c r="K60" i="1"/>
  <c r="K15" i="1"/>
  <c r="K7" i="1"/>
  <c r="K32" i="1"/>
  <c r="K66" i="1"/>
  <c r="K57" i="1"/>
  <c r="J57" i="1"/>
</calcChain>
</file>

<file path=xl/sharedStrings.xml><?xml version="1.0" encoding="utf-8"?>
<sst xmlns="http://schemas.openxmlformats.org/spreadsheetml/2006/main" count="94" uniqueCount="27">
  <si>
    <t>Column 1</t>
  </si>
  <si>
    <t>K Feed Value</t>
  </si>
  <si>
    <t>Feed Molar Flow</t>
  </si>
  <si>
    <t>Distillate Recovery</t>
  </si>
  <si>
    <t>Bottoms Recovery</t>
  </si>
  <si>
    <t>Distillate Molar Flows</t>
  </si>
  <si>
    <t>Bottoms Molar Flow</t>
  </si>
  <si>
    <t>Distillate Mol frac</t>
  </si>
  <si>
    <t>Bottoms Mol Frac</t>
  </si>
  <si>
    <t>Ethylene</t>
  </si>
  <si>
    <t>HCl</t>
  </si>
  <si>
    <t>Acetylene</t>
  </si>
  <si>
    <t>Cl2</t>
  </si>
  <si>
    <t>VinylCl</t>
  </si>
  <si>
    <t>Oxygen</t>
  </si>
  <si>
    <t>CO2</t>
  </si>
  <si>
    <t>Water</t>
  </si>
  <si>
    <t>Butadiene</t>
  </si>
  <si>
    <t>12-ClC2</t>
  </si>
  <si>
    <t>112-ClC2</t>
  </si>
  <si>
    <t>Feed Molar Frac</t>
  </si>
  <si>
    <t>sum</t>
  </si>
  <si>
    <t>Column 2</t>
  </si>
  <si>
    <t>Column 3</t>
  </si>
  <si>
    <t>Tot Mol Flow</t>
  </si>
  <si>
    <t>Light Key</t>
  </si>
  <si>
    <t>Heavy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</si>
</sst>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F185-A39B-334C-AFD7-6AF9449F9379}">
  <dimension ref="A1:K69"/>
  <sheetViews>
    <sheetView tabSelected="1" topLeftCell="B1" workbookViewId="0">
      <selection activeCell="H4" sqref="H4"/>
    </sheetView>
  </sheetViews>
  <sheetFormatPr defaultColWidth="11" defaultRowHeight="15.75" x14ac:dyDescent="0.25"/>
  <sheetData>
    <row r="1" spans="1:11" x14ac:dyDescent="0.25">
      <c r="F1" s="4" t="s">
        <v>25</v>
      </c>
    </row>
    <row r="2" spans="1:11" x14ac:dyDescent="0.25">
      <c r="F2" s="3" t="s">
        <v>26</v>
      </c>
    </row>
    <row r="4" spans="1:11" x14ac:dyDescent="0.25">
      <c r="D4" t="s">
        <v>24</v>
      </c>
      <c r="E4">
        <v>1619</v>
      </c>
    </row>
    <row r="5" spans="1:11" ht="31.5" x14ac:dyDescent="0.25">
      <c r="B5" t="s">
        <v>0</v>
      </c>
      <c r="C5" s="1" t="s">
        <v>1</v>
      </c>
      <c r="D5" s="1" t="s">
        <v>20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1:11" x14ac:dyDescent="0.25">
      <c r="A6">
        <v>1</v>
      </c>
      <c r="B6" t="s">
        <v>9</v>
      </c>
      <c r="C6">
        <v>3.4260000000000002</v>
      </c>
      <c r="D6">
        <v>5.0000000000000001E-4</v>
      </c>
      <c r="E6">
        <f>D6*$E$4</f>
        <v>0.8095</v>
      </c>
      <c r="F6">
        <v>1</v>
      </c>
      <c r="G6">
        <v>0</v>
      </c>
      <c r="H6">
        <f t="shared" ref="H6:H9" si="0">$E6*F6</f>
        <v>0.8095</v>
      </c>
      <c r="I6">
        <f t="shared" ref="I6:I15" si="1">$E6*G6</f>
        <v>0</v>
      </c>
      <c r="J6">
        <f>H6/$H$18</f>
        <v>1.3361481521071059E-3</v>
      </c>
      <c r="K6">
        <f>I6/$I$18</f>
        <v>0</v>
      </c>
    </row>
    <row r="7" spans="1:11" x14ac:dyDescent="0.25">
      <c r="A7">
        <v>2</v>
      </c>
      <c r="B7" t="s">
        <v>11</v>
      </c>
      <c r="C7">
        <v>2.5499999999999998</v>
      </c>
      <c r="D7">
        <v>3.0999999999999999E-3</v>
      </c>
      <c r="E7">
        <f t="shared" ref="E7:E16" si="2">D7*$E$4</f>
        <v>5.0188999999999995</v>
      </c>
      <c r="F7">
        <v>1</v>
      </c>
      <c r="G7">
        <v>0</v>
      </c>
      <c r="H7">
        <f t="shared" si="0"/>
        <v>5.0188999999999995</v>
      </c>
      <c r="I7">
        <f t="shared" si="1"/>
        <v>0</v>
      </c>
      <c r="J7">
        <f t="shared" ref="J7:J16" si="3">H7/$H$18</f>
        <v>8.2841185430640556E-3</v>
      </c>
      <c r="K7">
        <f t="shared" ref="K7:K16" si="4">I7/$I$18</f>
        <v>0</v>
      </c>
    </row>
    <row r="8" spans="1:11" x14ac:dyDescent="0.25">
      <c r="A8">
        <v>3</v>
      </c>
      <c r="B8" t="s">
        <v>10</v>
      </c>
      <c r="C8">
        <v>2.2770000000000001</v>
      </c>
      <c r="D8">
        <v>0.373</v>
      </c>
      <c r="E8">
        <f t="shared" si="2"/>
        <v>603.88699999999994</v>
      </c>
      <c r="F8">
        <v>0.98</v>
      </c>
      <c r="G8">
        <v>0.02</v>
      </c>
      <c r="H8">
        <f t="shared" si="0"/>
        <v>591.80925999999988</v>
      </c>
      <c r="I8">
        <f t="shared" si="1"/>
        <v>12.077739999999999</v>
      </c>
      <c r="J8">
        <f t="shared" si="3"/>
        <v>0.97683119104246274</v>
      </c>
      <c r="K8">
        <f t="shared" si="4"/>
        <v>1.1920931942025278E-2</v>
      </c>
    </row>
    <row r="9" spans="1:11" x14ac:dyDescent="0.25">
      <c r="A9">
        <v>4</v>
      </c>
      <c r="B9" s="4" t="s">
        <v>12</v>
      </c>
      <c r="C9">
        <v>0.58479999999999999</v>
      </c>
      <c r="D9">
        <v>1.6000000000000001E-3</v>
      </c>
      <c r="E9">
        <f t="shared" si="2"/>
        <v>2.5904000000000003</v>
      </c>
      <c r="F9">
        <v>0.9</v>
      </c>
      <c r="G9">
        <v>0.1</v>
      </c>
      <c r="H9">
        <f t="shared" si="0"/>
        <v>2.3313600000000001</v>
      </c>
      <c r="I9">
        <f t="shared" si="1"/>
        <v>0.25904000000000005</v>
      </c>
      <c r="J9" s="4">
        <f t="shared" si="3"/>
        <v>3.8481066780684651E-3</v>
      </c>
      <c r="K9" s="4">
        <f t="shared" si="4"/>
        <v>2.5567682449383983E-4</v>
      </c>
    </row>
    <row r="10" spans="1:11" x14ac:dyDescent="0.25">
      <c r="A10">
        <v>5</v>
      </c>
      <c r="B10" s="3" t="s">
        <v>13</v>
      </c>
      <c r="C10">
        <v>0.36980000000000002</v>
      </c>
      <c r="D10">
        <v>0.36299999999999999</v>
      </c>
      <c r="E10">
        <f t="shared" si="2"/>
        <v>587.697</v>
      </c>
      <c r="F10">
        <v>0.01</v>
      </c>
      <c r="G10">
        <f>1-F10</f>
        <v>0.99</v>
      </c>
      <c r="H10">
        <f>$E10*F10</f>
        <v>5.87697</v>
      </c>
      <c r="I10">
        <f>$E10*G10</f>
        <v>581.82002999999997</v>
      </c>
      <c r="J10" s="3">
        <f t="shared" si="3"/>
        <v>9.7004355842975881E-3</v>
      </c>
      <c r="K10" s="3">
        <f t="shared" si="4"/>
        <v>0.57426612761469498</v>
      </c>
    </row>
    <row r="11" spans="1:11" x14ac:dyDescent="0.25">
      <c r="A11">
        <v>6</v>
      </c>
      <c r="B11" t="s">
        <v>17</v>
      </c>
      <c r="C11">
        <v>0.30909999999999999</v>
      </c>
      <c r="D11">
        <v>1.6000000000000001E-3</v>
      </c>
      <c r="E11">
        <f t="shared" si="2"/>
        <v>2.5904000000000003</v>
      </c>
      <c r="F11">
        <v>0</v>
      </c>
      <c r="G11">
        <v>1</v>
      </c>
      <c r="H11">
        <f t="shared" ref="H11:H16" si="5">$E11*F11</f>
        <v>0</v>
      </c>
      <c r="I11">
        <f t="shared" si="1"/>
        <v>2.5904000000000003</v>
      </c>
      <c r="J11">
        <f t="shared" si="3"/>
        <v>0</v>
      </c>
      <c r="K11">
        <f t="shared" si="4"/>
        <v>2.5567682449383978E-3</v>
      </c>
    </row>
    <row r="12" spans="1:11" x14ac:dyDescent="0.25">
      <c r="A12">
        <v>7</v>
      </c>
      <c r="B12" t="s">
        <v>18</v>
      </c>
      <c r="C12" s="2">
        <v>1.8450000000000001E-2</v>
      </c>
      <c r="D12">
        <v>0.25659999999999999</v>
      </c>
      <c r="E12">
        <f t="shared" si="2"/>
        <v>415.43540000000002</v>
      </c>
      <c r="F12">
        <v>0</v>
      </c>
      <c r="G12">
        <v>1</v>
      </c>
      <c r="H12">
        <f t="shared" si="5"/>
        <v>0</v>
      </c>
      <c r="I12">
        <f t="shared" si="1"/>
        <v>415.43540000000002</v>
      </c>
      <c r="J12">
        <f t="shared" si="3"/>
        <v>0</v>
      </c>
      <c r="K12">
        <f t="shared" si="4"/>
        <v>0.41004170728199552</v>
      </c>
    </row>
    <row r="13" spans="1:11" x14ac:dyDescent="0.25">
      <c r="A13">
        <v>8</v>
      </c>
      <c r="B13" t="s">
        <v>19</v>
      </c>
      <c r="C13" s="2">
        <v>7.5779999999999997E-3</v>
      </c>
      <c r="D13">
        <v>5.9999999999999995E-4</v>
      </c>
      <c r="E13">
        <f t="shared" si="2"/>
        <v>0.97139999999999993</v>
      </c>
      <c r="F13">
        <v>0</v>
      </c>
      <c r="G13">
        <v>1</v>
      </c>
      <c r="H13">
        <f t="shared" si="5"/>
        <v>0</v>
      </c>
      <c r="I13">
        <f t="shared" si="1"/>
        <v>0.97139999999999993</v>
      </c>
      <c r="J13">
        <f t="shared" si="3"/>
        <v>0</v>
      </c>
      <c r="K13">
        <f t="shared" si="4"/>
        <v>9.5878809185189905E-4</v>
      </c>
    </row>
    <row r="14" spans="1:11" x14ac:dyDescent="0.25">
      <c r="A14">
        <v>9</v>
      </c>
      <c r="B14" t="s">
        <v>14</v>
      </c>
      <c r="C14">
        <v>0</v>
      </c>
      <c r="D14">
        <v>0</v>
      </c>
      <c r="E14">
        <f t="shared" si="2"/>
        <v>0</v>
      </c>
      <c r="F14">
        <v>0</v>
      </c>
      <c r="G14">
        <v>1</v>
      </c>
      <c r="H14">
        <f t="shared" si="5"/>
        <v>0</v>
      </c>
      <c r="I14">
        <f t="shared" si="1"/>
        <v>0</v>
      </c>
      <c r="J14">
        <f t="shared" si="3"/>
        <v>0</v>
      </c>
      <c r="K14">
        <f t="shared" si="4"/>
        <v>0</v>
      </c>
    </row>
    <row r="15" spans="1:11" x14ac:dyDescent="0.25">
      <c r="A15">
        <v>10</v>
      </c>
      <c r="B15" t="s">
        <v>15</v>
      </c>
      <c r="C15">
        <v>0</v>
      </c>
      <c r="D15">
        <v>0</v>
      </c>
      <c r="E15">
        <f t="shared" si="2"/>
        <v>0</v>
      </c>
      <c r="F15">
        <v>0</v>
      </c>
      <c r="G15">
        <v>1</v>
      </c>
      <c r="H15">
        <f t="shared" si="5"/>
        <v>0</v>
      </c>
      <c r="I15">
        <f t="shared" si="1"/>
        <v>0</v>
      </c>
      <c r="J15">
        <f t="shared" si="3"/>
        <v>0</v>
      </c>
      <c r="K15">
        <f t="shared" si="4"/>
        <v>0</v>
      </c>
    </row>
    <row r="16" spans="1:11" x14ac:dyDescent="0.25">
      <c r="A16">
        <v>11</v>
      </c>
      <c r="B16" t="s">
        <v>16</v>
      </c>
      <c r="C16">
        <v>0</v>
      </c>
      <c r="D16">
        <v>0</v>
      </c>
      <c r="E16">
        <f t="shared" si="2"/>
        <v>0</v>
      </c>
      <c r="F16">
        <v>0</v>
      </c>
      <c r="G16">
        <v>1</v>
      </c>
      <c r="H16">
        <f t="shared" si="5"/>
        <v>0</v>
      </c>
      <c r="I16">
        <f>$E16*G16</f>
        <v>0</v>
      </c>
      <c r="J16">
        <f t="shared" si="3"/>
        <v>0</v>
      </c>
      <c r="K16">
        <f t="shared" si="4"/>
        <v>0</v>
      </c>
    </row>
    <row r="18" spans="1:11" x14ac:dyDescent="0.25">
      <c r="G18" t="s">
        <v>21</v>
      </c>
      <c r="H18">
        <f>SUM(H6:H16)</f>
        <v>605.84598999999992</v>
      </c>
      <c r="I18">
        <f>SUM(I6:I16)</f>
        <v>1013.1540100000001</v>
      </c>
    </row>
    <row r="21" spans="1:11" x14ac:dyDescent="0.25">
      <c r="D21" t="s">
        <v>24</v>
      </c>
      <c r="E21">
        <v>1001</v>
      </c>
    </row>
    <row r="22" spans="1:11" ht="31.5" x14ac:dyDescent="0.25">
      <c r="B22" t="s">
        <v>22</v>
      </c>
      <c r="C22" s="1" t="s">
        <v>1</v>
      </c>
      <c r="D22" s="1" t="s">
        <v>20</v>
      </c>
      <c r="E22" s="1" t="s">
        <v>2</v>
      </c>
      <c r="F22" s="1" t="s">
        <v>3</v>
      </c>
      <c r="G22" s="1" t="s">
        <v>4</v>
      </c>
      <c r="H22" s="1" t="s">
        <v>5</v>
      </c>
      <c r="I22" s="1" t="s">
        <v>6</v>
      </c>
      <c r="J22" s="1" t="s">
        <v>7</v>
      </c>
      <c r="K22" s="1" t="s">
        <v>8</v>
      </c>
    </row>
    <row r="23" spans="1:11" x14ac:dyDescent="0.25">
      <c r="A23">
        <v>1</v>
      </c>
      <c r="B23" t="s">
        <v>9</v>
      </c>
      <c r="C23">
        <v>6.6970000000000001</v>
      </c>
      <c r="D23">
        <v>0</v>
      </c>
      <c r="E23">
        <f t="shared" ref="E23:E24" si="6">D23*$E$21</f>
        <v>0</v>
      </c>
      <c r="F23">
        <v>1</v>
      </c>
      <c r="G23">
        <v>0</v>
      </c>
      <c r="H23">
        <f t="shared" ref="H23:H26" si="7">$E23*F23</f>
        <v>0</v>
      </c>
      <c r="I23">
        <f t="shared" ref="I23:I26" si="8">$E23*G23</f>
        <v>0</v>
      </c>
      <c r="J23">
        <f>H23/$H$18</f>
        <v>0</v>
      </c>
      <c r="K23">
        <f>I23/$I$18</f>
        <v>0</v>
      </c>
    </row>
    <row r="24" spans="1:11" x14ac:dyDescent="0.25">
      <c r="A24">
        <v>2</v>
      </c>
      <c r="B24" t="s">
        <v>11</v>
      </c>
      <c r="C24">
        <v>5.6849999999999996</v>
      </c>
      <c r="D24">
        <v>1E-4</v>
      </c>
      <c r="E24">
        <f t="shared" si="6"/>
        <v>0.10010000000000001</v>
      </c>
      <c r="F24">
        <v>1</v>
      </c>
      <c r="G24">
        <v>0</v>
      </c>
      <c r="H24">
        <f t="shared" si="7"/>
        <v>0.10010000000000001</v>
      </c>
      <c r="I24">
        <f t="shared" si="8"/>
        <v>0</v>
      </c>
      <c r="J24">
        <f t="shared" ref="J24:J33" si="9">H24/$H$18</f>
        <v>1.6522350837050193E-4</v>
      </c>
      <c r="K24">
        <f t="shared" ref="K24:K33" si="10">I24/$I$18</f>
        <v>0</v>
      </c>
    </row>
    <row r="25" spans="1:11" x14ac:dyDescent="0.25">
      <c r="A25">
        <v>3</v>
      </c>
      <c r="B25" t="s">
        <v>10</v>
      </c>
      <c r="C25">
        <v>5.1589999999999998</v>
      </c>
      <c r="D25">
        <v>0</v>
      </c>
      <c r="E25">
        <f>D25*$E$21</f>
        <v>0</v>
      </c>
      <c r="F25">
        <v>1</v>
      </c>
      <c r="G25">
        <v>0</v>
      </c>
      <c r="H25">
        <f t="shared" si="7"/>
        <v>0</v>
      </c>
      <c r="I25">
        <f t="shared" si="8"/>
        <v>0</v>
      </c>
      <c r="J25">
        <f t="shared" si="9"/>
        <v>0</v>
      </c>
      <c r="K25">
        <f t="shared" si="10"/>
        <v>0</v>
      </c>
    </row>
    <row r="26" spans="1:11" x14ac:dyDescent="0.25">
      <c r="A26">
        <v>4</v>
      </c>
      <c r="B26" t="s">
        <v>12</v>
      </c>
      <c r="C26">
        <v>1.972</v>
      </c>
      <c r="D26">
        <v>2.9999999999999997E-4</v>
      </c>
      <c r="E26">
        <f t="shared" ref="E26:E33" si="11">D26*$E$21</f>
        <v>0.30029999999999996</v>
      </c>
      <c r="F26">
        <v>1</v>
      </c>
      <c r="G26">
        <v>0</v>
      </c>
      <c r="H26">
        <f t="shared" si="7"/>
        <v>0.30029999999999996</v>
      </c>
      <c r="I26">
        <f t="shared" si="8"/>
        <v>0</v>
      </c>
      <c r="J26">
        <f t="shared" si="9"/>
        <v>4.9567052511150563E-4</v>
      </c>
      <c r="K26">
        <f t="shared" si="10"/>
        <v>0</v>
      </c>
    </row>
    <row r="27" spans="1:11" x14ac:dyDescent="0.25">
      <c r="A27">
        <v>5</v>
      </c>
      <c r="B27" s="4" t="s">
        <v>13</v>
      </c>
      <c r="C27">
        <v>1.405</v>
      </c>
      <c r="D27">
        <v>0.58120000000000005</v>
      </c>
      <c r="E27">
        <f t="shared" si="11"/>
        <v>581.78120000000001</v>
      </c>
      <c r="F27">
        <v>0.999</v>
      </c>
      <c r="G27">
        <f>1-F27</f>
        <v>1.0000000000000009E-3</v>
      </c>
      <c r="H27">
        <f>$E27*F27</f>
        <v>581.19941879999999</v>
      </c>
      <c r="I27">
        <f>$E27*G27</f>
        <v>0.58178120000000055</v>
      </c>
      <c r="J27" s="4">
        <f t="shared" si="9"/>
        <v>0.95931875161870772</v>
      </c>
      <c r="K27" s="4">
        <f t="shared" si="10"/>
        <v>5.7422780175345753E-4</v>
      </c>
    </row>
    <row r="28" spans="1:11" x14ac:dyDescent="0.25">
      <c r="A28">
        <v>6</v>
      </c>
      <c r="B28" s="3" t="s">
        <v>17</v>
      </c>
      <c r="C28">
        <v>1.288</v>
      </c>
      <c r="D28">
        <v>2.5000000000000001E-3</v>
      </c>
      <c r="E28">
        <f t="shared" si="11"/>
        <v>2.5024999999999999</v>
      </c>
      <c r="F28">
        <v>0.1</v>
      </c>
      <c r="G28">
        <v>0.9</v>
      </c>
      <c r="H28">
        <f t="shared" ref="H28:H33" si="12">$E28*F28</f>
        <v>0.25025000000000003</v>
      </c>
      <c r="I28">
        <f t="shared" ref="I28:I32" si="13">$E28*G28</f>
        <v>2.2522500000000001</v>
      </c>
      <c r="J28" s="3">
        <f t="shared" si="9"/>
        <v>4.130587709262548E-4</v>
      </c>
      <c r="K28" s="3">
        <f t="shared" si="10"/>
        <v>2.2230085236498247E-3</v>
      </c>
    </row>
    <row r="29" spans="1:11" x14ac:dyDescent="0.25">
      <c r="A29">
        <v>7</v>
      </c>
      <c r="B29" t="s">
        <v>18</v>
      </c>
      <c r="C29" s="2">
        <v>0.20730000000000001</v>
      </c>
      <c r="D29">
        <v>0.41510000000000002</v>
      </c>
      <c r="E29">
        <f t="shared" si="11"/>
        <v>415.51510000000002</v>
      </c>
      <c r="F29">
        <v>1E-3</v>
      </c>
      <c r="G29">
        <v>0.999</v>
      </c>
      <c r="H29">
        <f t="shared" si="12"/>
        <v>0.41551510000000003</v>
      </c>
      <c r="I29">
        <f t="shared" si="13"/>
        <v>415.09958490000002</v>
      </c>
      <c r="J29">
        <f t="shared" si="9"/>
        <v>6.8584278324595343E-4</v>
      </c>
      <c r="K29">
        <f t="shared" si="10"/>
        <v>0.4097102521461668</v>
      </c>
    </row>
    <row r="30" spans="1:11" x14ac:dyDescent="0.25">
      <c r="A30">
        <v>8</v>
      </c>
      <c r="B30" t="s">
        <v>19</v>
      </c>
      <c r="C30" s="2">
        <v>0.1123</v>
      </c>
      <c r="D30">
        <v>8.9999999999999998E-4</v>
      </c>
      <c r="E30">
        <f t="shared" si="11"/>
        <v>0.90089999999999992</v>
      </c>
      <c r="F30">
        <v>0</v>
      </c>
      <c r="G30">
        <v>1</v>
      </c>
      <c r="H30">
        <f t="shared" si="12"/>
        <v>0</v>
      </c>
      <c r="I30">
        <f t="shared" si="13"/>
        <v>0.90089999999999992</v>
      </c>
      <c r="J30">
        <f t="shared" si="9"/>
        <v>0</v>
      </c>
      <c r="K30">
        <f t="shared" si="10"/>
        <v>8.8920340945992981E-4</v>
      </c>
    </row>
    <row r="31" spans="1:11" x14ac:dyDescent="0.25">
      <c r="A31">
        <v>9</v>
      </c>
      <c r="B31" t="s">
        <v>14</v>
      </c>
      <c r="C31">
        <v>0</v>
      </c>
      <c r="D31">
        <v>0</v>
      </c>
      <c r="E31">
        <f t="shared" si="11"/>
        <v>0</v>
      </c>
      <c r="F31">
        <v>0</v>
      </c>
      <c r="G31">
        <v>1</v>
      </c>
      <c r="H31">
        <f t="shared" si="12"/>
        <v>0</v>
      </c>
      <c r="I31">
        <f t="shared" si="13"/>
        <v>0</v>
      </c>
      <c r="J31">
        <f t="shared" si="9"/>
        <v>0</v>
      </c>
      <c r="K31">
        <f t="shared" si="10"/>
        <v>0</v>
      </c>
    </row>
    <row r="32" spans="1:11" x14ac:dyDescent="0.25">
      <c r="A32">
        <v>10</v>
      </c>
      <c r="B32" t="s">
        <v>15</v>
      </c>
      <c r="C32">
        <v>0</v>
      </c>
      <c r="D32">
        <v>0</v>
      </c>
      <c r="E32">
        <f t="shared" si="11"/>
        <v>0</v>
      </c>
      <c r="F32">
        <v>0</v>
      </c>
      <c r="G32">
        <v>1</v>
      </c>
      <c r="H32">
        <f t="shared" si="12"/>
        <v>0</v>
      </c>
      <c r="I32">
        <f t="shared" si="13"/>
        <v>0</v>
      </c>
      <c r="J32">
        <f t="shared" si="9"/>
        <v>0</v>
      </c>
      <c r="K32">
        <f t="shared" si="10"/>
        <v>0</v>
      </c>
    </row>
    <row r="33" spans="1:11" x14ac:dyDescent="0.25">
      <c r="A33">
        <v>11</v>
      </c>
      <c r="B33" t="s">
        <v>16</v>
      </c>
      <c r="C33">
        <v>0</v>
      </c>
      <c r="D33">
        <v>0</v>
      </c>
      <c r="E33">
        <f t="shared" si="11"/>
        <v>0</v>
      </c>
      <c r="F33">
        <v>0</v>
      </c>
      <c r="G33">
        <v>1</v>
      </c>
      <c r="H33">
        <f t="shared" si="12"/>
        <v>0</v>
      </c>
      <c r="I33">
        <f>$E33*G33</f>
        <v>0</v>
      </c>
      <c r="J33">
        <f t="shared" si="9"/>
        <v>0</v>
      </c>
      <c r="K33">
        <f t="shared" si="10"/>
        <v>0</v>
      </c>
    </row>
    <row r="35" spans="1:11" x14ac:dyDescent="0.25">
      <c r="G35" t="s">
        <v>21</v>
      </c>
      <c r="H35">
        <f>SUM(H23:H33)</f>
        <v>582.26558390000002</v>
      </c>
      <c r="I35">
        <f>SUM(I23:I33)</f>
        <v>418.83451610000003</v>
      </c>
    </row>
    <row r="38" spans="1:11" x14ac:dyDescent="0.25">
      <c r="D38" t="s">
        <v>24</v>
      </c>
      <c r="E38">
        <v>360.4</v>
      </c>
    </row>
    <row r="39" spans="1:11" ht="31.5" x14ac:dyDescent="0.25">
      <c r="B39" t="s">
        <v>23</v>
      </c>
      <c r="C39" s="1" t="s">
        <v>1</v>
      </c>
      <c r="D39" s="1" t="s">
        <v>20</v>
      </c>
      <c r="E39" s="1" t="s">
        <v>2</v>
      </c>
      <c r="F39" s="1" t="s">
        <v>3</v>
      </c>
      <c r="G39" s="1" t="s">
        <v>4</v>
      </c>
      <c r="H39" s="1" t="s">
        <v>5</v>
      </c>
      <c r="I39" s="1" t="s">
        <v>6</v>
      </c>
      <c r="J39" s="1" t="s">
        <v>7</v>
      </c>
      <c r="K39" s="1" t="s">
        <v>8</v>
      </c>
    </row>
    <row r="40" spans="1:11" x14ac:dyDescent="0.25">
      <c r="A40">
        <v>1</v>
      </c>
      <c r="B40" t="s">
        <v>9</v>
      </c>
      <c r="C40">
        <v>-103.751</v>
      </c>
      <c r="D40">
        <v>5.6899999999999999E-2</v>
      </c>
      <c r="E40">
        <f>D40*$E$38</f>
        <v>20.50676</v>
      </c>
      <c r="F40">
        <v>0</v>
      </c>
      <c r="G40">
        <v>1</v>
      </c>
      <c r="H40">
        <f t="shared" ref="H40" si="14">$E40*F40</f>
        <v>0</v>
      </c>
      <c r="I40">
        <f t="shared" ref="I40:I50" si="15">$E40*G40</f>
        <v>20.50676</v>
      </c>
      <c r="J40">
        <f>H40/$H$18</f>
        <v>0</v>
      </c>
      <c r="K40">
        <f>I40/$I$18</f>
        <v>2.0240516049479979E-2</v>
      </c>
    </row>
    <row r="41" spans="1:11" x14ac:dyDescent="0.25">
      <c r="A41">
        <v>2</v>
      </c>
      <c r="B41" t="s">
        <v>11</v>
      </c>
      <c r="C41">
        <v>-83.8</v>
      </c>
      <c r="D41">
        <v>6.1000000000000004E-3</v>
      </c>
      <c r="E41">
        <f t="shared" ref="E41:E50" si="16">D41*$E$38</f>
        <v>2.1984400000000002</v>
      </c>
      <c r="F41">
        <v>0</v>
      </c>
      <c r="G41">
        <v>1</v>
      </c>
      <c r="H41">
        <f>$E41*F41</f>
        <v>0</v>
      </c>
      <c r="I41">
        <f t="shared" si="15"/>
        <v>2.1984400000000002</v>
      </c>
      <c r="J41">
        <f t="shared" ref="J41:J50" si="17">H41/$H$18</f>
        <v>0</v>
      </c>
      <c r="K41">
        <f t="shared" ref="K41:K50" si="18">I41/$I$18</f>
        <v>2.1698971511744792E-3</v>
      </c>
    </row>
    <row r="42" spans="1:11" x14ac:dyDescent="0.25">
      <c r="A42">
        <v>3</v>
      </c>
      <c r="B42" t="s">
        <v>10</v>
      </c>
      <c r="C42">
        <v>-85.05</v>
      </c>
      <c r="D42">
        <v>0.1265</v>
      </c>
      <c r="E42">
        <f t="shared" si="16"/>
        <v>45.590599999999995</v>
      </c>
      <c r="F42">
        <v>0</v>
      </c>
      <c r="G42">
        <v>1</v>
      </c>
      <c r="H42">
        <f t="shared" ref="H42:H50" si="19">$E42*F42</f>
        <v>0</v>
      </c>
      <c r="I42">
        <f t="shared" si="15"/>
        <v>45.590599999999995</v>
      </c>
      <c r="J42">
        <f t="shared" si="17"/>
        <v>0</v>
      </c>
      <c r="K42">
        <f t="shared" si="18"/>
        <v>4.4998686823536325E-2</v>
      </c>
    </row>
    <row r="43" spans="1:11" x14ac:dyDescent="0.25">
      <c r="A43">
        <v>4</v>
      </c>
      <c r="B43" t="s">
        <v>12</v>
      </c>
      <c r="C43">
        <v>-33.951000000000001</v>
      </c>
      <c r="D43">
        <v>5.3E-3</v>
      </c>
      <c r="E43">
        <f t="shared" si="16"/>
        <v>1.9101199999999998</v>
      </c>
      <c r="F43">
        <v>0</v>
      </c>
      <c r="G43">
        <v>1</v>
      </c>
      <c r="H43">
        <f t="shared" si="19"/>
        <v>0</v>
      </c>
      <c r="I43">
        <f t="shared" si="15"/>
        <v>1.9101199999999998</v>
      </c>
      <c r="J43">
        <f t="shared" si="17"/>
        <v>0</v>
      </c>
      <c r="K43">
        <f t="shared" si="18"/>
        <v>1.885320475610613E-3</v>
      </c>
    </row>
    <row r="44" spans="1:11" x14ac:dyDescent="0.25">
      <c r="A44">
        <v>5</v>
      </c>
      <c r="B44" t="s">
        <v>13</v>
      </c>
      <c r="C44">
        <v>-13.351000000000001</v>
      </c>
      <c r="D44">
        <v>1.4999999999999999E-2</v>
      </c>
      <c r="E44">
        <f t="shared" si="16"/>
        <v>5.4059999999999997</v>
      </c>
      <c r="F44">
        <v>0</v>
      </c>
      <c r="G44">
        <v>1</v>
      </c>
      <c r="H44">
        <f t="shared" si="19"/>
        <v>0</v>
      </c>
      <c r="I44">
        <f t="shared" si="15"/>
        <v>5.4059999999999997</v>
      </c>
      <c r="J44">
        <f t="shared" si="17"/>
        <v>0</v>
      </c>
      <c r="K44">
        <f t="shared" si="18"/>
        <v>5.3358126668224893E-3</v>
      </c>
    </row>
    <row r="45" spans="1:11" x14ac:dyDescent="0.25">
      <c r="A45">
        <v>6</v>
      </c>
      <c r="B45" t="s">
        <v>17</v>
      </c>
      <c r="C45">
        <v>-4.4499899999999997</v>
      </c>
      <c r="D45">
        <v>0</v>
      </c>
      <c r="E45">
        <f t="shared" si="16"/>
        <v>0</v>
      </c>
      <c r="F45">
        <v>0</v>
      </c>
      <c r="G45">
        <v>1</v>
      </c>
      <c r="H45">
        <f t="shared" si="19"/>
        <v>0</v>
      </c>
      <c r="I45">
        <f t="shared" si="15"/>
        <v>0</v>
      </c>
      <c r="J45">
        <f t="shared" si="17"/>
        <v>0</v>
      </c>
      <c r="K45">
        <f t="shared" si="18"/>
        <v>0</v>
      </c>
    </row>
    <row r="46" spans="1:11" x14ac:dyDescent="0.25">
      <c r="A46">
        <v>7</v>
      </c>
      <c r="B46" s="3" t="s">
        <v>18</v>
      </c>
      <c r="C46">
        <v>83.55</v>
      </c>
      <c r="D46">
        <v>0.71499999999999997</v>
      </c>
      <c r="E46">
        <f t="shared" si="16"/>
        <v>257.68599999999998</v>
      </c>
      <c r="F46">
        <f>1-G46</f>
        <v>1.0000000000000009E-2</v>
      </c>
      <c r="G46">
        <v>0.99</v>
      </c>
      <c r="H46">
        <f>$E46*F46</f>
        <v>2.5768600000000021</v>
      </c>
      <c r="I46">
        <f t="shared" si="15"/>
        <v>255.10913999999997</v>
      </c>
      <c r="J46" s="3">
        <f>H46/$H$18</f>
        <v>4.2533251726234959E-3</v>
      </c>
      <c r="K46" s="3">
        <f t="shared" si="18"/>
        <v>0.25179699974735326</v>
      </c>
    </row>
    <row r="47" spans="1:11" x14ac:dyDescent="0.25">
      <c r="A47">
        <v>8</v>
      </c>
      <c r="B47" t="s">
        <v>19</v>
      </c>
      <c r="C47">
        <v>113.55</v>
      </c>
      <c r="D47">
        <v>0</v>
      </c>
      <c r="E47">
        <f t="shared" si="16"/>
        <v>0</v>
      </c>
      <c r="F47">
        <v>1</v>
      </c>
      <c r="G47">
        <v>0</v>
      </c>
      <c r="H47">
        <f t="shared" si="19"/>
        <v>0</v>
      </c>
      <c r="I47">
        <f t="shared" si="15"/>
        <v>0</v>
      </c>
      <c r="J47">
        <f t="shared" si="17"/>
        <v>0</v>
      </c>
      <c r="K47">
        <f t="shared" si="18"/>
        <v>0</v>
      </c>
    </row>
    <row r="48" spans="1:11" x14ac:dyDescent="0.25">
      <c r="A48">
        <v>9</v>
      </c>
      <c r="B48" t="s">
        <v>14</v>
      </c>
      <c r="C48">
        <v>-182.95</v>
      </c>
      <c r="D48">
        <v>0</v>
      </c>
      <c r="E48">
        <f t="shared" si="16"/>
        <v>0</v>
      </c>
      <c r="F48">
        <v>0</v>
      </c>
      <c r="G48">
        <v>1</v>
      </c>
      <c r="H48">
        <f t="shared" si="19"/>
        <v>0</v>
      </c>
      <c r="I48">
        <f t="shared" si="15"/>
        <v>0</v>
      </c>
      <c r="J48">
        <f t="shared" si="17"/>
        <v>0</v>
      </c>
      <c r="K48">
        <f t="shared" si="18"/>
        <v>0</v>
      </c>
    </row>
    <row r="49" spans="1:11" x14ac:dyDescent="0.25">
      <c r="A49">
        <v>10</v>
      </c>
      <c r="B49" t="s">
        <v>15</v>
      </c>
      <c r="C49">
        <v>-78.552000000000007</v>
      </c>
      <c r="D49">
        <v>3.3799999999999997E-2</v>
      </c>
      <c r="E49">
        <f t="shared" si="16"/>
        <v>12.181519999999997</v>
      </c>
      <c r="F49">
        <v>0</v>
      </c>
      <c r="G49">
        <v>1</v>
      </c>
      <c r="H49">
        <f t="shared" si="19"/>
        <v>0</v>
      </c>
      <c r="I49">
        <f t="shared" si="15"/>
        <v>12.181519999999997</v>
      </c>
      <c r="J49">
        <f t="shared" si="17"/>
        <v>0</v>
      </c>
      <c r="K49">
        <f t="shared" si="18"/>
        <v>1.202336454257334E-2</v>
      </c>
    </row>
    <row r="50" spans="1:11" x14ac:dyDescent="0.25">
      <c r="A50">
        <v>11</v>
      </c>
      <c r="B50" s="4" t="s">
        <v>16</v>
      </c>
      <c r="C50">
        <v>99.998000000000005</v>
      </c>
      <c r="D50">
        <v>4.1399999999999999E-2</v>
      </c>
      <c r="E50">
        <f t="shared" si="16"/>
        <v>14.920559999999998</v>
      </c>
      <c r="F50">
        <v>0.9</v>
      </c>
      <c r="G50">
        <v>0.1</v>
      </c>
      <c r="H50">
        <f t="shared" si="19"/>
        <v>13.428503999999998</v>
      </c>
      <c r="I50">
        <f t="shared" si="15"/>
        <v>1.4920559999999998</v>
      </c>
      <c r="J50" s="4">
        <f t="shared" si="17"/>
        <v>2.2164880549923258E-2</v>
      </c>
      <c r="K50" s="4">
        <f t="shared" si="18"/>
        <v>1.4726842960430071E-3</v>
      </c>
    </row>
    <row r="52" spans="1:11" x14ac:dyDescent="0.25">
      <c r="G52" t="s">
        <v>21</v>
      </c>
      <c r="H52">
        <f>SUM(H40:H50)</f>
        <v>16.005364</v>
      </c>
      <c r="I52">
        <f>SUM(I40:I50)</f>
        <v>344.39463599999993</v>
      </c>
    </row>
    <row r="55" spans="1:11" x14ac:dyDescent="0.25">
      <c r="D55" t="s">
        <v>24</v>
      </c>
      <c r="E55">
        <v>676.5</v>
      </c>
    </row>
    <row r="56" spans="1:11" ht="31.5" x14ac:dyDescent="0.25">
      <c r="B56" t="s">
        <v>23</v>
      </c>
      <c r="C56" s="1" t="s">
        <v>1</v>
      </c>
      <c r="D56" s="1" t="s">
        <v>20</v>
      </c>
      <c r="E56" s="1" t="s">
        <v>2</v>
      </c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</row>
    <row r="57" spans="1:11" x14ac:dyDescent="0.25">
      <c r="A57">
        <v>1</v>
      </c>
      <c r="B57" t="s">
        <v>9</v>
      </c>
      <c r="C57">
        <v>18.8</v>
      </c>
      <c r="D57">
        <v>0</v>
      </c>
      <c r="E57">
        <f>D57*$E$55</f>
        <v>0</v>
      </c>
      <c r="F57">
        <v>1</v>
      </c>
      <c r="G57">
        <v>0</v>
      </c>
      <c r="H57">
        <f t="shared" ref="H57" si="20">$E57*F57</f>
        <v>0</v>
      </c>
      <c r="I57">
        <f t="shared" ref="I57:I67" si="21">$E57*G57</f>
        <v>0</v>
      </c>
      <c r="J57">
        <f>H57/$H$18</f>
        <v>0</v>
      </c>
      <c r="K57">
        <f>I57/$I$18</f>
        <v>0</v>
      </c>
    </row>
    <row r="58" spans="1:11" x14ac:dyDescent="0.25">
      <c r="A58">
        <v>2</v>
      </c>
      <c r="B58" t="s">
        <v>11</v>
      </c>
      <c r="C58">
        <v>16.940000000000001</v>
      </c>
      <c r="D58">
        <v>0</v>
      </c>
      <c r="E58">
        <f t="shared" ref="E58:E67" si="22">D58*$E$55</f>
        <v>0</v>
      </c>
      <c r="F58">
        <v>1</v>
      </c>
      <c r="G58">
        <v>0</v>
      </c>
      <c r="H58">
        <f>$E58*F58</f>
        <v>0</v>
      </c>
      <c r="I58">
        <f t="shared" si="21"/>
        <v>0</v>
      </c>
      <c r="J58">
        <f t="shared" ref="J58:J62" si="23">H58/$H$18</f>
        <v>0</v>
      </c>
      <c r="K58">
        <f t="shared" ref="K58:K67" si="24">I58/$I$18</f>
        <v>0</v>
      </c>
    </row>
    <row r="59" spans="1:11" x14ac:dyDescent="0.25">
      <c r="A59">
        <v>3</v>
      </c>
      <c r="B59" t="s">
        <v>10</v>
      </c>
      <c r="C59">
        <v>14.87</v>
      </c>
      <c r="D59">
        <v>0</v>
      </c>
      <c r="E59">
        <f t="shared" si="22"/>
        <v>0</v>
      </c>
      <c r="F59">
        <v>1</v>
      </c>
      <c r="G59">
        <v>0</v>
      </c>
      <c r="H59">
        <f t="shared" ref="H59:H62" si="25">$E59*F59</f>
        <v>0</v>
      </c>
      <c r="I59">
        <f t="shared" si="21"/>
        <v>0</v>
      </c>
      <c r="J59">
        <f t="shared" si="23"/>
        <v>0</v>
      </c>
      <c r="K59">
        <f t="shared" si="24"/>
        <v>0</v>
      </c>
    </row>
    <row r="60" spans="1:11" x14ac:dyDescent="0.25">
      <c r="A60">
        <v>4</v>
      </c>
      <c r="B60" t="s">
        <v>12</v>
      </c>
      <c r="C60">
        <v>6.2859999999999996</v>
      </c>
      <c r="D60">
        <v>0</v>
      </c>
      <c r="E60">
        <f t="shared" si="22"/>
        <v>0</v>
      </c>
      <c r="F60">
        <v>1</v>
      </c>
      <c r="G60">
        <v>0</v>
      </c>
      <c r="H60">
        <f t="shared" si="25"/>
        <v>0</v>
      </c>
      <c r="I60">
        <f t="shared" si="21"/>
        <v>0</v>
      </c>
      <c r="J60">
        <f t="shared" si="23"/>
        <v>0</v>
      </c>
      <c r="K60">
        <f t="shared" si="24"/>
        <v>0</v>
      </c>
    </row>
    <row r="61" spans="1:11" x14ac:dyDescent="0.25">
      <c r="A61">
        <v>5</v>
      </c>
      <c r="B61" t="s">
        <v>13</v>
      </c>
      <c r="C61">
        <v>4.8689999999999998</v>
      </c>
      <c r="D61">
        <v>4.0000000000000002E-4</v>
      </c>
      <c r="E61">
        <f t="shared" si="22"/>
        <v>0.27060000000000001</v>
      </c>
      <c r="F61">
        <v>1</v>
      </c>
      <c r="G61">
        <v>0</v>
      </c>
      <c r="H61">
        <f t="shared" si="25"/>
        <v>0.27060000000000001</v>
      </c>
      <c r="I61">
        <f t="shared" si="21"/>
        <v>0</v>
      </c>
      <c r="J61">
        <f t="shared" si="23"/>
        <v>4.4664816548509309E-4</v>
      </c>
      <c r="K61">
        <f t="shared" si="24"/>
        <v>0</v>
      </c>
    </row>
    <row r="62" spans="1:11" x14ac:dyDescent="0.25">
      <c r="A62">
        <v>6</v>
      </c>
      <c r="B62" t="s">
        <v>17</v>
      </c>
      <c r="C62">
        <v>4.7939999999999996</v>
      </c>
      <c r="D62">
        <v>3.3999999999999998E-3</v>
      </c>
      <c r="E62">
        <f t="shared" si="22"/>
        <v>2.3001</v>
      </c>
      <c r="F62">
        <v>1</v>
      </c>
      <c r="G62">
        <v>0</v>
      </c>
      <c r="H62">
        <f t="shared" si="25"/>
        <v>2.3001</v>
      </c>
      <c r="I62">
        <f t="shared" si="21"/>
        <v>0</v>
      </c>
      <c r="J62">
        <f t="shared" si="23"/>
        <v>3.796509406623291E-3</v>
      </c>
      <c r="K62">
        <f t="shared" si="24"/>
        <v>0</v>
      </c>
    </row>
    <row r="63" spans="1:11" x14ac:dyDescent="0.25">
      <c r="A63">
        <v>7</v>
      </c>
      <c r="B63" s="4" t="s">
        <v>18</v>
      </c>
      <c r="C63">
        <v>0.99060000000000004</v>
      </c>
      <c r="D63">
        <v>0.99429999999999996</v>
      </c>
      <c r="E63">
        <f t="shared" si="22"/>
        <v>672.64395000000002</v>
      </c>
      <c r="F63">
        <v>0.99</v>
      </c>
      <c r="G63">
        <v>0.1</v>
      </c>
      <c r="H63">
        <f>$E63*F63</f>
        <v>665.91751050000005</v>
      </c>
      <c r="I63">
        <f t="shared" si="21"/>
        <v>67.264395000000007</v>
      </c>
      <c r="J63" s="4">
        <f>H63/$H$18</f>
        <v>1.0991531205810245</v>
      </c>
      <c r="K63" s="4">
        <f t="shared" si="24"/>
        <v>6.6391085990964008E-2</v>
      </c>
    </row>
    <row r="64" spans="1:11" x14ac:dyDescent="0.25">
      <c r="A64">
        <v>8</v>
      </c>
      <c r="B64" s="3" t="s">
        <v>19</v>
      </c>
      <c r="C64">
        <v>0.58289999999999997</v>
      </c>
      <c r="D64">
        <v>1.4E-3</v>
      </c>
      <c r="E64">
        <f t="shared" si="22"/>
        <v>0.94709999999999994</v>
      </c>
      <c r="F64">
        <v>0.1</v>
      </c>
      <c r="G64">
        <v>0.9</v>
      </c>
      <c r="H64">
        <f t="shared" ref="H64:H67" si="26">$E64*F64</f>
        <v>9.4710000000000003E-2</v>
      </c>
      <c r="I64">
        <f t="shared" si="21"/>
        <v>0.85238999999999998</v>
      </c>
      <c r="J64" s="3">
        <f t="shared" ref="J64:J67" si="27">H64/$H$18</f>
        <v>1.5632685791978259E-4</v>
      </c>
      <c r="K64" s="3">
        <f t="shared" si="24"/>
        <v>8.4132322587362595E-4</v>
      </c>
    </row>
    <row r="65" spans="1:11" x14ac:dyDescent="0.25">
      <c r="A65">
        <v>9</v>
      </c>
      <c r="B65" t="s">
        <v>14</v>
      </c>
      <c r="C65">
        <v>0</v>
      </c>
      <c r="D65">
        <v>0</v>
      </c>
      <c r="E65">
        <f t="shared" si="22"/>
        <v>0</v>
      </c>
      <c r="F65">
        <v>0</v>
      </c>
      <c r="G65">
        <v>0</v>
      </c>
      <c r="H65">
        <f t="shared" si="26"/>
        <v>0</v>
      </c>
      <c r="I65">
        <f t="shared" si="21"/>
        <v>0</v>
      </c>
      <c r="J65">
        <f t="shared" si="27"/>
        <v>0</v>
      </c>
      <c r="K65">
        <f t="shared" si="24"/>
        <v>0</v>
      </c>
    </row>
    <row r="66" spans="1:11" x14ac:dyDescent="0.25">
      <c r="A66">
        <v>10</v>
      </c>
      <c r="B66" t="s">
        <v>15</v>
      </c>
      <c r="C66">
        <v>4.8689999999999998</v>
      </c>
      <c r="D66">
        <v>0</v>
      </c>
      <c r="E66">
        <f t="shared" si="22"/>
        <v>0</v>
      </c>
      <c r="F66">
        <v>1</v>
      </c>
      <c r="G66">
        <v>0</v>
      </c>
      <c r="H66">
        <f t="shared" si="26"/>
        <v>0</v>
      </c>
      <c r="I66">
        <f t="shared" si="21"/>
        <v>0</v>
      </c>
      <c r="J66">
        <f t="shared" si="27"/>
        <v>0</v>
      </c>
      <c r="K66">
        <f t="shared" si="24"/>
        <v>0</v>
      </c>
    </row>
    <row r="67" spans="1:11" x14ac:dyDescent="0.25">
      <c r="A67">
        <v>11</v>
      </c>
      <c r="B67" t="s">
        <v>16</v>
      </c>
      <c r="C67">
        <v>2.4430000000000001</v>
      </c>
      <c r="D67">
        <v>5.9999999999999995E-4</v>
      </c>
      <c r="E67">
        <f t="shared" si="22"/>
        <v>0.40589999999999998</v>
      </c>
      <c r="F67">
        <v>1</v>
      </c>
      <c r="G67">
        <v>0</v>
      </c>
      <c r="H67">
        <f t="shared" si="26"/>
        <v>0.40589999999999998</v>
      </c>
      <c r="I67">
        <f t="shared" si="21"/>
        <v>0</v>
      </c>
      <c r="J67">
        <f t="shared" si="27"/>
        <v>6.6997224822763952E-4</v>
      </c>
      <c r="K67">
        <f t="shared" si="24"/>
        <v>0</v>
      </c>
    </row>
    <row r="69" spans="1:11" x14ac:dyDescent="0.25">
      <c r="G69" t="s">
        <v>21</v>
      </c>
      <c r="H69">
        <f>SUM(H57:H67)</f>
        <v>668.98882049999997</v>
      </c>
      <c r="I69">
        <f>SUM(I57:I67)</f>
        <v>68.116785000000007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Smith</dc:creator>
  <cp:lastModifiedBy>Megan Smith</cp:lastModifiedBy>
  <dcterms:created xsi:type="dcterms:W3CDTF">2021-11-01T13:43:22Z</dcterms:created>
  <dcterms:modified xsi:type="dcterms:W3CDTF">2021-12-10T19:01:12Z</dcterms:modified>
</cp:coreProperties>
</file>