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mc:AlternateContent xmlns:mc="http://schemas.openxmlformats.org/markup-compatibility/2006">
    <mc:Choice Requires="x15">
      <x15ac:absPath xmlns:x15ac="http://schemas.microsoft.com/office/spreadsheetml/2010/11/ac" url="https://iit0.sharepoint.com/teams/SyntheticBiologyEffort-iGEM-IPRO/Shared Documents/S25/homeostasis/Cell managing/"/>
    </mc:Choice>
  </mc:AlternateContent>
  <xr:revisionPtr revIDLastSave="0" documentId="8_{A169F8CA-BF8D-4147-A9AA-23D028B80678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Kill Curve " sheetId="6" r:id="rId1"/>
    <sheet name="1250µM (BCD)" sheetId="24" r:id="rId2"/>
    <sheet name="1000µM (BCD)" sheetId="23" r:id="rId3"/>
    <sheet name="750µM (BCD)" sheetId="22" r:id="rId4"/>
    <sheet name="500µM (BCD)" sheetId="21" r:id="rId5"/>
    <sheet name="250µM (BCD)" sheetId="20" r:id="rId6"/>
    <sheet name="200µM (BCD)" sheetId="18" r:id="rId7"/>
    <sheet name="150µM (BCD)" sheetId="17" r:id="rId8"/>
    <sheet name="100µM (BCD)" sheetId="16" r:id="rId9"/>
    <sheet name="50µM (BCD)" sheetId="14" r:id="rId10"/>
    <sheet name="Control" sheetId="1" r:id="rId11"/>
    <sheet name="30µM" sheetId="9" r:id="rId12"/>
    <sheet name="µM50" sheetId="2" r:id="rId13"/>
    <sheet name="60µM" sheetId="19" r:id="rId14"/>
    <sheet name="70µM" sheetId="8" r:id="rId15"/>
    <sheet name="80µM " sheetId="10" r:id="rId16"/>
    <sheet name="µM100" sheetId="3" r:id="rId17"/>
    <sheet name="XXµM" sheetId="7" state="hidden" r:id="rId18"/>
    <sheet name="Empty Sheet" sheetId="15" r:id="rId1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21" i="6"/>
  <c r="E20" i="6"/>
  <c r="E19" i="6"/>
  <c r="E18" i="6"/>
  <c r="E17" i="6"/>
  <c r="E16" i="6"/>
  <c r="E15" i="6"/>
  <c r="E6" i="6"/>
  <c r="E7" i="6"/>
  <c r="E8" i="6"/>
  <c r="E9" i="6"/>
  <c r="E10" i="6"/>
  <c r="E11" i="6"/>
  <c r="E12" i="6"/>
  <c r="E13" i="6"/>
  <c r="E14" i="6"/>
  <c r="C389" i="1"/>
  <c r="C394" i="1"/>
  <c r="M458" i="1"/>
  <c r="L458" i="1"/>
  <c r="K458" i="1"/>
  <c r="C448" i="1"/>
  <c r="M442" i="1"/>
  <c r="M430" i="1"/>
  <c r="M425" i="1"/>
  <c r="M424" i="1"/>
  <c r="M423" i="1"/>
  <c r="M406" i="1"/>
  <c r="M394" i="1"/>
  <c r="M389" i="1"/>
  <c r="L459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K459" i="1"/>
  <c r="M459" i="1" s="1"/>
  <c r="K457" i="1"/>
  <c r="M457" i="1" s="1"/>
  <c r="K456" i="1"/>
  <c r="M456" i="1" s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M446" i="1" s="1"/>
  <c r="K445" i="1"/>
  <c r="M445" i="1" s="1"/>
  <c r="K444" i="1"/>
  <c r="M444" i="1" s="1"/>
  <c r="K443" i="1"/>
  <c r="M443" i="1" s="1"/>
  <c r="K442" i="1"/>
  <c r="K441" i="1"/>
  <c r="M441" i="1" s="1"/>
  <c r="K440" i="1"/>
  <c r="M440" i="1" s="1"/>
  <c r="K439" i="1"/>
  <c r="M439" i="1" s="1"/>
  <c r="K438" i="1"/>
  <c r="M438" i="1" s="1"/>
  <c r="K437" i="1"/>
  <c r="M437" i="1" s="1"/>
  <c r="K436" i="1"/>
  <c r="M436" i="1" s="1"/>
  <c r="K435" i="1"/>
  <c r="M435" i="1" s="1"/>
  <c r="K434" i="1"/>
  <c r="M434" i="1" s="1"/>
  <c r="K433" i="1"/>
  <c r="M433" i="1" s="1"/>
  <c r="K432" i="1"/>
  <c r="M432" i="1" s="1"/>
  <c r="K431" i="1"/>
  <c r="M431" i="1" s="1"/>
  <c r="K430" i="1"/>
  <c r="K429" i="1"/>
  <c r="M429" i="1" s="1"/>
  <c r="K428" i="1"/>
  <c r="M428" i="1" s="1"/>
  <c r="K427" i="1"/>
  <c r="M427" i="1" s="1"/>
  <c r="K426" i="1"/>
  <c r="M426" i="1" s="1"/>
  <c r="K425" i="1"/>
  <c r="K424" i="1"/>
  <c r="K423" i="1"/>
  <c r="K422" i="1"/>
  <c r="M422" i="1" s="1"/>
  <c r="K421" i="1"/>
  <c r="M421" i="1" s="1"/>
  <c r="K420" i="1"/>
  <c r="M420" i="1" s="1"/>
  <c r="K419" i="1"/>
  <c r="M419" i="1" s="1"/>
  <c r="K418" i="1"/>
  <c r="M418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9" i="1"/>
  <c r="M409" i="1" s="1"/>
  <c r="K408" i="1"/>
  <c r="M408" i="1" s="1"/>
  <c r="K407" i="1"/>
  <c r="M407" i="1" s="1"/>
  <c r="K406" i="1"/>
  <c r="K405" i="1"/>
  <c r="M405" i="1" s="1"/>
  <c r="K404" i="1"/>
  <c r="M404" i="1" s="1"/>
  <c r="K403" i="1"/>
  <c r="M403" i="1" s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5" i="1"/>
  <c r="M395" i="1" s="1"/>
  <c r="K394" i="1"/>
  <c r="K393" i="1"/>
  <c r="M393" i="1" s="1"/>
  <c r="K392" i="1"/>
  <c r="M392" i="1" s="1"/>
  <c r="K391" i="1"/>
  <c r="M391" i="1" s="1"/>
  <c r="K390" i="1"/>
  <c r="M390" i="1" s="1"/>
  <c r="K389" i="1"/>
  <c r="C459" i="1"/>
  <c r="C458" i="1"/>
  <c r="C453" i="1"/>
  <c r="C443" i="1"/>
  <c r="C439" i="1"/>
  <c r="C434" i="1"/>
  <c r="C429" i="1"/>
  <c r="C424" i="1"/>
  <c r="C419" i="1"/>
  <c r="C414" i="1"/>
  <c r="C409" i="1"/>
  <c r="C404" i="1"/>
  <c r="C399" i="1"/>
  <c r="E5" i="6" l="1"/>
  <c r="D5" i="6" s="1"/>
  <c r="D6" i="6"/>
  <c r="D7" i="6"/>
  <c r="D8" i="6"/>
  <c r="D9" i="6"/>
  <c r="K33" i="22"/>
  <c r="L33" i="22"/>
  <c r="M33" i="22"/>
  <c r="K28" i="22"/>
  <c r="L28" i="22"/>
  <c r="M28" i="22"/>
  <c r="K23" i="22"/>
  <c r="L23" i="22"/>
  <c r="M23" i="22"/>
  <c r="L18" i="22"/>
  <c r="K18" i="22"/>
  <c r="C38" i="22"/>
  <c r="C62" i="24"/>
  <c r="K62" i="24"/>
  <c r="M62" i="24" s="1"/>
  <c r="L62" i="24"/>
  <c r="C67" i="24"/>
  <c r="K67" i="24"/>
  <c r="M67" i="24" s="1"/>
  <c r="L67" i="24"/>
  <c r="C72" i="24"/>
  <c r="K72" i="24"/>
  <c r="M72" i="24" s="1"/>
  <c r="L72" i="24"/>
  <c r="C77" i="24"/>
  <c r="K77" i="24"/>
  <c r="M77" i="24" s="1"/>
  <c r="L77" i="24"/>
  <c r="C57" i="24"/>
  <c r="K57" i="24"/>
  <c r="M57" i="24" s="1"/>
  <c r="L57" i="24"/>
  <c r="K52" i="24"/>
  <c r="M52" i="24" s="1"/>
  <c r="L52" i="24"/>
  <c r="C52" i="24"/>
  <c r="K47" i="24"/>
  <c r="M47" i="24" s="1"/>
  <c r="L47" i="24"/>
  <c r="C47" i="24"/>
  <c r="K42" i="24"/>
  <c r="L42" i="24"/>
  <c r="M42" i="24"/>
  <c r="C42" i="24"/>
  <c r="K37" i="24"/>
  <c r="M37" i="24" s="1"/>
  <c r="L37" i="24"/>
  <c r="C37" i="24"/>
  <c r="K32" i="24"/>
  <c r="M32" i="24" s="1"/>
  <c r="L32" i="24"/>
  <c r="C32" i="24"/>
  <c r="K27" i="24"/>
  <c r="L27" i="24"/>
  <c r="M27" i="24"/>
  <c r="C27" i="24"/>
  <c r="K22" i="24"/>
  <c r="M22" i="24" s="1"/>
  <c r="L22" i="24"/>
  <c r="C22" i="24"/>
  <c r="K17" i="24"/>
  <c r="M17" i="24" s="1"/>
  <c r="L17" i="24"/>
  <c r="C17" i="24"/>
  <c r="K12" i="24"/>
  <c r="M12" i="24" s="1"/>
  <c r="L12" i="24"/>
  <c r="C12" i="24"/>
  <c r="K7" i="24"/>
  <c r="M7" i="24" s="1"/>
  <c r="L7" i="24"/>
  <c r="C7" i="24"/>
  <c r="C2" i="24"/>
  <c r="K2" i="24"/>
  <c r="M2" i="24" s="1"/>
  <c r="L2" i="24"/>
  <c r="C62" i="23"/>
  <c r="K62" i="23"/>
  <c r="M62" i="23" s="1"/>
  <c r="L62" i="23"/>
  <c r="C67" i="23"/>
  <c r="K67" i="23"/>
  <c r="L67" i="23"/>
  <c r="M67" i="23"/>
  <c r="C72" i="23"/>
  <c r="K72" i="23"/>
  <c r="M72" i="23" s="1"/>
  <c r="L72" i="23"/>
  <c r="C77" i="23"/>
  <c r="K77" i="23"/>
  <c r="M77" i="23" s="1"/>
  <c r="L77" i="23"/>
  <c r="C1048571" i="23"/>
  <c r="L1048571" i="23"/>
  <c r="C57" i="23"/>
  <c r="K57" i="23"/>
  <c r="M57" i="23" s="1"/>
  <c r="L57" i="23"/>
  <c r="K52" i="23"/>
  <c r="M52" i="23" s="1"/>
  <c r="L52" i="23"/>
  <c r="C52" i="23"/>
  <c r="K47" i="23"/>
  <c r="M47" i="23" s="1"/>
  <c r="L47" i="23"/>
  <c r="C47" i="23"/>
  <c r="K42" i="23"/>
  <c r="L42" i="23"/>
  <c r="M42" i="23"/>
  <c r="C42" i="23"/>
  <c r="K37" i="23"/>
  <c r="M37" i="23" s="1"/>
  <c r="L37" i="23"/>
  <c r="C37" i="23"/>
  <c r="K32" i="23"/>
  <c r="M32" i="23" s="1"/>
  <c r="L32" i="23"/>
  <c r="C32" i="23"/>
  <c r="K27" i="23"/>
  <c r="M27" i="23" s="1"/>
  <c r="L27" i="23"/>
  <c r="C27" i="23"/>
  <c r="K22" i="23"/>
  <c r="M22" i="23" s="1"/>
  <c r="L22" i="23"/>
  <c r="C22" i="23"/>
  <c r="K17" i="23"/>
  <c r="M17" i="23" s="1"/>
  <c r="L17" i="23"/>
  <c r="C17" i="23"/>
  <c r="K12" i="23"/>
  <c r="L12" i="23"/>
  <c r="M12" i="23"/>
  <c r="C12" i="23"/>
  <c r="K7" i="23"/>
  <c r="M7" i="23" s="1"/>
  <c r="L7" i="23"/>
  <c r="C7" i="23"/>
  <c r="C2" i="23"/>
  <c r="K2" i="23"/>
  <c r="M2" i="23" s="1"/>
  <c r="L2" i="23"/>
  <c r="C63" i="22"/>
  <c r="K63" i="22"/>
  <c r="M63" i="22" s="1"/>
  <c r="L63" i="22"/>
  <c r="C68" i="22"/>
  <c r="K68" i="22"/>
  <c r="M68" i="22" s="1"/>
  <c r="L68" i="22"/>
  <c r="C73" i="22"/>
  <c r="K73" i="22"/>
  <c r="M73" i="22" s="1"/>
  <c r="L73" i="22"/>
  <c r="C78" i="22"/>
  <c r="K78" i="22"/>
  <c r="M78" i="22" s="1"/>
  <c r="L78" i="22"/>
  <c r="C1048571" i="22"/>
  <c r="L1048571" i="22"/>
  <c r="C58" i="22"/>
  <c r="K58" i="22"/>
  <c r="M58" i="22" s="1"/>
  <c r="L58" i="22"/>
  <c r="K53" i="22"/>
  <c r="L53" i="22"/>
  <c r="M53" i="22"/>
  <c r="C53" i="22"/>
  <c r="K48" i="22"/>
  <c r="M48" i="22" s="1"/>
  <c r="L48" i="22"/>
  <c r="C48" i="22"/>
  <c r="K43" i="22"/>
  <c r="M43" i="22" s="1"/>
  <c r="L43" i="22"/>
  <c r="C43" i="22"/>
  <c r="K38" i="22"/>
  <c r="L38" i="22"/>
  <c r="M38" i="22"/>
  <c r="C33" i="22"/>
  <c r="C28" i="22"/>
  <c r="C23" i="22"/>
  <c r="M18" i="22"/>
  <c r="C18" i="22"/>
  <c r="K13" i="22"/>
  <c r="M13" i="22" s="1"/>
  <c r="L13" i="22"/>
  <c r="C13" i="22"/>
  <c r="K8" i="22"/>
  <c r="M8" i="22" s="1"/>
  <c r="L8" i="22"/>
  <c r="C8" i="22"/>
  <c r="C2" i="22"/>
  <c r="K2" i="22"/>
  <c r="M2" i="22" s="1"/>
  <c r="L2" i="22"/>
  <c r="C62" i="21"/>
  <c r="K62" i="21"/>
  <c r="M62" i="21" s="1"/>
  <c r="L62" i="21"/>
  <c r="C67" i="21"/>
  <c r="K67" i="21"/>
  <c r="L67" i="21"/>
  <c r="M67" i="21"/>
  <c r="C72" i="21"/>
  <c r="K72" i="21"/>
  <c r="M72" i="21" s="1"/>
  <c r="L72" i="21"/>
  <c r="C77" i="21"/>
  <c r="K77" i="21"/>
  <c r="M77" i="21" s="1"/>
  <c r="L77" i="21"/>
  <c r="C1048571" i="21"/>
  <c r="L1048571" i="21"/>
  <c r="C57" i="21"/>
  <c r="K57" i="21"/>
  <c r="M57" i="21" s="1"/>
  <c r="L57" i="21"/>
  <c r="K52" i="21"/>
  <c r="M52" i="21" s="1"/>
  <c r="L52" i="21"/>
  <c r="C52" i="21"/>
  <c r="K47" i="21"/>
  <c r="M47" i="21" s="1"/>
  <c r="L47" i="21"/>
  <c r="C47" i="21"/>
  <c r="K42" i="21"/>
  <c r="L42" i="21"/>
  <c r="M42" i="21"/>
  <c r="C42" i="21"/>
  <c r="K37" i="21"/>
  <c r="M37" i="21" s="1"/>
  <c r="L37" i="21"/>
  <c r="C37" i="21"/>
  <c r="K32" i="21"/>
  <c r="M32" i="21" s="1"/>
  <c r="L32" i="21"/>
  <c r="C32" i="21"/>
  <c r="K27" i="21"/>
  <c r="L27" i="21"/>
  <c r="M27" i="21"/>
  <c r="C27" i="21"/>
  <c r="K22" i="21"/>
  <c r="M22" i="21" s="1"/>
  <c r="L22" i="21"/>
  <c r="C22" i="21"/>
  <c r="K17" i="21"/>
  <c r="M17" i="21" s="1"/>
  <c r="L17" i="21"/>
  <c r="C17" i="21"/>
  <c r="K12" i="21"/>
  <c r="M12" i="21" s="1"/>
  <c r="L12" i="21"/>
  <c r="C12" i="21"/>
  <c r="K7" i="21"/>
  <c r="M7" i="21" s="1"/>
  <c r="L7" i="21"/>
  <c r="C7" i="21"/>
  <c r="C2" i="21"/>
  <c r="K2" i="21"/>
  <c r="M2" i="21" s="1"/>
  <c r="L2" i="21"/>
  <c r="C62" i="20"/>
  <c r="K62" i="20"/>
  <c r="M62" i="20" s="1"/>
  <c r="L62" i="20"/>
  <c r="C67" i="20"/>
  <c r="K67" i="20"/>
  <c r="M67" i="20" s="1"/>
  <c r="L67" i="20"/>
  <c r="C72" i="20"/>
  <c r="K72" i="20"/>
  <c r="M72" i="20" s="1"/>
  <c r="L72" i="20"/>
  <c r="C77" i="20"/>
  <c r="K77" i="20"/>
  <c r="M77" i="20" s="1"/>
  <c r="L77" i="20"/>
  <c r="C1048571" i="20"/>
  <c r="L1048571" i="20"/>
  <c r="C57" i="20"/>
  <c r="K57" i="20"/>
  <c r="M57" i="20" s="1"/>
  <c r="L57" i="20"/>
  <c r="K52" i="20"/>
  <c r="L52" i="20"/>
  <c r="M52" i="20"/>
  <c r="C52" i="20"/>
  <c r="K47" i="20"/>
  <c r="M47" i="20" s="1"/>
  <c r="L47" i="20"/>
  <c r="C47" i="20"/>
  <c r="K42" i="20"/>
  <c r="L42" i="20"/>
  <c r="M42" i="20"/>
  <c r="C42" i="20"/>
  <c r="K37" i="20"/>
  <c r="L37" i="20"/>
  <c r="M37" i="20"/>
  <c r="C37" i="20"/>
  <c r="K32" i="20"/>
  <c r="M32" i="20" s="1"/>
  <c r="L32" i="20"/>
  <c r="C32" i="20"/>
  <c r="K27" i="20"/>
  <c r="L27" i="20"/>
  <c r="M27" i="20"/>
  <c r="C27" i="20"/>
  <c r="K22" i="20"/>
  <c r="L22" i="20"/>
  <c r="M22" i="20"/>
  <c r="C22" i="20"/>
  <c r="K17" i="20"/>
  <c r="M17" i="20" s="1"/>
  <c r="L17" i="20"/>
  <c r="C17" i="20"/>
  <c r="K12" i="20"/>
  <c r="L12" i="20"/>
  <c r="M12" i="20"/>
  <c r="C12" i="20"/>
  <c r="K7" i="20"/>
  <c r="L7" i="20"/>
  <c r="M7" i="20"/>
  <c r="C7" i="20"/>
  <c r="C2" i="20"/>
  <c r="K2" i="20"/>
  <c r="M2" i="20" s="1"/>
  <c r="L2" i="20"/>
  <c r="C380" i="1"/>
  <c r="L380" i="1"/>
  <c r="K380" i="1"/>
  <c r="M380" i="1" s="1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L168" i="14"/>
  <c r="L167" i="14"/>
  <c r="L166" i="14"/>
  <c r="L165" i="14"/>
  <c r="L164" i="14"/>
  <c r="L163" i="14"/>
  <c r="L162" i="14"/>
  <c r="L161" i="14"/>
  <c r="L160" i="14"/>
  <c r="L159" i="14"/>
  <c r="L158" i="14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9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K168" i="14"/>
  <c r="M168" i="14" s="1"/>
  <c r="K167" i="14"/>
  <c r="M167" i="14" s="1"/>
  <c r="K166" i="14"/>
  <c r="M166" i="14" s="1"/>
  <c r="K165" i="14"/>
  <c r="M165" i="14" s="1"/>
  <c r="K164" i="14"/>
  <c r="M164" i="14" s="1"/>
  <c r="K163" i="14"/>
  <c r="M163" i="14" s="1"/>
  <c r="K162" i="14"/>
  <c r="M162" i="14" s="1"/>
  <c r="K161" i="14"/>
  <c r="M161" i="14" s="1"/>
  <c r="K160" i="14"/>
  <c r="M160" i="14" s="1"/>
  <c r="K159" i="14"/>
  <c r="M159" i="14" s="1"/>
  <c r="K158" i="14"/>
  <c r="M158" i="14" s="1"/>
  <c r="K157" i="14"/>
  <c r="M157" i="14" s="1"/>
  <c r="K156" i="14"/>
  <c r="M156" i="14" s="1"/>
  <c r="K155" i="14"/>
  <c r="M155" i="14" s="1"/>
  <c r="K154" i="14"/>
  <c r="M154" i="14" s="1"/>
  <c r="K153" i="14"/>
  <c r="M153" i="14" s="1"/>
  <c r="K152" i="14"/>
  <c r="M152" i="14" s="1"/>
  <c r="K151" i="14"/>
  <c r="M151" i="14" s="1"/>
  <c r="K150" i="14"/>
  <c r="M150" i="14" s="1"/>
  <c r="K149" i="14"/>
  <c r="M149" i="14" s="1"/>
  <c r="K148" i="14"/>
  <c r="M148" i="14" s="1"/>
  <c r="K147" i="14"/>
  <c r="M147" i="14" s="1"/>
  <c r="K146" i="14"/>
  <c r="M146" i="14" s="1"/>
  <c r="K145" i="14"/>
  <c r="M145" i="14" s="1"/>
  <c r="K144" i="14"/>
  <c r="M144" i="14" s="1"/>
  <c r="K143" i="14"/>
  <c r="M143" i="14" s="1"/>
  <c r="K142" i="14"/>
  <c r="M142" i="14" s="1"/>
  <c r="K141" i="14"/>
  <c r="M141" i="14" s="1"/>
  <c r="K140" i="14"/>
  <c r="M140" i="14" s="1"/>
  <c r="K139" i="14"/>
  <c r="M139" i="14" s="1"/>
  <c r="K138" i="14"/>
  <c r="M138" i="14" s="1"/>
  <c r="K137" i="14"/>
  <c r="M137" i="14" s="1"/>
  <c r="K136" i="14"/>
  <c r="M136" i="14" s="1"/>
  <c r="K135" i="14"/>
  <c r="M135" i="14" s="1"/>
  <c r="K134" i="14"/>
  <c r="M134" i="14" s="1"/>
  <c r="K133" i="14"/>
  <c r="M133" i="14" s="1"/>
  <c r="K132" i="14"/>
  <c r="M132" i="14" s="1"/>
  <c r="K131" i="14"/>
  <c r="M131" i="14" s="1"/>
  <c r="K130" i="14"/>
  <c r="M130" i="14" s="1"/>
  <c r="K129" i="14"/>
  <c r="M129" i="14" s="1"/>
  <c r="K128" i="14"/>
  <c r="M128" i="14" s="1"/>
  <c r="K127" i="14"/>
  <c r="M127" i="14" s="1"/>
  <c r="K126" i="14"/>
  <c r="M126" i="14" s="1"/>
  <c r="K125" i="14"/>
  <c r="M125" i="14" s="1"/>
  <c r="K124" i="14"/>
  <c r="M124" i="14" s="1"/>
  <c r="K123" i="14"/>
  <c r="M123" i="14" s="1"/>
  <c r="K122" i="14"/>
  <c r="M122" i="14" s="1"/>
  <c r="K121" i="14"/>
  <c r="M121" i="14" s="1"/>
  <c r="K120" i="14"/>
  <c r="M120" i="14" s="1"/>
  <c r="K119" i="14"/>
  <c r="M119" i="14" s="1"/>
  <c r="K118" i="14"/>
  <c r="M118" i="14" s="1"/>
  <c r="C168" i="14"/>
  <c r="C163" i="14"/>
  <c r="C158" i="14"/>
  <c r="C153" i="14"/>
  <c r="C148" i="14"/>
  <c r="C143" i="14"/>
  <c r="C138" i="14"/>
  <c r="C133" i="14"/>
  <c r="C128" i="14"/>
  <c r="C123" i="14"/>
  <c r="C118" i="14"/>
  <c r="C142" i="16"/>
  <c r="C137" i="16"/>
  <c r="C132" i="16"/>
  <c r="C127" i="16"/>
  <c r="C122" i="16"/>
  <c r="C117" i="16"/>
  <c r="C112" i="16"/>
  <c r="C107" i="16"/>
  <c r="C102" i="16"/>
  <c r="C97" i="16"/>
  <c r="C92" i="16"/>
  <c r="C82" i="19"/>
  <c r="C87" i="19"/>
  <c r="C92" i="19"/>
  <c r="C97" i="19"/>
  <c r="C102" i="19"/>
  <c r="C107" i="19"/>
  <c r="C112" i="19"/>
  <c r="C117" i="19"/>
  <c r="C122" i="19"/>
  <c r="C77" i="19"/>
  <c r="C72" i="19"/>
  <c r="C67" i="19"/>
  <c r="C62" i="19"/>
  <c r="C57" i="19"/>
  <c r="C52" i="19"/>
  <c r="C47" i="19"/>
  <c r="C42" i="19"/>
  <c r="C37" i="19"/>
  <c r="C32" i="19"/>
  <c r="C27" i="19"/>
  <c r="C22" i="19"/>
  <c r="C17" i="19"/>
  <c r="C12" i="19"/>
  <c r="C7" i="19"/>
  <c r="C2" i="19"/>
  <c r="C316" i="1"/>
  <c r="C311" i="1"/>
  <c r="C306" i="1"/>
  <c r="C301" i="1"/>
  <c r="C296" i="1"/>
  <c r="C291" i="1"/>
  <c r="C286" i="1"/>
  <c r="C281" i="1"/>
  <c r="C276" i="1"/>
  <c r="C273" i="1"/>
  <c r="C268" i="1"/>
  <c r="C263" i="1"/>
  <c r="C258" i="1"/>
  <c r="C253" i="1"/>
  <c r="C248" i="1"/>
  <c r="C243" i="1"/>
  <c r="C238" i="1"/>
  <c r="C233" i="1"/>
  <c r="C228" i="1"/>
  <c r="C223" i="1"/>
  <c r="C218" i="1"/>
  <c r="M149" i="2"/>
  <c r="L122" i="19"/>
  <c r="K122" i="19"/>
  <c r="M122" i="19" s="1"/>
  <c r="L117" i="19"/>
  <c r="K117" i="19"/>
  <c r="M117" i="19" s="1"/>
  <c r="L112" i="19"/>
  <c r="K112" i="19"/>
  <c r="M112" i="19" s="1"/>
  <c r="L107" i="19"/>
  <c r="K107" i="19"/>
  <c r="M107" i="19" s="1"/>
  <c r="L102" i="19"/>
  <c r="L97" i="19"/>
  <c r="L92" i="19"/>
  <c r="L87" i="19"/>
  <c r="L82" i="19"/>
  <c r="K102" i="19"/>
  <c r="M102" i="19" s="1"/>
  <c r="K97" i="19"/>
  <c r="M97" i="19" s="1"/>
  <c r="K92" i="19"/>
  <c r="M92" i="19" s="1"/>
  <c r="K87" i="19"/>
  <c r="M87" i="19" s="1"/>
  <c r="K82" i="19"/>
  <c r="M82" i="19" s="1"/>
  <c r="L1048571" i="19"/>
  <c r="C1048571" i="19"/>
  <c r="L77" i="19"/>
  <c r="K77" i="19"/>
  <c r="M77" i="19" s="1"/>
  <c r="L72" i="19"/>
  <c r="K72" i="19"/>
  <c r="M72" i="19" s="1"/>
  <c r="L67" i="19"/>
  <c r="K67" i="19"/>
  <c r="M67" i="19" s="1"/>
  <c r="L62" i="19"/>
  <c r="K62" i="19"/>
  <c r="M62" i="19" s="1"/>
  <c r="L57" i="19"/>
  <c r="K57" i="19"/>
  <c r="M57" i="19" s="1"/>
  <c r="L52" i="19"/>
  <c r="K52" i="19"/>
  <c r="M52" i="19" s="1"/>
  <c r="L47" i="19"/>
  <c r="K47" i="19"/>
  <c r="M47" i="19" s="1"/>
  <c r="L42" i="19"/>
  <c r="K42" i="19"/>
  <c r="M42" i="19" s="1"/>
  <c r="L37" i="19"/>
  <c r="K37" i="19"/>
  <c r="M37" i="19" s="1"/>
  <c r="L32" i="19"/>
  <c r="K32" i="19"/>
  <c r="M32" i="19" s="1"/>
  <c r="L27" i="19"/>
  <c r="K27" i="19"/>
  <c r="M27" i="19" s="1"/>
  <c r="L22" i="19"/>
  <c r="K22" i="19"/>
  <c r="M22" i="19" s="1"/>
  <c r="L17" i="19"/>
  <c r="K17" i="19"/>
  <c r="M17" i="19" s="1"/>
  <c r="L12" i="19"/>
  <c r="K12" i="19"/>
  <c r="M12" i="19" s="1"/>
  <c r="L7" i="19"/>
  <c r="K7" i="19"/>
  <c r="M7" i="19" s="1"/>
  <c r="L2" i="19"/>
  <c r="K2" i="19"/>
  <c r="M2" i="19" s="1"/>
  <c r="M217" i="8"/>
  <c r="M212" i="8"/>
  <c r="M207" i="8"/>
  <c r="M202" i="8"/>
  <c r="M197" i="8"/>
  <c r="M192" i="8"/>
  <c r="M187" i="8"/>
  <c r="M182" i="8"/>
  <c r="M177" i="8"/>
  <c r="M172" i="8"/>
  <c r="M167" i="8"/>
  <c r="M162" i="8"/>
  <c r="M157" i="8"/>
  <c r="M152" i="8"/>
  <c r="M147" i="8"/>
  <c r="M142" i="8"/>
  <c r="M138" i="8"/>
  <c r="M133" i="8"/>
  <c r="M128" i="8"/>
  <c r="M123" i="8"/>
  <c r="M118" i="8"/>
  <c r="L217" i="8"/>
  <c r="L212" i="8"/>
  <c r="L207" i="8"/>
  <c r="L202" i="8"/>
  <c r="L197" i="8"/>
  <c r="L192" i="8"/>
  <c r="L187" i="8"/>
  <c r="L182" i="8"/>
  <c r="L177" i="8"/>
  <c r="L172" i="8"/>
  <c r="L167" i="8"/>
  <c r="L162" i="8"/>
  <c r="L157" i="8"/>
  <c r="L152" i="8"/>
  <c r="L147" i="8"/>
  <c r="L142" i="8"/>
  <c r="L138" i="8"/>
  <c r="L133" i="8"/>
  <c r="L128" i="8"/>
  <c r="L123" i="8"/>
  <c r="L118" i="8"/>
  <c r="K217" i="8"/>
  <c r="K212" i="8"/>
  <c r="K207" i="8"/>
  <c r="K202" i="8"/>
  <c r="K197" i="8"/>
  <c r="K192" i="8"/>
  <c r="K187" i="8"/>
  <c r="K182" i="8"/>
  <c r="K177" i="8"/>
  <c r="K172" i="8"/>
  <c r="K167" i="8"/>
  <c r="K162" i="8"/>
  <c r="K157" i="8"/>
  <c r="K152" i="8"/>
  <c r="K147" i="8"/>
  <c r="K142" i="8"/>
  <c r="K138" i="8"/>
  <c r="K133" i="8"/>
  <c r="K128" i="8"/>
  <c r="K123" i="8"/>
  <c r="K118" i="8"/>
  <c r="C217" i="8"/>
  <c r="C212" i="8"/>
  <c r="C207" i="8"/>
  <c r="C202" i="8"/>
  <c r="C197" i="8"/>
  <c r="C192" i="8"/>
  <c r="C187" i="8"/>
  <c r="C182" i="8"/>
  <c r="C177" i="8"/>
  <c r="C172" i="8"/>
  <c r="C167" i="8"/>
  <c r="C162" i="8"/>
  <c r="C157" i="8"/>
  <c r="C152" i="8"/>
  <c r="C147" i="8"/>
  <c r="C142" i="8"/>
  <c r="C138" i="8"/>
  <c r="C133" i="8"/>
  <c r="C128" i="8"/>
  <c r="C123" i="8"/>
  <c r="C118" i="8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K107" i="14"/>
  <c r="M107" i="14" s="1"/>
  <c r="K106" i="14"/>
  <c r="M106" i="14" s="1"/>
  <c r="K105" i="14"/>
  <c r="M105" i="14" s="1"/>
  <c r="K104" i="14"/>
  <c r="M104" i="14" s="1"/>
  <c r="K103" i="14"/>
  <c r="M103" i="14" s="1"/>
  <c r="K102" i="14"/>
  <c r="M102" i="14" s="1"/>
  <c r="K101" i="14"/>
  <c r="M101" i="14" s="1"/>
  <c r="K100" i="14"/>
  <c r="M100" i="14" s="1"/>
  <c r="K99" i="14"/>
  <c r="M99" i="14" s="1"/>
  <c r="K98" i="14"/>
  <c r="M98" i="14" s="1"/>
  <c r="K97" i="14"/>
  <c r="M97" i="14" s="1"/>
  <c r="K96" i="14"/>
  <c r="M96" i="14" s="1"/>
  <c r="K95" i="14"/>
  <c r="M95" i="14" s="1"/>
  <c r="K94" i="14"/>
  <c r="M94" i="14" s="1"/>
  <c r="K93" i="14"/>
  <c r="M93" i="14" s="1"/>
  <c r="K92" i="14"/>
  <c r="M92" i="14" s="1"/>
  <c r="K91" i="14"/>
  <c r="M91" i="14" s="1"/>
  <c r="K90" i="14"/>
  <c r="M90" i="14" s="1"/>
  <c r="K89" i="14"/>
  <c r="M89" i="14" s="1"/>
  <c r="K88" i="14"/>
  <c r="M88" i="14" s="1"/>
  <c r="K87" i="14"/>
  <c r="M87" i="14" s="1"/>
  <c r="C379" i="1"/>
  <c r="C378" i="1"/>
  <c r="C377" i="1"/>
  <c r="C376" i="1"/>
  <c r="C375" i="1"/>
  <c r="C370" i="1"/>
  <c r="C365" i="1"/>
  <c r="C361" i="1"/>
  <c r="C356" i="1"/>
  <c r="C351" i="1"/>
  <c r="C346" i="1"/>
  <c r="C341" i="1"/>
  <c r="C337" i="1"/>
  <c r="C332" i="1"/>
  <c r="C327" i="1"/>
  <c r="C322" i="1"/>
  <c r="C213" i="1"/>
  <c r="D18" i="6"/>
  <c r="D13" i="6"/>
  <c r="D12" i="6"/>
  <c r="D10" i="6"/>
  <c r="D11" i="6"/>
  <c r="L379" i="1"/>
  <c r="L378" i="1"/>
  <c r="L377" i="1"/>
  <c r="L376" i="1"/>
  <c r="L375" i="1"/>
  <c r="L370" i="1"/>
  <c r="L365" i="1"/>
  <c r="L361" i="1"/>
  <c r="L356" i="1"/>
  <c r="L351" i="1"/>
  <c r="L346" i="1"/>
  <c r="L341" i="1"/>
  <c r="L337" i="1"/>
  <c r="L332" i="1"/>
  <c r="L327" i="1"/>
  <c r="L322" i="1"/>
  <c r="K379" i="1"/>
  <c r="M379" i="1" s="1"/>
  <c r="K378" i="1"/>
  <c r="M378" i="1" s="1"/>
  <c r="K377" i="1"/>
  <c r="M377" i="1" s="1"/>
  <c r="K376" i="1"/>
  <c r="M376" i="1" s="1"/>
  <c r="K375" i="1"/>
  <c r="M375" i="1" s="1"/>
  <c r="K370" i="1"/>
  <c r="M370" i="1" s="1"/>
  <c r="K365" i="1"/>
  <c r="M365" i="1" s="1"/>
  <c r="K361" i="1"/>
  <c r="M361" i="1" s="1"/>
  <c r="K356" i="1"/>
  <c r="M356" i="1" s="1"/>
  <c r="K351" i="1"/>
  <c r="M351" i="1" s="1"/>
  <c r="K346" i="1"/>
  <c r="M346" i="1" s="1"/>
  <c r="K341" i="1"/>
  <c r="M341" i="1" s="1"/>
  <c r="K337" i="1"/>
  <c r="M337" i="1" s="1"/>
  <c r="K332" i="1"/>
  <c r="M332" i="1" s="1"/>
  <c r="K327" i="1"/>
  <c r="M327" i="1" s="1"/>
  <c r="K322" i="1"/>
  <c r="M322" i="1" s="1"/>
  <c r="L316" i="1"/>
  <c r="L311" i="1"/>
  <c r="L306" i="1"/>
  <c r="L301" i="1"/>
  <c r="L296" i="1"/>
  <c r="L291" i="1"/>
  <c r="L286" i="1"/>
  <c r="L281" i="1"/>
  <c r="L276" i="1"/>
  <c r="L273" i="1"/>
  <c r="L268" i="1"/>
  <c r="L263" i="1"/>
  <c r="L258" i="1"/>
  <c r="L253" i="1"/>
  <c r="L248" i="1"/>
  <c r="L243" i="1"/>
  <c r="K316" i="1"/>
  <c r="M316" i="1" s="1"/>
  <c r="K311" i="1"/>
  <c r="M311" i="1" s="1"/>
  <c r="K306" i="1"/>
  <c r="M306" i="1" s="1"/>
  <c r="K301" i="1"/>
  <c r="M301" i="1" s="1"/>
  <c r="K296" i="1"/>
  <c r="M296" i="1" s="1"/>
  <c r="K291" i="1"/>
  <c r="M291" i="1" s="1"/>
  <c r="K286" i="1"/>
  <c r="M286" i="1" s="1"/>
  <c r="K281" i="1"/>
  <c r="M281" i="1" s="1"/>
  <c r="K276" i="1"/>
  <c r="M276" i="1" s="1"/>
  <c r="K273" i="1"/>
  <c r="M273" i="1" s="1"/>
  <c r="K268" i="1"/>
  <c r="M268" i="1" s="1"/>
  <c r="K263" i="1"/>
  <c r="M263" i="1" s="1"/>
  <c r="K258" i="1"/>
  <c r="M258" i="1" s="1"/>
  <c r="K253" i="1"/>
  <c r="M253" i="1" s="1"/>
  <c r="K248" i="1"/>
  <c r="M248" i="1" s="1"/>
  <c r="K243" i="1"/>
  <c r="M243" i="1" s="1"/>
  <c r="L238" i="1"/>
  <c r="L233" i="1"/>
  <c r="L228" i="1"/>
  <c r="L223" i="1"/>
  <c r="L218" i="1"/>
  <c r="L213" i="1"/>
  <c r="K238" i="1"/>
  <c r="M238" i="1" s="1"/>
  <c r="K233" i="1"/>
  <c r="M233" i="1" s="1"/>
  <c r="K228" i="1"/>
  <c r="M228" i="1" s="1"/>
  <c r="K223" i="1"/>
  <c r="M223" i="1" s="1"/>
  <c r="K218" i="1"/>
  <c r="M218" i="1" s="1"/>
  <c r="K213" i="1"/>
  <c r="M213" i="1" s="1"/>
  <c r="C57" i="16"/>
  <c r="C82" i="16"/>
  <c r="C77" i="16"/>
  <c r="C72" i="16"/>
  <c r="C67" i="16"/>
  <c r="C62" i="16"/>
  <c r="K82" i="16"/>
  <c r="M82" i="16" s="1"/>
  <c r="K77" i="16"/>
  <c r="M77" i="16" s="1"/>
  <c r="K72" i="16"/>
  <c r="M72" i="16" s="1"/>
  <c r="K67" i="16"/>
  <c r="M67" i="16" s="1"/>
  <c r="K62" i="16"/>
  <c r="M62" i="16" s="1"/>
  <c r="K57" i="16"/>
  <c r="M57" i="16" s="1"/>
  <c r="L82" i="16"/>
  <c r="L77" i="16"/>
  <c r="L72" i="16"/>
  <c r="L67" i="16"/>
  <c r="L62" i="16"/>
  <c r="L57" i="16"/>
  <c r="L82" i="17"/>
  <c r="L77" i="17"/>
  <c r="L72" i="17"/>
  <c r="L67" i="17"/>
  <c r="L62" i="17"/>
  <c r="K82" i="17"/>
  <c r="M82" i="17" s="1"/>
  <c r="K77" i="17"/>
  <c r="M77" i="17" s="1"/>
  <c r="K72" i="17"/>
  <c r="M72" i="17" s="1"/>
  <c r="K67" i="17"/>
  <c r="M67" i="17" s="1"/>
  <c r="K62" i="17"/>
  <c r="M62" i="17" s="1"/>
  <c r="C82" i="17"/>
  <c r="C77" i="17"/>
  <c r="C72" i="17"/>
  <c r="C67" i="17"/>
  <c r="C62" i="17"/>
  <c r="C57" i="17"/>
  <c r="K57" i="17"/>
  <c r="L57" i="17"/>
  <c r="M57" i="17"/>
  <c r="L82" i="18"/>
  <c r="K82" i="18"/>
  <c r="M82" i="18" s="1"/>
  <c r="C82" i="18"/>
  <c r="C82" i="14"/>
  <c r="C77" i="14"/>
  <c r="C72" i="14"/>
  <c r="C67" i="14"/>
  <c r="C62" i="14"/>
  <c r="C57" i="14"/>
  <c r="C52" i="14"/>
  <c r="C47" i="14"/>
  <c r="C41" i="14"/>
  <c r="C36" i="14"/>
  <c r="C30" i="14"/>
  <c r="C25" i="14"/>
  <c r="C20" i="14"/>
  <c r="C13" i="14"/>
  <c r="C8" i="14"/>
  <c r="C2" i="14"/>
  <c r="C2" i="16"/>
  <c r="L1048571" i="18"/>
  <c r="C1048571" i="18"/>
  <c r="L77" i="18"/>
  <c r="K77" i="18"/>
  <c r="M77" i="18" s="1"/>
  <c r="C77" i="18"/>
  <c r="L72" i="18"/>
  <c r="K72" i="18"/>
  <c r="M72" i="18" s="1"/>
  <c r="C72" i="18"/>
  <c r="L67" i="18"/>
  <c r="K67" i="18"/>
  <c r="M67" i="18" s="1"/>
  <c r="C67" i="18"/>
  <c r="L62" i="18"/>
  <c r="K62" i="18"/>
  <c r="M62" i="18" s="1"/>
  <c r="C62" i="18"/>
  <c r="L57" i="18"/>
  <c r="K57" i="18"/>
  <c r="M57" i="18" s="1"/>
  <c r="C57" i="18"/>
  <c r="L52" i="18"/>
  <c r="K52" i="18"/>
  <c r="M52" i="18" s="1"/>
  <c r="C52" i="18"/>
  <c r="L47" i="18"/>
  <c r="K47" i="18"/>
  <c r="M47" i="18" s="1"/>
  <c r="C47" i="18"/>
  <c r="L42" i="18"/>
  <c r="K42" i="18"/>
  <c r="M42" i="18" s="1"/>
  <c r="C42" i="18"/>
  <c r="L37" i="18"/>
  <c r="K37" i="18"/>
  <c r="M37" i="18" s="1"/>
  <c r="C37" i="18"/>
  <c r="L32" i="18"/>
  <c r="K32" i="18"/>
  <c r="M32" i="18" s="1"/>
  <c r="C32" i="18"/>
  <c r="L27" i="18"/>
  <c r="K27" i="18"/>
  <c r="M27" i="18" s="1"/>
  <c r="C27" i="18"/>
  <c r="L22" i="18"/>
  <c r="K22" i="18"/>
  <c r="M22" i="18" s="1"/>
  <c r="C22" i="18"/>
  <c r="L17" i="18"/>
  <c r="K17" i="18"/>
  <c r="M17" i="18" s="1"/>
  <c r="C17" i="18"/>
  <c r="L12" i="18"/>
  <c r="K12" i="18"/>
  <c r="M12" i="18" s="1"/>
  <c r="C12" i="18"/>
  <c r="L7" i="18"/>
  <c r="K7" i="18"/>
  <c r="M7" i="18" s="1"/>
  <c r="C7" i="18"/>
  <c r="L2" i="18"/>
  <c r="K2" i="18"/>
  <c r="M2" i="18" s="1"/>
  <c r="C2" i="18"/>
  <c r="L1048567" i="17"/>
  <c r="C1048567" i="17"/>
  <c r="L52" i="17"/>
  <c r="K52" i="17"/>
  <c r="M52" i="17" s="1"/>
  <c r="C52" i="17"/>
  <c r="L47" i="17"/>
  <c r="K47" i="17"/>
  <c r="M47" i="17" s="1"/>
  <c r="C47" i="17"/>
  <c r="L42" i="17"/>
  <c r="K42" i="17"/>
  <c r="M42" i="17" s="1"/>
  <c r="C42" i="17"/>
  <c r="L37" i="17"/>
  <c r="K37" i="17"/>
  <c r="M37" i="17" s="1"/>
  <c r="C37" i="17"/>
  <c r="L32" i="17"/>
  <c r="K32" i="17"/>
  <c r="M32" i="17" s="1"/>
  <c r="C32" i="17"/>
  <c r="L27" i="17"/>
  <c r="K27" i="17"/>
  <c r="M27" i="17" s="1"/>
  <c r="C27" i="17"/>
  <c r="L22" i="17"/>
  <c r="K22" i="17"/>
  <c r="M22" i="17" s="1"/>
  <c r="C22" i="17"/>
  <c r="L17" i="17"/>
  <c r="K17" i="17"/>
  <c r="M17" i="17" s="1"/>
  <c r="C17" i="17"/>
  <c r="L12" i="17"/>
  <c r="K12" i="17"/>
  <c r="M12" i="17" s="1"/>
  <c r="C12" i="17"/>
  <c r="L7" i="17"/>
  <c r="K7" i="17"/>
  <c r="M7" i="17" s="1"/>
  <c r="C7" i="17"/>
  <c r="L2" i="17"/>
  <c r="K2" i="17"/>
  <c r="M2" i="17" s="1"/>
  <c r="C2" i="17"/>
  <c r="L52" i="16"/>
  <c r="K52" i="16"/>
  <c r="M52" i="16" s="1"/>
  <c r="C52" i="16"/>
  <c r="L47" i="16"/>
  <c r="K47" i="16"/>
  <c r="M47" i="16" s="1"/>
  <c r="C47" i="16"/>
  <c r="L42" i="16"/>
  <c r="K42" i="16"/>
  <c r="M42" i="16" s="1"/>
  <c r="C42" i="16"/>
  <c r="L37" i="16"/>
  <c r="K37" i="16"/>
  <c r="M37" i="16" s="1"/>
  <c r="C37" i="16"/>
  <c r="L32" i="16"/>
  <c r="K32" i="16"/>
  <c r="M32" i="16" s="1"/>
  <c r="C32" i="16"/>
  <c r="L27" i="16"/>
  <c r="K27" i="16"/>
  <c r="M27" i="16" s="1"/>
  <c r="C27" i="16"/>
  <c r="L22" i="16"/>
  <c r="K22" i="16"/>
  <c r="M22" i="16" s="1"/>
  <c r="C22" i="16"/>
  <c r="L17" i="16"/>
  <c r="K17" i="16"/>
  <c r="M17" i="16" s="1"/>
  <c r="C17" i="16"/>
  <c r="L12" i="16"/>
  <c r="K12" i="16"/>
  <c r="M12" i="16" s="1"/>
  <c r="C12" i="16"/>
  <c r="L7" i="16"/>
  <c r="K7" i="16"/>
  <c r="M7" i="16" s="1"/>
  <c r="C7" i="16"/>
  <c r="L2" i="16"/>
  <c r="K2" i="16"/>
  <c r="M2" i="16" s="1"/>
  <c r="M107" i="10"/>
  <c r="M103" i="10"/>
  <c r="M98" i="10"/>
  <c r="M93" i="10"/>
  <c r="M88" i="10"/>
  <c r="M83" i="10"/>
  <c r="M78" i="10"/>
  <c r="M73" i="10"/>
  <c r="M68" i="10"/>
  <c r="L107" i="10"/>
  <c r="L103" i="10"/>
  <c r="L98" i="10"/>
  <c r="L93" i="10"/>
  <c r="L88" i="10"/>
  <c r="L83" i="10"/>
  <c r="L78" i="10"/>
  <c r="L73" i="10"/>
  <c r="L68" i="10"/>
  <c r="K107" i="10"/>
  <c r="K103" i="10"/>
  <c r="K98" i="10"/>
  <c r="K93" i="10"/>
  <c r="K88" i="10"/>
  <c r="K83" i="10"/>
  <c r="K78" i="10"/>
  <c r="K73" i="10"/>
  <c r="K68" i="10"/>
  <c r="C107" i="10"/>
  <c r="C103" i="10"/>
  <c r="C98" i="10"/>
  <c r="C93" i="10"/>
  <c r="C88" i="10"/>
  <c r="C83" i="10"/>
  <c r="C78" i="10"/>
  <c r="C73" i="10"/>
  <c r="C68" i="10"/>
  <c r="L109" i="8"/>
  <c r="L104" i="8"/>
  <c r="L99" i="8"/>
  <c r="L94" i="8"/>
  <c r="L89" i="8"/>
  <c r="L84" i="8"/>
  <c r="K109" i="8"/>
  <c r="M109" i="8" s="1"/>
  <c r="K104" i="8"/>
  <c r="M104" i="8" s="1"/>
  <c r="K99" i="8"/>
  <c r="M99" i="8" s="1"/>
  <c r="K94" i="8"/>
  <c r="M94" i="8" s="1"/>
  <c r="K89" i="8"/>
  <c r="M89" i="8" s="1"/>
  <c r="K84" i="8"/>
  <c r="M84" i="8" s="1"/>
  <c r="C109" i="8"/>
  <c r="C104" i="8"/>
  <c r="C99" i="8"/>
  <c r="C94" i="8"/>
  <c r="C89" i="8"/>
  <c r="C84" i="8"/>
  <c r="K124" i="9"/>
  <c r="K125" i="9"/>
  <c r="M125" i="9"/>
  <c r="M124" i="9"/>
  <c r="L117" i="9"/>
  <c r="L112" i="9"/>
  <c r="L107" i="9"/>
  <c r="L125" i="9"/>
  <c r="L97" i="9"/>
  <c r="L92" i="9"/>
  <c r="L124" i="9"/>
  <c r="K117" i="9"/>
  <c r="M117" i="9" s="1"/>
  <c r="K112" i="9"/>
  <c r="M112" i="9" s="1"/>
  <c r="K107" i="9"/>
  <c r="M107" i="9" s="1"/>
  <c r="K97" i="9"/>
  <c r="M97" i="9" s="1"/>
  <c r="K92" i="9"/>
  <c r="M92" i="9" s="1"/>
  <c r="C117" i="9"/>
  <c r="C112" i="9"/>
  <c r="C107" i="9"/>
  <c r="C125" i="9"/>
  <c r="C97" i="9"/>
  <c r="C92" i="9"/>
  <c r="C124" i="9"/>
  <c r="L1048571" i="15"/>
  <c r="C1048571" i="15"/>
  <c r="L77" i="15"/>
  <c r="K77" i="15"/>
  <c r="M77" i="15" s="1"/>
  <c r="C77" i="15"/>
  <c r="L72" i="15"/>
  <c r="K72" i="15"/>
  <c r="M72" i="15" s="1"/>
  <c r="C72" i="15"/>
  <c r="L67" i="15"/>
  <c r="K67" i="15"/>
  <c r="M67" i="15" s="1"/>
  <c r="C67" i="15"/>
  <c r="L62" i="15"/>
  <c r="K62" i="15"/>
  <c r="M62" i="15" s="1"/>
  <c r="C62" i="15"/>
  <c r="L57" i="15"/>
  <c r="K57" i="15"/>
  <c r="M57" i="15" s="1"/>
  <c r="C57" i="15"/>
  <c r="L52" i="15"/>
  <c r="K52" i="15"/>
  <c r="M52" i="15" s="1"/>
  <c r="C52" i="15"/>
  <c r="L47" i="15"/>
  <c r="K47" i="15"/>
  <c r="M47" i="15" s="1"/>
  <c r="C47" i="15"/>
  <c r="L42" i="15"/>
  <c r="K42" i="15"/>
  <c r="M42" i="15" s="1"/>
  <c r="C42" i="15"/>
  <c r="L37" i="15"/>
  <c r="K37" i="15"/>
  <c r="M37" i="15" s="1"/>
  <c r="C37" i="15"/>
  <c r="L32" i="15"/>
  <c r="K32" i="15"/>
  <c r="M32" i="15" s="1"/>
  <c r="C32" i="15"/>
  <c r="L27" i="15"/>
  <c r="K27" i="15"/>
  <c r="M27" i="15" s="1"/>
  <c r="C27" i="15"/>
  <c r="L22" i="15"/>
  <c r="K22" i="15"/>
  <c r="M22" i="15" s="1"/>
  <c r="C22" i="15"/>
  <c r="L17" i="15"/>
  <c r="K17" i="15"/>
  <c r="M17" i="15" s="1"/>
  <c r="C17" i="15"/>
  <c r="L12" i="15"/>
  <c r="K12" i="15"/>
  <c r="M12" i="15" s="1"/>
  <c r="C12" i="15"/>
  <c r="L7" i="15"/>
  <c r="K7" i="15"/>
  <c r="M7" i="15" s="1"/>
  <c r="C7" i="15"/>
  <c r="L2" i="15"/>
  <c r="K2" i="15"/>
  <c r="M2" i="15" s="1"/>
  <c r="C2" i="15"/>
  <c r="L82" i="14"/>
  <c r="K82" i="14"/>
  <c r="M82" i="14" s="1"/>
  <c r="L77" i="14"/>
  <c r="K77" i="14"/>
  <c r="M77" i="14" s="1"/>
  <c r="L72" i="14"/>
  <c r="K72" i="14"/>
  <c r="M72" i="14" s="1"/>
  <c r="L67" i="14"/>
  <c r="K67" i="14"/>
  <c r="M67" i="14" s="1"/>
  <c r="L62" i="14"/>
  <c r="K62" i="14"/>
  <c r="M62" i="14" s="1"/>
  <c r="L57" i="14"/>
  <c r="K57" i="14"/>
  <c r="M57" i="14" s="1"/>
  <c r="L52" i="14"/>
  <c r="K52" i="14"/>
  <c r="M52" i="14" s="1"/>
  <c r="L47" i="14"/>
  <c r="K47" i="14"/>
  <c r="M47" i="14" s="1"/>
  <c r="L41" i="14"/>
  <c r="K41" i="14"/>
  <c r="M41" i="14" s="1"/>
  <c r="L36" i="14"/>
  <c r="K36" i="14"/>
  <c r="M36" i="14" s="1"/>
  <c r="L30" i="14"/>
  <c r="K30" i="14"/>
  <c r="M30" i="14" s="1"/>
  <c r="L25" i="14"/>
  <c r="K25" i="14"/>
  <c r="M25" i="14" s="1"/>
  <c r="L20" i="14"/>
  <c r="K20" i="14"/>
  <c r="M20" i="14" s="1"/>
  <c r="L13" i="14"/>
  <c r="K13" i="14"/>
  <c r="M13" i="14" s="1"/>
  <c r="L8" i="14"/>
  <c r="K8" i="14"/>
  <c r="M8" i="14" s="1"/>
  <c r="L2" i="14"/>
  <c r="K2" i="14"/>
  <c r="M2" i="14" s="1"/>
  <c r="C79" i="8"/>
  <c r="C74" i="8"/>
  <c r="C69" i="8"/>
  <c r="C64" i="8"/>
  <c r="C59" i="8"/>
  <c r="C54" i="8"/>
  <c r="C49" i="8"/>
  <c r="C44" i="8"/>
  <c r="L79" i="8"/>
  <c r="L74" i="8"/>
  <c r="L69" i="8"/>
  <c r="L64" i="8"/>
  <c r="L59" i="8"/>
  <c r="L54" i="8"/>
  <c r="L49" i="8"/>
  <c r="L44" i="8"/>
  <c r="K79" i="8"/>
  <c r="M79" i="8" s="1"/>
  <c r="K74" i="8"/>
  <c r="M74" i="8" s="1"/>
  <c r="K69" i="8"/>
  <c r="M69" i="8" s="1"/>
  <c r="K64" i="8"/>
  <c r="M64" i="8" s="1"/>
  <c r="K59" i="8"/>
  <c r="M59" i="8" s="1"/>
  <c r="K54" i="8"/>
  <c r="M54" i="8" s="1"/>
  <c r="K49" i="8"/>
  <c r="M49" i="8" s="1"/>
  <c r="K44" i="8"/>
  <c r="M44" i="8" s="1"/>
  <c r="D1048576" i="6"/>
  <c r="C82" i="9"/>
  <c r="C77" i="9"/>
  <c r="C72" i="9"/>
  <c r="C67" i="9"/>
  <c r="C62" i="9"/>
  <c r="C57" i="9"/>
  <c r="C52" i="9"/>
  <c r="C47" i="9"/>
  <c r="L82" i="9"/>
  <c r="L77" i="9"/>
  <c r="L72" i="9"/>
  <c r="L67" i="9"/>
  <c r="L62" i="9"/>
  <c r="L57" i="9"/>
  <c r="L52" i="9"/>
  <c r="L47" i="9"/>
  <c r="K82" i="9"/>
  <c r="M82" i="9" s="1"/>
  <c r="K77" i="9"/>
  <c r="M77" i="9" s="1"/>
  <c r="K72" i="9"/>
  <c r="M72" i="9" s="1"/>
  <c r="K67" i="9"/>
  <c r="M67" i="9" s="1"/>
  <c r="K62" i="9"/>
  <c r="M62" i="9" s="1"/>
  <c r="K57" i="9"/>
  <c r="M57" i="9" s="1"/>
  <c r="K52" i="9"/>
  <c r="M52" i="9" s="1"/>
  <c r="K47" i="9"/>
  <c r="M47" i="9" s="1"/>
  <c r="C204" i="1"/>
  <c r="C198" i="1"/>
  <c r="C193" i="1"/>
  <c r="C188" i="1"/>
  <c r="C183" i="1"/>
  <c r="C178" i="1"/>
  <c r="L204" i="1"/>
  <c r="L198" i="1"/>
  <c r="L193" i="1"/>
  <c r="L188" i="1"/>
  <c r="L183" i="1"/>
  <c r="L178" i="1"/>
  <c r="K204" i="1"/>
  <c r="M204" i="1" s="1"/>
  <c r="K198" i="1"/>
  <c r="M198" i="1" s="1"/>
  <c r="K193" i="1"/>
  <c r="M193" i="1" s="1"/>
  <c r="K188" i="1"/>
  <c r="M188" i="1" s="1"/>
  <c r="K183" i="1"/>
  <c r="M183" i="1" s="1"/>
  <c r="K178" i="1"/>
  <c r="M178" i="1" s="1"/>
  <c r="C158" i="3"/>
  <c r="C153" i="3"/>
  <c r="C148" i="3"/>
  <c r="C143" i="3"/>
  <c r="C138" i="3"/>
  <c r="C133" i="3"/>
  <c r="C128" i="3"/>
  <c r="C123" i="3"/>
  <c r="M158" i="3"/>
  <c r="M153" i="3"/>
  <c r="M148" i="3"/>
  <c r="M143" i="3"/>
  <c r="M138" i="3"/>
  <c r="M133" i="3"/>
  <c r="M128" i="3"/>
  <c r="M123" i="3"/>
  <c r="L158" i="3"/>
  <c r="L153" i="3"/>
  <c r="L148" i="3"/>
  <c r="L143" i="3"/>
  <c r="L138" i="3"/>
  <c r="L133" i="3"/>
  <c r="L128" i="3"/>
  <c r="L123" i="3"/>
  <c r="K158" i="3"/>
  <c r="K153" i="3"/>
  <c r="K148" i="3"/>
  <c r="K143" i="3"/>
  <c r="K138" i="3"/>
  <c r="K133" i="3"/>
  <c r="K128" i="3"/>
  <c r="K123" i="3"/>
  <c r="C64" i="10"/>
  <c r="C60" i="10"/>
  <c r="C56" i="10"/>
  <c r="C51" i="10"/>
  <c r="C46" i="10"/>
  <c r="C40" i="10"/>
  <c r="C34" i="10"/>
  <c r="C28" i="10"/>
  <c r="C23" i="10"/>
  <c r="C18" i="10"/>
  <c r="L64" i="10"/>
  <c r="L60" i="10"/>
  <c r="L56" i="10"/>
  <c r="L51" i="10"/>
  <c r="L46" i="10"/>
  <c r="K64" i="10"/>
  <c r="M64" i="10" s="1"/>
  <c r="K60" i="10"/>
  <c r="M60" i="10" s="1"/>
  <c r="K56" i="10"/>
  <c r="M56" i="10" s="1"/>
  <c r="K51" i="10"/>
  <c r="M51" i="10" s="1"/>
  <c r="K46" i="10"/>
  <c r="M46" i="10" s="1"/>
  <c r="L40" i="10"/>
  <c r="L34" i="10"/>
  <c r="K40" i="10"/>
  <c r="M40" i="10" s="1"/>
  <c r="K34" i="10"/>
  <c r="M34" i="10" s="1"/>
  <c r="L28" i="10"/>
  <c r="L23" i="10"/>
  <c r="L18" i="10"/>
  <c r="K28" i="10"/>
  <c r="M28" i="10" s="1"/>
  <c r="K23" i="10"/>
  <c r="M23" i="10" s="1"/>
  <c r="K18" i="10"/>
  <c r="M18" i="10" s="1"/>
  <c r="L39" i="8"/>
  <c r="L34" i="8"/>
  <c r="K39" i="8"/>
  <c r="M39" i="8" s="1"/>
  <c r="K34" i="8"/>
  <c r="M34" i="8" s="1"/>
  <c r="C39" i="8"/>
  <c r="C34" i="8"/>
  <c r="C29" i="8"/>
  <c r="C24" i="8"/>
  <c r="C19" i="8"/>
  <c r="L19" i="8"/>
  <c r="L29" i="8"/>
  <c r="L24" i="8"/>
  <c r="K29" i="8"/>
  <c r="M29" i="8" s="1"/>
  <c r="K24" i="8"/>
  <c r="M24" i="8" s="1"/>
  <c r="K19" i="8"/>
  <c r="M19" i="8" s="1"/>
  <c r="L159" i="2"/>
  <c r="L154" i="2"/>
  <c r="L149" i="2"/>
  <c r="K159" i="2"/>
  <c r="M159" i="2" s="1"/>
  <c r="K154" i="2"/>
  <c r="M154" i="2" s="1"/>
  <c r="K149" i="2"/>
  <c r="C159" i="2"/>
  <c r="C154" i="2"/>
  <c r="C149" i="2"/>
  <c r="L41" i="9"/>
  <c r="L36" i="9"/>
  <c r="L30" i="9"/>
  <c r="L25" i="9"/>
  <c r="L20" i="9"/>
  <c r="K41" i="9"/>
  <c r="M41" i="9" s="1"/>
  <c r="K36" i="9"/>
  <c r="M36" i="9" s="1"/>
  <c r="K30" i="9"/>
  <c r="M30" i="9" s="1"/>
  <c r="K25" i="9"/>
  <c r="M25" i="9" s="1"/>
  <c r="K20" i="9"/>
  <c r="M20" i="9" s="1"/>
  <c r="C41" i="9"/>
  <c r="C36" i="9"/>
  <c r="C30" i="9"/>
  <c r="C25" i="9"/>
  <c r="C20" i="9"/>
  <c r="L172" i="1"/>
  <c r="L167" i="1"/>
  <c r="L162" i="1"/>
  <c r="L157" i="1"/>
  <c r="L152" i="1"/>
  <c r="K172" i="1"/>
  <c r="M172" i="1" s="1"/>
  <c r="K167" i="1"/>
  <c r="M167" i="1" s="1"/>
  <c r="K162" i="1"/>
  <c r="M162" i="1" s="1"/>
  <c r="K157" i="1"/>
  <c r="M157" i="1" s="1"/>
  <c r="K152" i="1"/>
  <c r="M152" i="1" s="1"/>
  <c r="C172" i="1"/>
  <c r="C167" i="1"/>
  <c r="C162" i="1"/>
  <c r="C157" i="1"/>
  <c r="C152" i="1"/>
  <c r="C117" i="3"/>
  <c r="C112" i="3"/>
  <c r="C107" i="3"/>
  <c r="L117" i="3"/>
  <c r="L112" i="3"/>
  <c r="L107" i="3"/>
  <c r="K117" i="3"/>
  <c r="M117" i="3" s="1"/>
  <c r="K112" i="3"/>
  <c r="M112" i="3" s="1"/>
  <c r="K107" i="3"/>
  <c r="M107" i="3" s="1"/>
  <c r="L12" i="10"/>
  <c r="L7" i="10"/>
  <c r="L2" i="10"/>
  <c r="K12" i="10"/>
  <c r="K7" i="10"/>
  <c r="K2" i="10"/>
  <c r="L12" i="8"/>
  <c r="L7" i="8"/>
  <c r="L2" i="8"/>
  <c r="K12" i="8"/>
  <c r="M12" i="8" s="1"/>
  <c r="K7" i="8"/>
  <c r="M7" i="8" s="1"/>
  <c r="K2" i="8"/>
  <c r="M2" i="8" s="1"/>
  <c r="M12" i="10"/>
  <c r="M7" i="10"/>
  <c r="M2" i="10"/>
  <c r="C12" i="10"/>
  <c r="C11" i="10"/>
  <c r="C10" i="10"/>
  <c r="C9" i="10"/>
  <c r="C8" i="10"/>
  <c r="C7" i="10"/>
  <c r="C6" i="10"/>
  <c r="C5" i="10"/>
  <c r="C4" i="10"/>
  <c r="C3" i="10"/>
  <c r="C12" i="8"/>
  <c r="C7" i="8"/>
  <c r="C13" i="9"/>
  <c r="C8" i="9"/>
  <c r="C143" i="2"/>
  <c r="C138" i="2"/>
  <c r="C133" i="2"/>
  <c r="L143" i="2"/>
  <c r="L138" i="2"/>
  <c r="L133" i="2"/>
  <c r="K143" i="2"/>
  <c r="M143" i="2" s="1"/>
  <c r="K138" i="2"/>
  <c r="M138" i="2" s="1"/>
  <c r="K133" i="2"/>
  <c r="M133" i="2" s="1"/>
  <c r="L13" i="9"/>
  <c r="L8" i="9"/>
  <c r="L2" i="9"/>
  <c r="K13" i="9"/>
  <c r="M13" i="9" s="1"/>
  <c r="K8" i="9"/>
  <c r="M8" i="9" s="1"/>
  <c r="L146" i="1"/>
  <c r="K146" i="1"/>
  <c r="M146" i="1" s="1"/>
  <c r="C146" i="1"/>
  <c r="L141" i="1"/>
  <c r="K141" i="1"/>
  <c r="M141" i="1" s="1"/>
  <c r="C141" i="1"/>
  <c r="L135" i="1"/>
  <c r="K135" i="1"/>
  <c r="M135" i="1" s="1"/>
  <c r="C135" i="1"/>
  <c r="C98" i="3"/>
  <c r="C94" i="3"/>
  <c r="C90" i="3"/>
  <c r="C82" i="3"/>
  <c r="L98" i="3"/>
  <c r="L94" i="3"/>
  <c r="L90" i="3"/>
  <c r="L82" i="3"/>
  <c r="K98" i="3"/>
  <c r="M98" i="3" s="1"/>
  <c r="K94" i="3"/>
  <c r="M94" i="3" s="1"/>
  <c r="K90" i="3"/>
  <c r="M90" i="3" s="1"/>
  <c r="K82" i="3"/>
  <c r="M82" i="3" s="1"/>
  <c r="C121" i="1"/>
  <c r="C2" i="10"/>
  <c r="K2" i="9"/>
  <c r="M2" i="9" s="1"/>
  <c r="C2" i="9"/>
  <c r="C2" i="8"/>
  <c r="L2" i="7"/>
  <c r="L2" i="1"/>
  <c r="K2" i="7"/>
  <c r="K2" i="1"/>
  <c r="K2" i="2"/>
  <c r="M2" i="2" s="1"/>
  <c r="C2" i="7"/>
  <c r="C2" i="1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120" i="2"/>
  <c r="M120" i="2" s="1"/>
  <c r="K119" i="2"/>
  <c r="M119" i="2" s="1"/>
  <c r="K118" i="2"/>
  <c r="M118" i="2" s="1"/>
  <c r="K117" i="2"/>
  <c r="M117" i="2" s="1"/>
  <c r="K116" i="2"/>
  <c r="M116" i="2" s="1"/>
  <c r="K115" i="2"/>
  <c r="M115" i="2" s="1"/>
  <c r="K114" i="2"/>
  <c r="M114" i="2" s="1"/>
  <c r="K113" i="2"/>
  <c r="M113" i="2" s="1"/>
  <c r="K112" i="2"/>
  <c r="M112" i="2" s="1"/>
  <c r="K111" i="2"/>
  <c r="M111" i="2" s="1"/>
  <c r="K110" i="2"/>
  <c r="M110" i="2" s="1"/>
  <c r="K109" i="2"/>
  <c r="M109" i="2" s="1"/>
  <c r="K108" i="2"/>
  <c r="M108" i="2" s="1"/>
  <c r="K107" i="2"/>
  <c r="M107" i="2" s="1"/>
  <c r="K106" i="2"/>
  <c r="M106" i="2" s="1"/>
  <c r="K105" i="2"/>
  <c r="M105" i="2" s="1"/>
  <c r="K104" i="2"/>
  <c r="M104" i="2" s="1"/>
  <c r="K103" i="2"/>
  <c r="M103" i="2" s="1"/>
  <c r="K102" i="2"/>
  <c r="M102" i="2" s="1"/>
  <c r="K101" i="2"/>
  <c r="M101" i="2" s="1"/>
  <c r="K100" i="2"/>
  <c r="M100" i="2" s="1"/>
  <c r="K99" i="2"/>
  <c r="M99" i="2" s="1"/>
  <c r="K98" i="2"/>
  <c r="M98" i="2" s="1"/>
  <c r="K97" i="2"/>
  <c r="M97" i="2" s="1"/>
  <c r="K96" i="2"/>
  <c r="M96" i="2" s="1"/>
  <c r="K95" i="2"/>
  <c r="M95" i="2" s="1"/>
  <c r="K94" i="2"/>
  <c r="M94" i="2" s="1"/>
  <c r="K93" i="2"/>
  <c r="M93" i="2" s="1"/>
  <c r="K92" i="2"/>
  <c r="M92" i="2" s="1"/>
  <c r="K91" i="2"/>
  <c r="M91" i="2" s="1"/>
  <c r="K90" i="2"/>
  <c r="M90" i="2" s="1"/>
  <c r="K89" i="2"/>
  <c r="M89" i="2" s="1"/>
  <c r="K88" i="2"/>
  <c r="M88" i="2" s="1"/>
  <c r="K87" i="2"/>
  <c r="M87" i="2" s="1"/>
  <c r="K86" i="2"/>
  <c r="M86" i="2" s="1"/>
  <c r="K85" i="2"/>
  <c r="M85" i="2" s="1"/>
  <c r="K84" i="2"/>
  <c r="M84" i="2" s="1"/>
  <c r="K83" i="2"/>
  <c r="M83" i="2" s="1"/>
  <c r="K82" i="2"/>
  <c r="M82" i="2" s="1"/>
  <c r="K81" i="2"/>
  <c r="M81" i="2" s="1"/>
  <c r="K80" i="2"/>
  <c r="M80" i="2" s="1"/>
  <c r="K79" i="2"/>
  <c r="M79" i="2" s="1"/>
  <c r="K78" i="2"/>
  <c r="M78" i="2" s="1"/>
  <c r="K77" i="2"/>
  <c r="M77" i="2" s="1"/>
  <c r="K76" i="2"/>
  <c r="M76" i="2" s="1"/>
  <c r="K75" i="2"/>
  <c r="M75" i="2" s="1"/>
  <c r="K74" i="2"/>
  <c r="M74" i="2" s="1"/>
  <c r="K73" i="2"/>
  <c r="M73" i="2" s="1"/>
  <c r="K72" i="2"/>
  <c r="M72" i="2" s="1"/>
  <c r="K71" i="2"/>
  <c r="M71" i="2" s="1"/>
  <c r="K70" i="2"/>
  <c r="M70" i="2" s="1"/>
  <c r="K69" i="2"/>
  <c r="M69" i="2" s="1"/>
  <c r="K68" i="2"/>
  <c r="M68" i="2" s="1"/>
  <c r="K67" i="2"/>
  <c r="M67" i="2" s="1"/>
  <c r="K66" i="2"/>
  <c r="M66" i="2" s="1"/>
  <c r="K65" i="2"/>
  <c r="M65" i="2" s="1"/>
  <c r="K64" i="2"/>
  <c r="M64" i="2" s="1"/>
  <c r="K63" i="2"/>
  <c r="M63" i="2" s="1"/>
  <c r="K62" i="2"/>
  <c r="M62" i="2" s="1"/>
  <c r="K61" i="2"/>
  <c r="M61" i="2" s="1"/>
  <c r="K60" i="2"/>
  <c r="M60" i="2" s="1"/>
  <c r="K59" i="2"/>
  <c r="M59" i="2" s="1"/>
  <c r="K58" i="2"/>
  <c r="M58" i="2" s="1"/>
  <c r="K57" i="2"/>
  <c r="M57" i="2" s="1"/>
  <c r="K56" i="2"/>
  <c r="M56" i="2" s="1"/>
  <c r="K55" i="2"/>
  <c r="M55" i="2" s="1"/>
  <c r="K54" i="2"/>
  <c r="M54" i="2" s="1"/>
  <c r="K53" i="2"/>
  <c r="M53" i="2" s="1"/>
  <c r="K52" i="2"/>
  <c r="M52" i="2" s="1"/>
  <c r="K51" i="2"/>
  <c r="M51" i="2" s="1"/>
  <c r="K50" i="2"/>
  <c r="M50" i="2" s="1"/>
  <c r="K49" i="2"/>
  <c r="M49" i="2" s="1"/>
  <c r="K48" i="2"/>
  <c r="M48" i="2" s="1"/>
  <c r="K47" i="2"/>
  <c r="M47" i="2" s="1"/>
  <c r="K46" i="2"/>
  <c r="M46" i="2" s="1"/>
  <c r="K45" i="2"/>
  <c r="M45" i="2" s="1"/>
  <c r="K44" i="2"/>
  <c r="M44" i="2" s="1"/>
  <c r="K43" i="2"/>
  <c r="M43" i="2" s="1"/>
  <c r="K42" i="2"/>
  <c r="M42" i="2" s="1"/>
  <c r="K41" i="2"/>
  <c r="M41" i="2" s="1"/>
  <c r="K40" i="2"/>
  <c r="M40" i="2" s="1"/>
  <c r="K39" i="2"/>
  <c r="M39" i="2" s="1"/>
  <c r="K38" i="2"/>
  <c r="M38" i="2" s="1"/>
  <c r="K37" i="2"/>
  <c r="M37" i="2" s="1"/>
  <c r="K36" i="2"/>
  <c r="M36" i="2" s="1"/>
  <c r="K35" i="2"/>
  <c r="M35" i="2" s="1"/>
  <c r="K34" i="2"/>
  <c r="M34" i="2" s="1"/>
  <c r="K33" i="2"/>
  <c r="M33" i="2" s="1"/>
  <c r="K32" i="2"/>
  <c r="M32" i="2" s="1"/>
  <c r="K31" i="2"/>
  <c r="M31" i="2" s="1"/>
  <c r="K30" i="2"/>
  <c r="M30" i="2" s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L4" i="2"/>
  <c r="L3" i="2"/>
  <c r="K4" i="2"/>
  <c r="M4" i="2" s="1"/>
  <c r="K3" i="2"/>
  <c r="M3" i="2" s="1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K77" i="3"/>
  <c r="M77" i="3" s="1"/>
  <c r="K76" i="3"/>
  <c r="M76" i="3" s="1"/>
  <c r="K75" i="3"/>
  <c r="M75" i="3" s="1"/>
  <c r="K74" i="3"/>
  <c r="M74" i="3" s="1"/>
  <c r="K73" i="3"/>
  <c r="M73" i="3" s="1"/>
  <c r="K72" i="3"/>
  <c r="M72" i="3" s="1"/>
  <c r="K71" i="3"/>
  <c r="M71" i="3" s="1"/>
  <c r="K70" i="3"/>
  <c r="M70" i="3" s="1"/>
  <c r="K69" i="3"/>
  <c r="M69" i="3" s="1"/>
  <c r="K68" i="3"/>
  <c r="M68" i="3" s="1"/>
  <c r="K67" i="3"/>
  <c r="M67" i="3" s="1"/>
  <c r="K66" i="3"/>
  <c r="M66" i="3" s="1"/>
  <c r="K65" i="3"/>
  <c r="M65" i="3" s="1"/>
  <c r="K64" i="3"/>
  <c r="M64" i="3" s="1"/>
  <c r="K63" i="3"/>
  <c r="M63" i="3" s="1"/>
  <c r="K62" i="3"/>
  <c r="M62" i="3" s="1"/>
  <c r="K61" i="3"/>
  <c r="M61" i="3" s="1"/>
  <c r="K60" i="3"/>
  <c r="M60" i="3" s="1"/>
  <c r="K59" i="3"/>
  <c r="M59" i="3" s="1"/>
  <c r="K58" i="3"/>
  <c r="M58" i="3" s="1"/>
  <c r="K57" i="3"/>
  <c r="M57" i="3" s="1"/>
  <c r="K56" i="3"/>
  <c r="M56" i="3" s="1"/>
  <c r="K55" i="3"/>
  <c r="M55" i="3" s="1"/>
  <c r="K54" i="3"/>
  <c r="M54" i="3" s="1"/>
  <c r="K53" i="3"/>
  <c r="M53" i="3" s="1"/>
  <c r="K52" i="3"/>
  <c r="M52" i="3" s="1"/>
  <c r="K51" i="3"/>
  <c r="M51" i="3" s="1"/>
  <c r="K50" i="3"/>
  <c r="M50" i="3" s="1"/>
  <c r="K49" i="3"/>
  <c r="M49" i="3" s="1"/>
  <c r="K48" i="3"/>
  <c r="M48" i="3" s="1"/>
  <c r="K47" i="3"/>
  <c r="M47" i="3" s="1"/>
  <c r="K46" i="3"/>
  <c r="M46" i="3" s="1"/>
  <c r="K45" i="3"/>
  <c r="M45" i="3" s="1"/>
  <c r="K44" i="3"/>
  <c r="M44" i="3" s="1"/>
  <c r="K43" i="3"/>
  <c r="M43" i="3" s="1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34" i="3"/>
  <c r="M34" i="3" s="1"/>
  <c r="K33" i="3"/>
  <c r="M33" i="3" s="1"/>
  <c r="K32" i="3"/>
  <c r="M32" i="3" s="1"/>
  <c r="K31" i="3"/>
  <c r="M31" i="3" s="1"/>
  <c r="K30" i="3"/>
  <c r="M30" i="3" s="1"/>
  <c r="K29" i="3"/>
  <c r="M29" i="3" s="1"/>
  <c r="K28" i="3"/>
  <c r="M28" i="3" s="1"/>
  <c r="K27" i="3"/>
  <c r="M27" i="3" s="1"/>
  <c r="K26" i="3"/>
  <c r="M26" i="3" s="1"/>
  <c r="K25" i="3"/>
  <c r="M25" i="3" s="1"/>
  <c r="K24" i="3"/>
  <c r="M24" i="3" s="1"/>
  <c r="K23" i="3"/>
  <c r="M23" i="3" s="1"/>
  <c r="K22" i="3"/>
  <c r="M22" i="3" s="1"/>
  <c r="K21" i="3"/>
  <c r="M21" i="3" s="1"/>
  <c r="K20" i="3"/>
  <c r="M20" i="3" s="1"/>
  <c r="K19" i="3"/>
  <c r="M19" i="3" s="1"/>
  <c r="K18" i="3"/>
  <c r="M18" i="3" s="1"/>
  <c r="K17" i="3"/>
  <c r="M17" i="3" s="1"/>
  <c r="K16" i="3"/>
  <c r="M16" i="3" s="1"/>
  <c r="K15" i="3"/>
  <c r="M15" i="3" s="1"/>
  <c r="K14" i="3"/>
  <c r="M14" i="3" s="1"/>
  <c r="K13" i="3"/>
  <c r="M13" i="3" s="1"/>
  <c r="K12" i="3"/>
  <c r="M12" i="3" s="1"/>
  <c r="K11" i="3"/>
  <c r="M11" i="3" s="1"/>
  <c r="K10" i="3"/>
  <c r="M10" i="3" s="1"/>
  <c r="K9" i="3"/>
  <c r="M9" i="3" s="1"/>
  <c r="K8" i="3"/>
  <c r="M8" i="3" s="1"/>
  <c r="K7" i="3"/>
  <c r="M7" i="3" s="1"/>
  <c r="K6" i="3"/>
  <c r="M6" i="3" s="1"/>
  <c r="K5" i="3"/>
  <c r="M5" i="3" s="1"/>
  <c r="K4" i="3"/>
  <c r="M4" i="3" s="1"/>
  <c r="K3" i="3"/>
  <c r="M3" i="3" s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2" i="3"/>
  <c r="C2" i="2"/>
  <c r="L2" i="3"/>
  <c r="K2" i="3"/>
  <c r="M2" i="3" s="1"/>
  <c r="L2" i="2"/>
  <c r="D14" i="6" l="1"/>
  <c r="D20" i="6"/>
  <c r="D17" i="6"/>
  <c r="D15" i="6"/>
  <c r="D16" i="6"/>
  <c r="D19" i="6"/>
  <c r="D21" i="6"/>
  <c r="D22" i="6"/>
  <c r="R34" i="3"/>
  <c r="M2" i="7"/>
</calcChain>
</file>

<file path=xl/sharedStrings.xml><?xml version="1.0" encoding="utf-8"?>
<sst xmlns="http://schemas.openxmlformats.org/spreadsheetml/2006/main" count="2343" uniqueCount="2104">
  <si>
    <t>kill curve</t>
  </si>
  <si>
    <t>Cholesterol Concentration  (uM)</t>
  </si>
  <si>
    <t>Difference from control</t>
  </si>
  <si>
    <t>Avg</t>
  </si>
  <si>
    <t>Doubling Time (Days)</t>
  </si>
  <si>
    <t>BCD</t>
  </si>
  <si>
    <t>-1250 µM</t>
  </si>
  <si>
    <t>-1000 µM</t>
  </si>
  <si>
    <t>-750 µM</t>
  </si>
  <si>
    <t>-500 µM</t>
  </si>
  <si>
    <t>-250 µM</t>
  </si>
  <si>
    <t>-200 µM</t>
  </si>
  <si>
    <t>-150 µM</t>
  </si>
  <si>
    <t>-100 µM</t>
  </si>
  <si>
    <t>-50 µM</t>
  </si>
  <si>
    <t>0 uM</t>
  </si>
  <si>
    <t>30µM</t>
  </si>
  <si>
    <t>CHOL</t>
  </si>
  <si>
    <t>50 uM</t>
  </si>
  <si>
    <t>60µM</t>
  </si>
  <si>
    <t>70µM</t>
  </si>
  <si>
    <t>80µM</t>
  </si>
  <si>
    <t>100 uM</t>
  </si>
  <si>
    <t>150 uM</t>
  </si>
  <si>
    <t>200 uM</t>
  </si>
  <si>
    <t>File Name</t>
  </si>
  <si>
    <t>Time Taken</t>
  </si>
  <si>
    <t>Time Since Passage</t>
  </si>
  <si>
    <t>Confluency Readings</t>
  </si>
  <si>
    <t>AVG</t>
  </si>
  <si>
    <t>STDEV</t>
  </si>
  <si>
    <t>LOG(Avg)</t>
  </si>
  <si>
    <t>HepG2wt_1250ÂµM_BCD4.jpg</t>
  </si>
  <si>
    <t>HepG2wt_1250ÂµM_BCD1.jpg</t>
  </si>
  <si>
    <t>HepG2wt_1250ÂµM_BCD2.jpg</t>
  </si>
  <si>
    <t>HepG2wt_1250ÂµM_BCD3.jpg</t>
  </si>
  <si>
    <t>HepG2wt_1250ÂµM_BCD.jpg</t>
  </si>
  <si>
    <t>HepG2wt_P2_1250BCD_9am_april15_4.jpg</t>
  </si>
  <si>
    <t>HepG2wt_P2_1250BCD_9am_april15_.jpg</t>
  </si>
  <si>
    <t>HepG2wt_P2_1250BCD_9am_april15_1.jpg</t>
  </si>
  <si>
    <t>HepG2wt_P2_1250BCD_9am_april15_2.jpg</t>
  </si>
  <si>
    <t>HepG2wt_P2_1250BCD_9am_april15_3.jpg</t>
  </si>
  <si>
    <t>HepG2wt_P2_1250BCD_8.25pm_april15_2.jpg</t>
  </si>
  <si>
    <t>HepG2wt_P2_1250BCD_8.25pm_april15_3.jpg</t>
  </si>
  <si>
    <t>HepG2wt_P2_1250BCD_8.25pm_april15_1.jpg</t>
  </si>
  <si>
    <t>HepG2wt_P2_1250BCD_8.25pm_april15_4.jpg</t>
  </si>
  <si>
    <t>HepG2wt_P2_1250BCD_8.25pm_april15_.jpg</t>
  </si>
  <si>
    <t>HepG2wt_P2_1250BCD_7.55pm_16april_3.jpg</t>
  </si>
  <si>
    <t>HepG2wt_P2_1250BCD_7.55pm_16april_4.jpg</t>
  </si>
  <si>
    <t>HepG2wt_P2_1250BCD_7.55pm_16april_1.jpg</t>
  </si>
  <si>
    <t>HepG2wt_P2_1250BCD_7.55pm_16april_.jpg</t>
  </si>
  <si>
    <t>HepG2wt_P2_1250BCD_7.55pm_16april_2.jpg</t>
  </si>
  <si>
    <t>HepG2wt_P2_1250bcd_9am_april17_.jpg</t>
  </si>
  <si>
    <t>HepG2wt_P2_1250bcd_9am_april17_3.jpg</t>
  </si>
  <si>
    <t>HepG2wt_P2_1250bcd_9am_april17_2.jpg</t>
  </si>
  <si>
    <t>HepG2wt_P2_1250bcd_9am_april17_1.jpg</t>
  </si>
  <si>
    <t>HepG2wt_P2_1250bcd_9am_april17_4.jpg</t>
  </si>
  <si>
    <t>rfpHepG2wt_P2_1250bcd_1pm_april17_1.jpg</t>
  </si>
  <si>
    <t>rfpHepG2wt_P2_1250bcd_1pm_april17_.jpg</t>
  </si>
  <si>
    <t>rfpHepG2wt_P2_1250bcd_1pm_april17_2.jpg</t>
  </si>
  <si>
    <t>rfpHepG2wt_P2_1250bcd_1pm_april17_4.jpg</t>
  </si>
  <si>
    <t>rfpHepG2wt_P2_1250bcd_1pm_april17_3.jpg</t>
  </si>
  <si>
    <t>HepG2wt_BCD1250_7.40PM4.jpg</t>
  </si>
  <si>
    <t>HepG2wt_BCD1250_7.40PM3.jpg</t>
  </si>
  <si>
    <t>HepG2wt_BCD1250_7.40PM1.jpg</t>
  </si>
  <si>
    <t>HepG2wt_BCD1250_7.40PM.jpg</t>
  </si>
  <si>
    <t>HepG2wt_BCD1250_7.40PM2.jpg</t>
  </si>
  <si>
    <t>hepg2wt_P2_1250bcd_9am_april18_3.jpg</t>
  </si>
  <si>
    <t>hepg2wt_P2_1250bcd_9am_april18_2.jpg</t>
  </si>
  <si>
    <t>hepg2wt_P2_1250bcd_9am_april18_1.jpg</t>
  </si>
  <si>
    <t>hepg2wt_P2_1250bcd_9am_april18_.jpg</t>
  </si>
  <si>
    <t>hepg2wt_P2_1250bcd_9am_april18_4.jpg</t>
  </si>
  <si>
    <t>HepG2wt_P2_1250BCD_2.44pm_april1.jpg</t>
  </si>
  <si>
    <t>HepG2wt_P2_1250BCD_2.44pm_april11.jpg</t>
  </si>
  <si>
    <t>HepG2wt_P2_1250BCD_2.44pm_april12.jpg</t>
  </si>
  <si>
    <t>HepG2wt_P2_1250BCD_2.44pm_april13.jpg</t>
  </si>
  <si>
    <t>HepG2wt_P2_1250BCD_2.44pm_april14.jpg</t>
  </si>
  <si>
    <t>HepG2wt_P2_1250bcd_10pm_april18_.jpg</t>
  </si>
  <si>
    <t>HepG2wt_P2_1250bcd_10pm_april18_4.jpg</t>
  </si>
  <si>
    <t>HepG2wt_P2_1250bcd_10pm_april18_2.jpg</t>
  </si>
  <si>
    <t>HepG2wt_P2_1250bcd_10pm_april18_1.jpg</t>
  </si>
  <si>
    <t>HepG2wt_P2_1250bcd_10pm_april18_3.jpg</t>
  </si>
  <si>
    <t>HepG2wt_P2_1250bcd_9am_april19_4.jpg</t>
  </si>
  <si>
    <t>HepG2wt_P2_1250bcd_9am_april19_1.jpg</t>
  </si>
  <si>
    <t>HepG2wt_P2_1250bcd_9am_april19_.jpg</t>
  </si>
  <si>
    <t>HepG2wt_P2_1250bcd_9am_april19_2.jpg</t>
  </si>
  <si>
    <t>HepG2wt_P2_1250bcd_9am_april19_3.jpg</t>
  </si>
  <si>
    <t>HepG2wt_P2_1000BCD_1.09pm_19april_.jpg</t>
  </si>
  <si>
    <t>HepG2wt_P2_1000BCD_1.09pm_19april_1.jpg</t>
  </si>
  <si>
    <t>HepG2wt_P2_1000BCD_1.09pm_19april_3.jpg</t>
  </si>
  <si>
    <t>HepG2wt_P2_1000BCD_1.09pm_19april_2.jpg</t>
  </si>
  <si>
    <t>HepG2wt_P2_1000BCD_1.09pm_19april_4.jpg</t>
  </si>
  <si>
    <t>HepG2wt_P2_1250bcd_6pm_april19_3.jpg</t>
  </si>
  <si>
    <t>HepG2wt_P2_1250bcd_6pm_april19_4.jpg</t>
  </si>
  <si>
    <t>HepG2wt_P2_1250bcd_6pm_april19_2.jpg</t>
  </si>
  <si>
    <t>HepG2wt_P2_1250bcd_6pm_april19_.jpg</t>
  </si>
  <si>
    <t>HepG2wt_P2_1250bcd_6pm_april19_1.jpg</t>
  </si>
  <si>
    <t>HepG2wt_P2_1250mM_20april_9am_1.jpg</t>
  </si>
  <si>
    <t>HepG2wt_P2_1250mM_20april_9am_4.jpg</t>
  </si>
  <si>
    <t>HepG2wt_P2_1250mM_20april_9am_2.jpg</t>
  </si>
  <si>
    <t>HepG2wt_P2_1250mM_20april_9am_3.jpg</t>
  </si>
  <si>
    <t>HepG2wt_P2_1250mM_20april_9am_5.jpg</t>
  </si>
  <si>
    <t>HepG2wt_P2_1250mM_1pm_20april_4.jpg</t>
  </si>
  <si>
    <t>HepG2wt_P2_1250mM_1pm_20april_5.jpg</t>
  </si>
  <si>
    <t>HepG2wt_P2_1250mM_1pm_20april_2.jpg</t>
  </si>
  <si>
    <t>HepG2wt_P2_1250mM_1pm_20april_3.jpg</t>
  </si>
  <si>
    <t>HepG2wt_P2_1250mM_1pm_20april_1.jpg</t>
  </si>
  <si>
    <t>HepG2wt_P2_1250_8.53pm_20april_4.jpg</t>
  </si>
  <si>
    <t>HepG2wt_P2_1250_8.53pm_20april_3.jpg</t>
  </si>
  <si>
    <t>HepG2wt_P2_1250_8.53pm_20april_2.jpg</t>
  </si>
  <si>
    <t>HepG2wt_P2_1250_8.53pm_20april_.jpg</t>
  </si>
  <si>
    <t>HepG2wt_P2_1250_8.53pm_20april_1.jpg</t>
  </si>
  <si>
    <t>Doubling Time (Peak Confluency)</t>
  </si>
  <si>
    <t>3.55 DAYS</t>
  </si>
  <si>
    <t>Doubling Time (All Confluency)</t>
  </si>
  <si>
    <t>HepG2wt_1000ÂµM_BCD4.jpg</t>
  </si>
  <si>
    <t>HepG2wt_1000ÂµM_BCD2.jpg</t>
  </si>
  <si>
    <t>HepG2wt_1000ÂµM_BCD.jpg</t>
  </si>
  <si>
    <t>HepG2wt_1000ÂµM_BCD3.jpg</t>
  </si>
  <si>
    <t>HepG2wt_1000ÂµM_BCD5.jpg</t>
  </si>
  <si>
    <t>HepG2wt_P2_1000BCD_9am_april15_.jpg</t>
  </si>
  <si>
    <t>HepG2wt_P2_1000BCD_9am_april15_1.jpg</t>
  </si>
  <si>
    <t>HepG2wt_P2_1000BCD_9am_april15_4.jpg</t>
  </si>
  <si>
    <t>HepG2wt_P2_1000BCD_9am_april15_2.jpg</t>
  </si>
  <si>
    <t>HepG2wt_P2_1000BCD_9am_april15_3.jpg</t>
  </si>
  <si>
    <t>HepG2wt_P2_1000BCD_8.28pm_april15_3.jpg</t>
  </si>
  <si>
    <t>HepG2wt_P2_1000BCD_8.28pm_april15_1.jpg</t>
  </si>
  <si>
    <t>HepG2wt_P2_1000BCD_8.28pm_april15_4.jpg</t>
  </si>
  <si>
    <t>HepG2wt_P2_1000BCD_8.28pm_april15_.jpg</t>
  </si>
  <si>
    <t>HepG2wt_P2_1000BCD_8.28pm_april15_2.jpg</t>
  </si>
  <si>
    <t>HepG2wt_P2_1000BCD_7.52pm_16april_4.jpg</t>
  </si>
  <si>
    <t>HepG2wt_P2_1000BCD_7.52pm_16april_1.jpg</t>
  </si>
  <si>
    <t>HepG2wt_P2_1000BCD_7.52pm_16april_2.jpg</t>
  </si>
  <si>
    <t>HepG2wt_P2_1000BCD_7.52pm_16april_3.jpg</t>
  </si>
  <si>
    <t>HepG2wt_P2_1000BCD_7.52pm_16april_.jpg</t>
  </si>
  <si>
    <t>HepG2wt_P2_1000bcd_9am_april17_2.jpg</t>
  </si>
  <si>
    <t>HepG2wt_P2_1000bcd_9am_april17_3.jpg</t>
  </si>
  <si>
    <t>HepG2wt_P2_1000bcd_9am_april17_.jpg</t>
  </si>
  <si>
    <t>HepG2wt_P2_1000bcd_9am_april17_1.jpg</t>
  </si>
  <si>
    <t>HepG2wt_P2_1000bcd_9am_april17_4.jpg</t>
  </si>
  <si>
    <t>rfpHepG2wt_P2_1000bcd_1pm_april17_.jpg</t>
  </si>
  <si>
    <t>rfpHepG2wt_P2_1000bcd_1pm_april17_1.jpg</t>
  </si>
  <si>
    <t>rfpHepG2wt_P2_1000bcd_1pm_april17_2.jpg</t>
  </si>
  <si>
    <t>rfpHepG2wt_P2_1000bcd_1pm_april17_3.jpg</t>
  </si>
  <si>
    <t>rfpHepG2wt_P2_1000bcd_1pm_april17_4.jpg</t>
  </si>
  <si>
    <t>HepG2wt_BCD1000_7.40PM4.jpg</t>
  </si>
  <si>
    <t>HepG2wt_BCD1000_7.40PM2.jpg</t>
  </si>
  <si>
    <t>HepG2wt_BCD1000_7.40PM.jpg</t>
  </si>
  <si>
    <t>HepG2wt_BCD1000_7.40PM3.jpg</t>
  </si>
  <si>
    <t>HepG2wt_BCD1000_7.40PM1.jpg</t>
  </si>
  <si>
    <t>hepg2wt_P2_1000bcd_9am_april18_.jpg</t>
  </si>
  <si>
    <t>hepg2wt_P2_100bcd_9am_april18_1.jpg</t>
  </si>
  <si>
    <t>hepg2wt_P2_1000bcd_9am_april18_4.jpg</t>
  </si>
  <si>
    <t>hepg2wt_P2_100bcd_9am_april18_3.jpg</t>
  </si>
  <si>
    <t>hepg2wt_P2_1000bcd_9am_april18_2.jpg</t>
  </si>
  <si>
    <t>HepG2wt_P2_1000BCD_2.46pm_april18_3.jpg</t>
  </si>
  <si>
    <t>HepG2wt_P2_1000BCD_2.46pm_april18_4.jpg</t>
  </si>
  <si>
    <t>HepG2wt_P2_1000BCD_2.46pm_april18_2.jpg</t>
  </si>
  <si>
    <t>HepG2wt_P2_1000BCD_2.46pm_april18_.jpg</t>
  </si>
  <si>
    <t>HepG2wt_P2_1000BCD_2.46pm_april18_1.jpg</t>
  </si>
  <si>
    <t>HepG2wt_P2_1000bcd_10pm_april18_4.jpg</t>
  </si>
  <si>
    <t>HepG2wt_P2_1000bcd_10pm_april18_3.jpg</t>
  </si>
  <si>
    <t>HepG2wt_P2_1000bcd_10pm_april18_1.jpg</t>
  </si>
  <si>
    <t>HepG2wt_P2_1000bcd_10pm_april18_2.jpg</t>
  </si>
  <si>
    <t>HepG2wt_P2_1000bcd_10pm_april18_.jpg</t>
  </si>
  <si>
    <t>HepG2wt_P2_1000mM_20april_9am_1.jpg</t>
  </si>
  <si>
    <t>HepG2wt_P2_1000mM_20april_9am_5.jpg</t>
  </si>
  <si>
    <t>HepG2wt_P2_1000mM_20april_9am_2.jpg</t>
  </si>
  <si>
    <t>HepG2wt_P2_1000mM_20april_9am_3.jpg</t>
  </si>
  <si>
    <t>HepG2wt_P2_1000mM_20april_9am_4.jpg</t>
  </si>
  <si>
    <t>HepG2wt_P2_1000mM_1pm_20april_1.jpg</t>
  </si>
  <si>
    <t>HepG2wt_P2_1000mM_1pm_20april_4.jpg</t>
  </si>
  <si>
    <t>HepG2wt_P2_1000mM_1pm_20april_2.jpg</t>
  </si>
  <si>
    <t>HepG2wt_P2_1000mM_1pm_20april_3.jpg</t>
  </si>
  <si>
    <t>HepG2wt_P2_1000mM_1pm_20april_5.jpg</t>
  </si>
  <si>
    <t>HepG2wt_P2_1000_8.53pm_20april_2.jpg</t>
  </si>
  <si>
    <t>HepG2wt_P2_1000_8.53pm_20april_.jpg</t>
  </si>
  <si>
    <t>HepG2wt_P2_1000_8.53pm_20april_4.jpg</t>
  </si>
  <si>
    <t>HepG2wt_P2_1000_8.53pm_20april_3.jpg</t>
  </si>
  <si>
    <t>HepG2wt_P2_1000_8.53pm_20april_1.jpg</t>
  </si>
  <si>
    <t>3.87 DAYS</t>
  </si>
  <si>
    <t>HepG2wt_750ÂµM_BCD3.jpg</t>
  </si>
  <si>
    <t>HepG2wt_750ÂµM_BCD5.jpg</t>
  </si>
  <si>
    <t>HepG2wt_750ÂµM_BCD4.jpg</t>
  </si>
  <si>
    <t>HepG2wt_750ÂµM_BCD2.jpg</t>
  </si>
  <si>
    <t>HepG2wt_750ÂµM_BCD1.jpg</t>
  </si>
  <si>
    <t>HepG2wt_750ÂµM_BCD.jpg</t>
  </si>
  <si>
    <t>HepG2wt_P2_750BCD_9am_april15_.jpg</t>
  </si>
  <si>
    <t>HepG2wt_P2_750BCD_9am_april15_4.jpg</t>
  </si>
  <si>
    <t>HepG2wt_P2_750BCD_9am_april15_2.jpg</t>
  </si>
  <si>
    <t>HepG2wt_P2_750BCD_9am_april15_1.jpg</t>
  </si>
  <si>
    <t>HepG2wt_P2_750BCD_9am_april15_3.jpg</t>
  </si>
  <si>
    <t>HepG2wt_P2_750BCD_8.30pm_april15_2.jpg</t>
  </si>
  <si>
    <t>HepG2wt_P2_750BCD_8.30pm_april15_1.jpg</t>
  </si>
  <si>
    <t>HepG2wt_P2_750BCD_8.30pm_april15_3.jpg</t>
  </si>
  <si>
    <t>HepG2wt_P2_750BCD_8.30pm_april15_.jpg</t>
  </si>
  <si>
    <t>HepG2wt_P2_750BCD_8.28pm_april15_.jpg</t>
  </si>
  <si>
    <t>HepG2wt_P2_750BCD_7.52pm_16april_.jpg</t>
  </si>
  <si>
    <t>HepG2wt_P2_750BCD_7.52pm_16april_1.jpg</t>
  </si>
  <si>
    <t>HepG2wt_P2_750BCD_7.52pm_16april_2.jpg</t>
  </si>
  <si>
    <t>HepG2wt_P2_750BCD_7.52pm_16april_3.jpg</t>
  </si>
  <si>
    <t>HepG2wt_P2_750BCD_7.52pm_16april_4.jpg</t>
  </si>
  <si>
    <t>HepG2wt_P2_750bcd_9am_april17_2.jpg</t>
  </si>
  <si>
    <t>HepG2wt_P2_750bcd_9am_april17_1.jpg</t>
  </si>
  <si>
    <t>HepG2wt_P2_750bcd_9am_april17_.jpg</t>
  </si>
  <si>
    <t>HepG2wt_P2_750bcd_9am_april17_4.jpg</t>
  </si>
  <si>
    <t>HepG2wt_P2_750bcd_9am_april17_3.jpg</t>
  </si>
  <si>
    <t>rfpHepG2wt_P2_750bcd_1pm_april17_1.jpg</t>
  </si>
  <si>
    <t>rfpHepG2wt_P2_750bcd_1pm_april17_3.jpg</t>
  </si>
  <si>
    <t>rfpHepG2wt_P2_750bcd_1pm_april17_2.jpg</t>
  </si>
  <si>
    <t>rfpHepG2wt_P2_750bcd_1pm_april17_.jpg</t>
  </si>
  <si>
    <t>rfpHepG2wt_P2_750bcd_1pm_april17_4.jpg</t>
  </si>
  <si>
    <t>HepG2wt_500ÂµM_BCD1.jpg</t>
  </si>
  <si>
    <t>HepG2wt_500ÂµM_BCD4.jpg</t>
  </si>
  <si>
    <t>HepG2wt_500ÂµM_BCD3.jpg</t>
  </si>
  <si>
    <t>HepG2wt_500ÂµM_BCD2.jpg</t>
  </si>
  <si>
    <t>HepG2wt_500ÂµM_BCD.jpg</t>
  </si>
  <si>
    <t>HepG2wt_P2_500BCD_9am_april15_.jpg</t>
  </si>
  <si>
    <t>HepG2wt_P2_500BCD_9am_april15_4.jpg</t>
  </si>
  <si>
    <t>HepG2wt_P2_500BCD_9am_april15_2.jpg</t>
  </si>
  <si>
    <t>HepG2wt_P2_500BCD_9am_april15_3.jpg</t>
  </si>
  <si>
    <t>HepG2wt_P2_500BCD_9am_april15_1.jpg</t>
  </si>
  <si>
    <t>HepG2wt_P2_500BCD_8.31pm_april15_.jpg</t>
  </si>
  <si>
    <t>HepG2wt_P2_500BCD_8.33pm_april15_1.jpg</t>
  </si>
  <si>
    <t>HepG2wt_P2_500BCD_8.33pm_april15_.jpg</t>
  </si>
  <si>
    <t>HepG2wt_P2_500BCD_8.33pm_april15_3.jpg</t>
  </si>
  <si>
    <t>HepG2wt_P2_500BCD_8.33pm_april15_2.jpg</t>
  </si>
  <si>
    <t>HepG2wt_P2_500_7.50pm_16april_.jpg</t>
  </si>
  <si>
    <t>HepG2wt_P2_500_7.50pm_16april_3.jpg</t>
  </si>
  <si>
    <t>HepG2wt_P2_500_7.50pm_16april_2.jpg</t>
  </si>
  <si>
    <t>HepG2wt_P2_500_7.50pm_16april_1.jpg</t>
  </si>
  <si>
    <t>HepG2wt_P2_500_7.50pm_16april_4.jpg</t>
  </si>
  <si>
    <t>HepG2wt_P2_500bcd_9am_april17_3.jpg</t>
  </si>
  <si>
    <t>HepG2wt_P2_500bcd_9am_april17_2.jpg</t>
  </si>
  <si>
    <t>HepG2wt_P2_500bcd_9am_april17_1.jpg</t>
  </si>
  <si>
    <t>HepG2wt_P2_500bcd_9am_april17_.jpg</t>
  </si>
  <si>
    <t>HepG2wt_P2_500bcd_9am_april17_4.jpg</t>
  </si>
  <si>
    <t>rfpHepG2wt_P2_500bcd_1pm_april17_4.jpg</t>
  </si>
  <si>
    <t>rfpHepG2wt_P2_500bcd_1pm_april17_2.jpg</t>
  </si>
  <si>
    <t>rfpHepG2wt_P2_500bcd_1pm_april17_1.jpg</t>
  </si>
  <si>
    <t>rfpHepG2wt_P2_500bcd_1pm_april17_.jpg</t>
  </si>
  <si>
    <t>rfpHepG2wt_P2_500bcd_1pm_april17_3.jpg</t>
  </si>
  <si>
    <t>HepG2wt_BCD500_7.40PM4.jpg</t>
  </si>
  <si>
    <t>HepG2wt_BCD500_7.40PM2.jpg</t>
  </si>
  <si>
    <t>HepG2wt_BCD500_7.40PM.jpg</t>
  </si>
  <si>
    <t>HepG2wt_BCD500_7.40PM1.jpg</t>
  </si>
  <si>
    <t>HepG2wt_BCD500_7.40PM3.jpg</t>
  </si>
  <si>
    <t>HepG2wt_250ÂµM_BCD3.jpg</t>
  </si>
  <si>
    <t>HepG2wt_250ÂµM_BCD4.jpg</t>
  </si>
  <si>
    <t>HepG2wt_250ÂµM_BCD.jpg</t>
  </si>
  <si>
    <t>HepG2wt_250ÂµM_BCD2.jpg</t>
  </si>
  <si>
    <t>HepG2wt_250ÂµM_BCD1.jpg</t>
  </si>
  <si>
    <t>HepG2wt_P2_250BCD_9am_april15_4.jpg</t>
  </si>
  <si>
    <t>HepG2wt_P2_250BCD_9am_april15_2.jpg</t>
  </si>
  <si>
    <t>HepG2wt_P2_250BCD_9am_april15_1.jpg</t>
  </si>
  <si>
    <t>HepG2wt_P2_250BCD_9am_april15_3.jpg</t>
  </si>
  <si>
    <t>HepG2wt_P2_250BCD_9am_april15_.jpg</t>
  </si>
  <si>
    <t>HepG2wt_P2_250BCD_8.33pm_april15_4.jpg</t>
  </si>
  <si>
    <t>HepG2wt_P2_250BCD_8.33pm_april15_2.jpg</t>
  </si>
  <si>
    <t>HepG2wt_P2_250BCD_8.33pm_april15_.jpg</t>
  </si>
  <si>
    <t>HepG2wt_P2_250BCD_8.33pm_april15_3.jpg</t>
  </si>
  <si>
    <t>HepG2wt_P2_250BCD_8.33pm_april15_1.jpg</t>
  </si>
  <si>
    <t>HepG2wt_P2_250BCD_7.48pm_16april_2.jpg</t>
  </si>
  <si>
    <t>HepG2wt_P2_250BCD_7.48pm_16april_3.jpg</t>
  </si>
  <si>
    <t>HepG2wt_P2_250BCD_7.48pm_16april_4.jpg</t>
  </si>
  <si>
    <t>HepG2wt_P2_250BCD_7.48pm_16april_.jpg</t>
  </si>
  <si>
    <t>HepG2wt_P2_250BCD_7.48pm_16april_1.jpg</t>
  </si>
  <si>
    <t>HepG2wt_P2_250bcd_9am_april17_1.jpg</t>
  </si>
  <si>
    <t>HepG2wt_P2_250bcd_9am_april17_2.jpg</t>
  </si>
  <si>
    <t>HepG2wt_P2_250bcd_9am_april17_.jpg</t>
  </si>
  <si>
    <t>HepG2wt_P2_250bcd_9am_april17_4.jpg</t>
  </si>
  <si>
    <t>HepG2wt_P2_250bcd_9am_april17_3.jpg</t>
  </si>
  <si>
    <t>rfpHepG2wt_P2_250bcd_1pm_april17_1.jpg</t>
  </si>
  <si>
    <t>rfpHepG2wt_P2_250bcd_1pm_april17_2.jpg</t>
  </si>
  <si>
    <t>rfpHepG2wt_P2_250bcd_1pm_april17_4.jpg</t>
  </si>
  <si>
    <t>rfpHepG2wt_P2_250bcd_1pm_april17_.jpg</t>
  </si>
  <si>
    <t>rfpHepG2wt_P2_250bcd_1pm_april17_3.jpg</t>
  </si>
  <si>
    <t>HepG2wt_BCD250_7.40PM4.jpg</t>
  </si>
  <si>
    <t>HepG2wt_BCD250_7.40PM2.jpg</t>
  </si>
  <si>
    <t>HepG2wt_BCD250_7.40PM.jpg</t>
  </si>
  <si>
    <t>HepG2wt_BCD250_7.40PM3.jpg</t>
  </si>
  <si>
    <t>HepG2wt_BCD250_7.40PM1.jpg</t>
  </si>
  <si>
    <t>HepG2wtBCD_Q6_200um_8.17pm_18march_2.jpg</t>
  </si>
  <si>
    <t>HepG2wtBCD_Q6_200um_8.17pm_18march_1.jpg</t>
  </si>
  <si>
    <t>HepG2wtBCD_Q6_200um_8.17pm_18march_.jpg</t>
  </si>
  <si>
    <t>HepG2wtBCD_Q6_200um_8.17pm_18march_4.jpg</t>
  </si>
  <si>
    <t>HepG2wtBCD_Q6_200um_8.17pm_18march_3.jpg</t>
  </si>
  <si>
    <t>HepG2wt_Q6_200uMBCD_8am_mar19_.jpg</t>
  </si>
  <si>
    <t>HepG2wt_Q6_200uMBCD_8am_mar19_1.jpg</t>
  </si>
  <si>
    <t>HepG2wt_Q6_200uMBCD_8am_mar19_2.jpg</t>
  </si>
  <si>
    <t>HepG2wt_Q6_200uMBCD_8am_mar19_3.jpg</t>
  </si>
  <si>
    <t>HepG2wt_Q6_200uMBCD_8am_mar19_4.jpg</t>
  </si>
  <si>
    <t>HepG2wt_Q6_200BCD_8am_mar20_1.jpg</t>
  </si>
  <si>
    <t>HepG2wt_Q6_200BCD_8am_mar20_2.jpg</t>
  </si>
  <si>
    <t>HepG2wt_Q6_200BCD_8am_mar20_.jpg</t>
  </si>
  <si>
    <t>HepG2wt_Q6_200BCD_8am_mar20_4.jpg</t>
  </si>
  <si>
    <t>HepG2wt_Q6_200BCD_8am_mar20_3.jpg</t>
  </si>
  <si>
    <t>HepG2wtBCD_Q6_200um_1.12pm_mar20_1.jpg</t>
  </si>
  <si>
    <t>HepG2wtBCD_Q6_200um_1.12pm_mar20_.jpg</t>
  </si>
  <si>
    <t>HepG2wtBCD_Q6_200um_1.12pm_mar20_2.jpg</t>
  </si>
  <si>
    <t>HepG2wtBCD_Q6_200um_1.12pm_mar20_4.jpg</t>
  </si>
  <si>
    <t>HepG2wtBCD_Q6_200um_1.12pm_mar20_3.jpg</t>
  </si>
  <si>
    <t>HepG2wtBCD_Q6_200um_8.38pm_march20_1.jpg</t>
  </si>
  <si>
    <t>HepG2wtBCD_Q6_200um_8.36pm_march20_.jpg</t>
  </si>
  <si>
    <t>HepG2wtBCD_Q6_200um_8.38pm_march20_.jpg</t>
  </si>
  <si>
    <t>HepG2wtBCD_Q6_200um_8.38pm_march20_4.jpg</t>
  </si>
  <si>
    <t>HepG2wtBCD_Q6_200um_8.38pm_march20_3.jpg</t>
  </si>
  <si>
    <t>HepG2wt_Q6_200BCD_8am_mar21_2.jpg</t>
  </si>
  <si>
    <t>HepG2wt_Q6_200BCD_8am_mar21_.jpg</t>
  </si>
  <si>
    <t>HepG2wt_Q6_200BCD_8am_mar21_1.jpg</t>
  </si>
  <si>
    <t>HepG2wt_Q6_200BCD_8am_mar21_4.jpg</t>
  </si>
  <si>
    <t>HepG2wt_Q6_200BCD_8am_mar21_3.jpg</t>
  </si>
  <si>
    <t>HepG2wt_Q6_200BCD_1.50pm_mar21_2.jpg</t>
  </si>
  <si>
    <t>HepG2wt_Q6_200BCD_1.50pm_mar21_.jpg</t>
  </si>
  <si>
    <t>HepG2wt_Q6_200BCD_1.50pm_mar21_1.jpg</t>
  </si>
  <si>
    <t>HepG2wt_Q6_200BCD_1.50pm_mar21_3.jpg</t>
  </si>
  <si>
    <t>HepG2wt_Q6_200BCD_1.50pm_mar21_4.jpg</t>
  </si>
  <si>
    <t>HepG2Q6_200BCD_3-22_8am3.jpg</t>
  </si>
  <si>
    <t>HepG2Q6_200BCD_3-22_8am4.jpg</t>
  </si>
  <si>
    <t>HepG2Q6_200BCD_3-22_8am5.jpg</t>
  </si>
  <si>
    <t>HepG2Q6_200BCD_3-22_8am1.jpg</t>
  </si>
  <si>
    <t>HepG2Q6_200BCD_3-22_8am2.jpg</t>
  </si>
  <si>
    <t>hepG2_Q6_200BCD_8pm_mar22_2.jpg</t>
  </si>
  <si>
    <t>hepG2_Q6_200BCD_8pm_mar22_3.jpg</t>
  </si>
  <si>
    <t>hepG2_Q6_200BCD_8pm_mar22_4.jpg</t>
  </si>
  <si>
    <t>hepG2_Q6_200BCD_8pm_mar22_.jpg</t>
  </si>
  <si>
    <t>hepG2_Q6_200BCD_8pm_mar22_1.jpg</t>
  </si>
  <si>
    <t>HepG2wt_Q6_200BCD_8am_mar23_3.jpg</t>
  </si>
  <si>
    <t>HepG2wt_Q6_200BCD_8am_mar23_2.jpg</t>
  </si>
  <si>
    <t>HepG2wt_Q6_200BCD_8am_mar23_4.jpg</t>
  </si>
  <si>
    <t>HepG2wt_Q6_200BCD_8am_mar23_1.jpg</t>
  </si>
  <si>
    <t>HepG2wt_Q6_200BCD_8am_mar23_.jpg</t>
  </si>
  <si>
    <t>HepG2wt_Q6_200BCD_1.20pm_mar23_3.jpg</t>
  </si>
  <si>
    <t>HepG2wt_Q6_200BCD_1.20pm_mar23_2.jpg</t>
  </si>
  <si>
    <t>HepG2wt_Q6_200BCD_1.20pm_mar23_4.jpg</t>
  </si>
  <si>
    <t>HepG2wt_Q6_200BCD_1.20pm_mar23_1.jpg</t>
  </si>
  <si>
    <t>HepG2wt_Q6_200BCD_1.20pm_mar23_.jpg</t>
  </si>
  <si>
    <t>HepG2wt_Q6_200BCD_8am_mar24_1.jpg</t>
  </si>
  <si>
    <t>HepG2wt_Q6_200BCD_8am_mar24_.jpg</t>
  </si>
  <si>
    <t>HepG2wt_Q6_200BCD_8am_mar24_3.jpg</t>
  </si>
  <si>
    <t>HepG2wt_Q6_200BCD_8am_mar24_4.jpg</t>
  </si>
  <si>
    <t>HepG2wt_Q6_200BCD_8am_mar24_2.jpg</t>
  </si>
  <si>
    <t>HepG2wt_Q6_200BCD_1pm_mar24_2.jpg</t>
  </si>
  <si>
    <t>HepG2wt_Q6_200BCD_1pm_mar24_.jpg</t>
  </si>
  <si>
    <t>HepG2wt_Q6_200BCD_1pm_mar24_1.jpg</t>
  </si>
  <si>
    <t>HepG2wt_Q6_200BCD_1pm_mar24_4.jpg</t>
  </si>
  <si>
    <t>HepG2wt_Q6_200BCD_1pm_mar24_3.jpg</t>
  </si>
  <si>
    <t>HepG2wt_Q6_200BCD_8pm_mar22.jpg</t>
  </si>
  <si>
    <t>HepG2wt_Q6_200BCD_8pm_mar2.jpg</t>
  </si>
  <si>
    <t>HepG2wt_Q6_200BCD_8pm_mar21.jpg</t>
  </si>
  <si>
    <t>HepG2wt_Q6_200BCD_8pm_mar23.jpg</t>
  </si>
  <si>
    <t>HepG2wt_Q6_200BCD_8pm_mar24.jpg</t>
  </si>
  <si>
    <t>HepG2Q6_200ÂµMBCD_8am_2.jpg</t>
  </si>
  <si>
    <t>HepG2Q6_200ÂµMBCD_8am_3.jpg</t>
  </si>
  <si>
    <t>HepG2Q6_200ÂµMBCD_8am_1.jpg</t>
  </si>
  <si>
    <t>HepG2Q6_200ÂµMBCD_8am_5.jpg</t>
  </si>
  <si>
    <t>HepG2Q6_200ÂµMBCD_8am_4.jpg</t>
  </si>
  <si>
    <t>HepG2Q6_200ÂµMBCD_1pm_3.jpg</t>
  </si>
  <si>
    <t>HepG2Q6_200ÂµMBCD_1pm_1.jpg</t>
  </si>
  <si>
    <t>HepG2Q6_200ÂµMBCD_1pm_2.jpg</t>
  </si>
  <si>
    <t>HepG2Q6_200ÂµMBCD_1pm_5.jpg</t>
  </si>
  <si>
    <t>HepG2Q6_200ÂµMBCD_1pm_4.jpg</t>
  </si>
  <si>
    <t>HepG2Q6_200BCD_8pm_1.jpg</t>
  </si>
  <si>
    <t>HepG2Q6_200BCD_8pm_.jpg</t>
  </si>
  <si>
    <t>HepG2Q6_200BCD_8pm_4.jpg</t>
  </si>
  <si>
    <t>HepG2Q6_200BCD_8pm_3.jpg</t>
  </si>
  <si>
    <t>3.95 DAYS</t>
  </si>
  <si>
    <t>HepG2wtBCD_Q6_150um_8.13pm_18march_1.jpg</t>
  </si>
  <si>
    <t>HepG2wtBCD_Q6_150um_8.13pm_18march_2.jpg</t>
  </si>
  <si>
    <t>HepG2wtBCD_Q6_150um_8.13pm_18march_.jpg</t>
  </si>
  <si>
    <t>HepG2wtBCD_Q6_150um_8.13pm_18march_4.jpg</t>
  </si>
  <si>
    <t>HepG2wtBCD_Q6_150um_8.13pm_18march_3.jpg</t>
  </si>
  <si>
    <t>HepG2wt_Q6_150uMBCD_8am_mar19_2.jpg</t>
  </si>
  <si>
    <t>HepG2wt_Q6_150uMBCD_8am_mar19_.jpg</t>
  </si>
  <si>
    <t>HepG2wt_Q6_150uMBCD_8am_mar19_1.jpg</t>
  </si>
  <si>
    <t>HepG2wt_Q6_150uMBCD_8am_mar19_3.jpg</t>
  </si>
  <si>
    <t>HepG2wt_Q6_150uMBCD_8am_mar19_4.jpg</t>
  </si>
  <si>
    <t>HepG2wt_Q6_150BCD_8am_mar20_1.jpg</t>
  </si>
  <si>
    <t>HepG2wt_Q6_150BCD_8am_mar20_2.jpg</t>
  </si>
  <si>
    <t>HepG2wt_Q6_150BCD_8am_mar20_.jpg</t>
  </si>
  <si>
    <t>HepG2wt_Q6_150BCD_8am_mar20_3.jpg</t>
  </si>
  <si>
    <t>HepG2wt_Q6_150BCD_8am_mar20_4.jpg</t>
  </si>
  <si>
    <t>HepG2wtBCD_Q6_150um_1.15pm_mar20_.jpg</t>
  </si>
  <si>
    <t>HepG2wtBCD_Q6_150um_1.15pm_mar20_1.jpg</t>
  </si>
  <si>
    <t>HepG2wtBCD_Q6_150um_1.15pm_mar20_2.jpg</t>
  </si>
  <si>
    <t>HepG2wtBCD_Q6_150um_1.15pm_mar20_4.jpg</t>
  </si>
  <si>
    <t>HepG2wtBCD_Q6_150um_1.15pm_mar20_3.jpg</t>
  </si>
  <si>
    <t>HepG2wtBCD_Q6_150um_8.30pm_march20_2.jpg</t>
  </si>
  <si>
    <t>HepG2wtBCD_Q6_150um_8.30pm_march20_1.jpg</t>
  </si>
  <si>
    <t>HepG2wtBCD_Q6_150um_8.30pm_march20_.jpg</t>
  </si>
  <si>
    <t>HepG2wtBCD_Q6_150um_8.30pm_march20_4.jpg</t>
  </si>
  <si>
    <t>HepG2wtBCD_Q6_150um_8.30pm_march20_3.jpg</t>
  </si>
  <si>
    <t>HepG2wt_Q6_150BCD_8am_mar21_3.jpg</t>
  </si>
  <si>
    <t>HepG2wt_Q6_150BCD_8am_mar21_2.jpg</t>
  </si>
  <si>
    <t>HepG2wt_Q6_150BCD_8am_mar21_4.jpg</t>
  </si>
  <si>
    <t>HepG2wt_Q6_150BCD_8am_mar21_.jpg</t>
  </si>
  <si>
    <t>HepG2wt_Q6_150BCD_8am_mar21_1.jpg</t>
  </si>
  <si>
    <t>HepG2wt_Q6_150BCD_1.50pm_mar21_3.jpg</t>
  </si>
  <si>
    <t>HepG2wt_Q6_150BCD_1.50pm_mar21_4.jpg</t>
  </si>
  <si>
    <t>HepG2wt_Q6_150BCD_1.50pm_mar21_2.jpg</t>
  </si>
  <si>
    <t>HepG2wt_Q6_150BCD_1.50pm_mar21_1.jpg</t>
  </si>
  <si>
    <t>HepG2wt_Q6_150BCD_1.50pm_mar21_.jpg</t>
  </si>
  <si>
    <t>HepG2Q6_150BCD_3-22_8am.jpg</t>
  </si>
  <si>
    <t>HepG2Q6_150BCD_3-22_8am1.jpg</t>
  </si>
  <si>
    <t>HepG2Q6_150BCD_3-22_8am2.jpg</t>
  </si>
  <si>
    <t>HepG2Q6_150BCD_3-22_8am4.jpg</t>
  </si>
  <si>
    <t>HepG2Q6_150BCD_3-22_8am3.jpg</t>
  </si>
  <si>
    <t>hepG2_Q6_150BCD_8pm_mar22_1.jpg</t>
  </si>
  <si>
    <t>hepG2_Q6_150BCD_8pm_mar22_.jpg</t>
  </si>
  <si>
    <t>hepG2_Q6_150BCD_8pm_mar22_2.jpg</t>
  </si>
  <si>
    <t>hepG2_Q6_150BCD_8pm_mar22_4.jpg</t>
  </si>
  <si>
    <t>hepG2_Q6_150BCD_8pm_mar22_3.jpg</t>
  </si>
  <si>
    <t>HepG2wt_Q6_150BCD_8am_mar23_2.jpg</t>
  </si>
  <si>
    <t>HepG2wt_Q6_150BCD_8am_mar23_1.jpg</t>
  </si>
  <si>
    <t>HepG2wt_Q6_150BCD_8am_mar23_.jpg</t>
  </si>
  <si>
    <t>HepG2wt_Q6_150BCD_8am_mar23_3.jpg</t>
  </si>
  <si>
    <t>HepG2wt_Q6_150BCD_8am_mar23_4.jpg</t>
  </si>
  <si>
    <t>HepG2wt_Q6_150BCD_1.20pm_mar23_.jpg</t>
  </si>
  <si>
    <t>HepG2wt_Q6_150BCD_1.20pm_mar23_1.jpg</t>
  </si>
  <si>
    <t>HepG2wt_Q6_150BCD_1.20pm_mar23_2.jpg</t>
  </si>
  <si>
    <t>HepG2wt_Q6_150BCD_8am_mar24_2.jpg</t>
  </si>
  <si>
    <t>HepG2wt_Q6_150BCD_8am_mar24_.jpg</t>
  </si>
  <si>
    <t>HepG2wt_Q6_150BCD_8am_mar24_1.jpg</t>
  </si>
  <si>
    <t>HepG2wt_Q6_150BCD_8am_mar24_4.jpg</t>
  </si>
  <si>
    <t>HepG2wt_Q6_150BCD_8am_mar24_3.jpg</t>
  </si>
  <si>
    <t>HepG2wt_Q6_150BCD_1pm_mar24_.jpg</t>
  </si>
  <si>
    <t>HepG2wt_Q6_150BCD_1pm_mar24_2.jpg</t>
  </si>
  <si>
    <t>HepG2wt_Q6_150BCD_1pm_mar24_1.jpg</t>
  </si>
  <si>
    <t>HepG2wt_Q6_150BCD_1pm_mar24_4.jpg</t>
  </si>
  <si>
    <t>HepG2wt_Q6_150BCD_1pm_mar24_3.jpg</t>
  </si>
  <si>
    <t>HepG2wt_Q6_150BCD_8pm_mar2.jpg</t>
  </si>
  <si>
    <t>HepG2wt_Q6_150BCD_8pm_mar.jpg</t>
  </si>
  <si>
    <t>HepG2wt_Q6_150BCD_8pm_mar1.jpg</t>
  </si>
  <si>
    <t>HepG2wt_Q6_150BCD_8pm_mar3.jpg</t>
  </si>
  <si>
    <t>HepG2wt_Q6_150BCD_8pm_mar4.jpg</t>
  </si>
  <si>
    <t>HepG2Q6_150ÂµMBCD_8am_3.jpg</t>
  </si>
  <si>
    <t>HepG2Q6_150ÂµMBCD_8am_1.jpg</t>
  </si>
  <si>
    <t>HepG2Q6_150ÂµMBCD_8am_2.jpg</t>
  </si>
  <si>
    <t>HepG2Q6_150ÂµMBCD_8am_5.jpg</t>
  </si>
  <si>
    <t>HepG2Q6_150ÂµMBCD_8am_4.jpg</t>
  </si>
  <si>
    <t>HepG2Q6_150ÂµMBCD_1pm_2.jpg</t>
  </si>
  <si>
    <t>HepG2Q6_150ÂµMBCD_1pm_3.jpg</t>
  </si>
  <si>
    <t>HepG2Q6_150ÂµMBCD_1pm_1.jpg</t>
  </si>
  <si>
    <t>HepG2Q6_150ÂµMBCD_1pm_5.jpg</t>
  </si>
  <si>
    <t>HepG2Q6_150ÂµMBCD_1pm_4.jpg</t>
  </si>
  <si>
    <t>HepG2Q6_150BCD_8pm_.jpg</t>
  </si>
  <si>
    <t>HepG2Q6_150BCD_8pm_2.jpg</t>
  </si>
  <si>
    <t>HepG2Q6_150BCD_8pm_1.jpg</t>
  </si>
  <si>
    <t>HepG2Q6_100BCD_8pm_.jpg</t>
  </si>
  <si>
    <t>HepG2Q6_100BCD_8pm_1.jpg</t>
  </si>
  <si>
    <t>3.42 DAYS</t>
  </si>
  <si>
    <t>HepG2wt_Q8_150bcd_8pm_apr1_1.jpg</t>
  </si>
  <si>
    <t>HepG2wt_Q8_150bcd_8pm_apr1_.jpg</t>
  </si>
  <si>
    <t>HepG2wt_Q8_150bcd_8pm_apr1_2.jpg</t>
  </si>
  <si>
    <t>HepG2wt_Q8_150bcd_8pm_apr1_4.jpg</t>
  </si>
  <si>
    <t>HepG2wt_Q8_150bcd_8pm_apr1_3.jpg</t>
  </si>
  <si>
    <t>HepG2wt_Q8_150bcd_1pm_apr2_.jpg</t>
  </si>
  <si>
    <t>HepG2wt_Q8_150bcd_1pm_apr2_1.jpg</t>
  </si>
  <si>
    <t>HepG2wt_Q8_150bcd_1pm_apr2_2.jpg</t>
  </si>
  <si>
    <t>HepG2wt_Q8_150bcd_1pm_apr2_4.jpg</t>
  </si>
  <si>
    <t>HepG2wt_Q8_150bcd_1pm_apr2_3.jpg</t>
  </si>
  <si>
    <t>HepG2wt_Q8_150bcd_8pm_apr2_3.jpg</t>
  </si>
  <si>
    <t>HepG2wt_Q8_150bcd_8pm_apr2_2.jpg</t>
  </si>
  <si>
    <t>HepG2wt_Q8_150bcd_8pm_apr2_.jpg</t>
  </si>
  <si>
    <t>HepG2wt_Q8_150bcd_8pm_apr2_1.jpg</t>
  </si>
  <si>
    <t>HepG2wt_Q8_150bcd_8pm_apr2_4.jpg</t>
  </si>
  <si>
    <t>HepG2wt_Q8_150bcd_8am(9)_apr3_.jpg</t>
  </si>
  <si>
    <t>HepG2wt_Q8_150bcd_8am(9)_apr3_1.jpg</t>
  </si>
  <si>
    <t>HepG2wt_Q8_150bcd_8am(9)_apr3_2.jpg</t>
  </si>
  <si>
    <t>HepG2wt_Q8_150bcd_8am(9)_apr3_4.jpg</t>
  </si>
  <si>
    <t>HepG2wt_Q8_150bcd_8am(9)_apr3_3.jpg</t>
  </si>
  <si>
    <t>HepG2wt_Q8_150BCD_4-3_8pm_1.jpg</t>
  </si>
  <si>
    <t>HepG2wt_Q8_150BCD_4-3_8pm_2.jpg</t>
  </si>
  <si>
    <t>HepG2wt_Q8_150BCD_4-3_8pm_3.jpg</t>
  </si>
  <si>
    <t>HepG2wt_Q8_150BCD_4-3_8pm_5.jpg</t>
  </si>
  <si>
    <t>HepG2wt_Q8_150BCD_4-3_8pm_4.jpg</t>
  </si>
  <si>
    <t>HepG2wt_Q8_150ÂµM_8am.jpg</t>
  </si>
  <si>
    <t>HepG2wt_Q8_150ÂµM_8am4.jpg</t>
  </si>
  <si>
    <t>HepG2wt_Q8_150ÂµM_8am1.jpg</t>
  </si>
  <si>
    <t>HepG2wt_Q8_150ÂµM_8am3.jpg</t>
  </si>
  <si>
    <t>HepG2wt_Q8_150ÂµM_8am2.jpg</t>
  </si>
  <si>
    <t>HepG2wt_Q8_150bcd_1pm(5)_apr4_.jpg</t>
  </si>
  <si>
    <t>HepG2wt_Q8_150bcd_1pm(5)_apr4_2.jpg</t>
  </si>
  <si>
    <t>HepG2wt_Q8_150bcd_1pm(5)_apr4_1.jpg</t>
  </si>
  <si>
    <t>HepG2wt_Q8_150bcd_1pm(5)_apr4_4.jpg</t>
  </si>
  <si>
    <t>HepG2wt_Q8_150bcd_1pm(5)_apr4_3.jpg</t>
  </si>
  <si>
    <t>HepG2wt_Q8_150BCD_8.25pm_apr4_4.jpg</t>
  </si>
  <si>
    <t>HepG2wt_Q8_150BCD_8.25pm_apr4_2.jpg</t>
  </si>
  <si>
    <t>HepG2wt_Q8_150BCD_8.25pm_apr4_1.jpg</t>
  </si>
  <si>
    <t>HepG2wt_Q8_150BCD_8.25pm_apr4_.jpg</t>
  </si>
  <si>
    <t>HepG2wt_Q8_150BCD_8.25pm_apr4_3.jpg</t>
  </si>
  <si>
    <t>HepG2wt_Q8_150BCD_4-5_8am_3.jpg</t>
  </si>
  <si>
    <t>HepG2wt_Q8_150BCD_4-5_8am_4.jpg</t>
  </si>
  <si>
    <t>HepG2wt_Q8_150BCD_4-5_8am_1.jpg</t>
  </si>
  <si>
    <t>HepG2wt_Q8_150BCD_4-5_8am_2.jpg</t>
  </si>
  <si>
    <t>HepG2wt_Q8_150BCD_4-5_8am_5.jpg</t>
  </si>
  <si>
    <t>HepG2wt_Q8_150BCD_1.48pm_apr5_1.jpg</t>
  </si>
  <si>
    <t>HepG2wt_Q8_150BCD_1.48pm_apr5_.jpg</t>
  </si>
  <si>
    <t>HepG2wt_Q8_150BCD_1.48pm_apr5_4.jpg</t>
  </si>
  <si>
    <t>HepG2wt_Q8_150BCD_1.48pm_apr5_3.jpg</t>
  </si>
  <si>
    <t>HepG2wt_Q8_150BCD_1.48pm_apr5_2.jpg</t>
  </si>
  <si>
    <t>HepG2wt_Q8_150bcd_8pm_apr5_4.jpg</t>
  </si>
  <si>
    <t>HepG2wt_Q8_150bcd_8pm_apr5_.jpg</t>
  </si>
  <si>
    <t>HepG2wt_Q8_150bcd_8pm_apr5_3.jpg</t>
  </si>
  <si>
    <t>HepG2wt_Q8_150bcd_8pm_apr5_2.jpg</t>
  </si>
  <si>
    <t>HepG2wt_Q8_150bcd_8pm_apr5_1.jpg</t>
  </si>
  <si>
    <t>3.92 DAYS</t>
  </si>
  <si>
    <t>HepG2wtBCD_Q6_100um_8.13pm_18march_4.jpg</t>
  </si>
  <si>
    <t>HepG2wtBCD_Q6_100um_8.13pm_18march_2.jpg</t>
  </si>
  <si>
    <t>HepG2wtBCD_Q6_100um_8.13pm_18march_3.jpg</t>
  </si>
  <si>
    <t>HepG2wtBCD_Q6_100um_8.13pm_18march_1.jpg</t>
  </si>
  <si>
    <t>HepG2wtBCD_Q6_100um_8.13pm_18march_.jpg</t>
  </si>
  <si>
    <t>HepG2wt_Q6_100uMBCD_8am_mar19_1.jpg</t>
  </si>
  <si>
    <t>HepG2wt_Q6_100uMBCD_8am_mar19_2.jpg</t>
  </si>
  <si>
    <t>HepG2wt_Q6_100uMBCD_8am_mar19_.jpg</t>
  </si>
  <si>
    <t>HepG2wt_Q6_100uMBCD_8am_mar19_4.jpg</t>
  </si>
  <si>
    <t>HepG2wt_Q6_100uMBCD_8am_mar19_3.jpg</t>
  </si>
  <si>
    <t>HepG2wt_Q6_100BCD_8am_mar20_2.jpg</t>
  </si>
  <si>
    <t>HepG2wt_Q6_100BCD_8am_mar20_1.jpg</t>
  </si>
  <si>
    <t>HepG2wt_Q6_100BCD_8am_mar20_.jpg</t>
  </si>
  <si>
    <t>HepG2wt_Q6_100BCD_8am_mar20_3.jpg</t>
  </si>
  <si>
    <t>HepG2wt_Q6_100BCD_8am_mar20_4.jpg</t>
  </si>
  <si>
    <t>HepG2wtBCD_Q6_100um_1.17pm_mar20_.jpg</t>
  </si>
  <si>
    <t>HepG2wtBCD_Q6_100um_1.17pm_mar20_1.jpg</t>
  </si>
  <si>
    <t>HepG2wtBCD_Q6_100um_1.17pm_mar20_2.jpg</t>
  </si>
  <si>
    <t>HepG2wtBCD_Q6_100um_1.17pm_mar20_3.jpg</t>
  </si>
  <si>
    <t>HepG2wtBCD_Q6_100um_1.17pm_mar20_4.jpg</t>
  </si>
  <si>
    <t>HepG2wtBCD_Q6_100um_8.26pm_march20_1.jpg</t>
  </si>
  <si>
    <t>HepG2wtBCD_Q6_100um_8.26pm_march20_2.jpg</t>
  </si>
  <si>
    <t>HepG2wtBCD_Q6_100um_8.26pm_march20_.jpg</t>
  </si>
  <si>
    <t>HepG2wtBCD_Q6_100um_8.26pm_march20_3.jpg</t>
  </si>
  <si>
    <t>HepG2wtBCD_Q6_100um_8.26pm_march20_4.jpg</t>
  </si>
  <si>
    <t>HepG2wt_Q6_100BCD_8am_mar21_2.jpg</t>
  </si>
  <si>
    <t>HepG2wt_Q6_100BCD_8am_mar21_1.jpg</t>
  </si>
  <si>
    <t>HepG2wt_Q6_100BCD_8am_mar21_.jpg</t>
  </si>
  <si>
    <t>HepG2wt_Q6_100BCD_8am_mar21_3.jpg</t>
  </si>
  <si>
    <t>HepG2wt_Q6_100BCD_8am_mar21_4.jpg</t>
  </si>
  <si>
    <t>HepG2wt_Q6_100BCD_1.50pm_mar21_2.jpg</t>
  </si>
  <si>
    <t>HepG2wt_Q6_100BCD_1.50pm_mar21_1.jpg</t>
  </si>
  <si>
    <t>HepG2wt_Q6_100BCD_1.50pm_mar21_.jpg</t>
  </si>
  <si>
    <t>HepG2wt_Q6_100BCD_1.50pm_mar21_5.jpg</t>
  </si>
  <si>
    <t>HepG2wt_Q6_100BCD_1.50pm_mar21_4.jpg</t>
  </si>
  <si>
    <t>HepG2Q6_100BCD_3-22_8am3.jpg</t>
  </si>
  <si>
    <t>HepG2Q6_100BCD_3-22_8am5.jpg</t>
  </si>
  <si>
    <t>HepG2Q6_100BCD_3-22_8am4.jpg</t>
  </si>
  <si>
    <t>HepG2Q6_100BCD_3-22_8am.jpg</t>
  </si>
  <si>
    <t>HepG2Q6_100BCD_3-22_8am1.jpg</t>
  </si>
  <si>
    <t>hepG2_Q6_100BCD_8pm_mar22_.jpg</t>
  </si>
  <si>
    <t>hepG2_Q6_100BCD_8pm_mar22_1.jpg</t>
  </si>
  <si>
    <t>hepG2_Q6_100BCD_8pm_mar22_3.jpg</t>
  </si>
  <si>
    <t>hepG2_Q6_100BCD_8pm_mar22_2.jpg</t>
  </si>
  <si>
    <t>hepG2_Q6_100BCD_8pm_mar22_4.jpg</t>
  </si>
  <si>
    <t>HepG2wt_Q6_100BCD_8am_mar23_4.jpg</t>
  </si>
  <si>
    <t>HepG2wt_Q6_100BCD_8am_mar23_3.jpg</t>
  </si>
  <si>
    <t>HepG2wt_Q6_100BCD_8am_mar23_2.jpg</t>
  </si>
  <si>
    <t>HepG2wt_Q6_100BCD_8am_mar23_1.jpg</t>
  </si>
  <si>
    <t>HepG2wt_Q6_100BCD_8am_mar23_.jpg</t>
  </si>
  <si>
    <t>HepG2wt_Q6_100BCD_1.20pm_mar23_4.jpg</t>
  </si>
  <si>
    <t>HepG2wt_Q6_100BCD_1.20pm_mar23_3.jpg</t>
  </si>
  <si>
    <t>HepG2wt_Q6_100BCD_1.20pm_mar23_1.jpg</t>
  </si>
  <si>
    <t>HepG2wt_Q6_100BCD_1.20pm_mar23_2.jpg</t>
  </si>
  <si>
    <t>HepG2wt_Q6_100BCD_1.20pm_mar23_.jpg</t>
  </si>
  <si>
    <t>HepG2wt_Q6_100BCD_8am_mar24_5.jpg</t>
  </si>
  <si>
    <t>HepG2wt_Q6_100BCD_8am_mar24_6.jpg</t>
  </si>
  <si>
    <t>HepG2wt_Q6_100BCD_8am_mar24_4.jpg</t>
  </si>
  <si>
    <t>HepG2wt_Q6_100BCD_8am_mar24_7.jpg</t>
  </si>
  <si>
    <t>HepG2wt_Q6_100BCD_8am_mar24_8.jpg</t>
  </si>
  <si>
    <t>HepG2wt_Q6_100BCD_1pm_mar24_.jpg</t>
  </si>
  <si>
    <t>HepG2wt_Q6_100BCD_1pm_mar24_1.jpg</t>
  </si>
  <si>
    <t>HepG2wt_Q6_100BCD_1pm_mar24_2.jpg</t>
  </si>
  <si>
    <t>HepG2wt_Q6_100BCD_1pm_mar24_3.jpg</t>
  </si>
  <si>
    <t>HepG2wt_Q6_100BCD_1pm_mar24_4.jpg</t>
  </si>
  <si>
    <t>HepG2wt_Q6_100BCD_8pm_mar1.jpg</t>
  </si>
  <si>
    <t>HepG2wt_Q6_100BCD_8pm_mar2.jpg</t>
  </si>
  <si>
    <t>HepG2wt_Q6_100BCD_8pm_mar.jpg</t>
  </si>
  <si>
    <t>HepG2wt_Q6_100BCD_8pm_mar5.jpg</t>
  </si>
  <si>
    <t>HepG2wt_Q6_100BCD_8pm_mar4.jpg</t>
  </si>
  <si>
    <t>HepG2Q6_100ÂµMBCD_8am_1.jpg</t>
  </si>
  <si>
    <t>HepG2Q6_100ÂµMBCD_8am_3.jpg</t>
  </si>
  <si>
    <t>HepG2Q6_100ÂµMBCD_8am_2.jpg</t>
  </si>
  <si>
    <t>HepG2Q6_100ÂµMBCD_8am_4.jpg</t>
  </si>
  <si>
    <t>HepG2Q6_100ÂµMBCD_8am_5.jpg</t>
  </si>
  <si>
    <t>HepG2Q6_100ÂµMBCD_1pm_2.jpg</t>
  </si>
  <si>
    <t>HepG2Q6_100ÂµMBCD_1pm_3.jpg</t>
  </si>
  <si>
    <t>HepG2Q6_100ÂµMBCD_1pm_1.jpg</t>
  </si>
  <si>
    <t>HepG2Q6_100ÂµMBCD_1pm_4.jpg</t>
  </si>
  <si>
    <t>HepG2Q6_100ÂµMBCD_1pm_5.jpg</t>
  </si>
  <si>
    <t>HepG2Q6_100BCD_8pm_2.jpg</t>
  </si>
  <si>
    <t>HepG2Q6_100BCD_8pm_5.jpg</t>
  </si>
  <si>
    <t>HepG2Q6_100BCD_8pm_4.jpg</t>
  </si>
  <si>
    <t>3.44 DAYS</t>
  </si>
  <si>
    <t>HepG2wt_Q8_100bcd_8pm_apr1_.jpg</t>
  </si>
  <si>
    <t>HepG2wt_Q8_100bcd_8pm_apr1_4.jpg</t>
  </si>
  <si>
    <t>HepG2wt_Q8_100bcd_8pm_apr1_1.jpg</t>
  </si>
  <si>
    <t>HepG2wt_Q8_100bcd_8pm_apr1_3.jpg</t>
  </si>
  <si>
    <t>HepG2wt_Q8_100bcd_8pm_apr1_2.jpg</t>
  </si>
  <si>
    <t>HepG2wt_Q8_100bcd_1pm_apr2_4.jpg</t>
  </si>
  <si>
    <t>HepG2wt_Q8_100bcd_1pm_apr2_2.jpg</t>
  </si>
  <si>
    <t>HepG2wt_Q8_100bcd_1pm_apr2_.jpg</t>
  </si>
  <si>
    <t>HepG2wt_Q8_100bcd_1pm_apr2_3.jpg</t>
  </si>
  <si>
    <t>HepG2wt_Q8_100bcd_1pm_apr2_1.jpg</t>
  </si>
  <si>
    <t>HepG2wt_Q8_100bcd_8pm_apr2_2.jpg</t>
  </si>
  <si>
    <t>HepG2wt_Q8_100bcd_8pm_apr2_.jpg</t>
  </si>
  <si>
    <t>HepG2wt_Q8_100bcd_8pm_apr2_4.jpg</t>
  </si>
  <si>
    <t>HepG2wt_Q8_100bcd_8pm_apr2_3.jpg</t>
  </si>
  <si>
    <t>HepG2wt_Q8_100bcd_8pm_apr2_1.jpg</t>
  </si>
  <si>
    <t>HepG2wt_Q8_100bcd_8am(9)_apr3_4.jpg</t>
  </si>
  <si>
    <t>HepG2wt_Q8_100bcd_8am(9)_apr3_2.jpg</t>
  </si>
  <si>
    <t>HepG2wt_Q8_100bcd_8am(9)_apr3_3.jpg</t>
  </si>
  <si>
    <t>HepG2wt_Q8_100bcd_8am(9)_apr3_.jpg</t>
  </si>
  <si>
    <t>HepG2wt_Q8_100bcd_8am(9)_apr3_1.jpg</t>
  </si>
  <si>
    <t>HepG2wt_Q8_100BCD_4-3_8pm_1.jpg</t>
  </si>
  <si>
    <t>HepG2wt_Q8_100BCD_4-3_8pm_2.jpg</t>
  </si>
  <si>
    <t>HepG2wt_Q8_100BCD_4-3_8pm_4.jpg</t>
  </si>
  <si>
    <t>HepG2wt_Q8_100BCD_4-3_8pm_5.jpg</t>
  </si>
  <si>
    <t>HepG2wt_Q8_100BCD_4-3_8pm_3.jpg</t>
  </si>
  <si>
    <t>HepG2wt_Q8_100ÂµM_8am2.jpg</t>
  </si>
  <si>
    <t>HepG2wt_Q8_100ÂµM_8am3.jpg</t>
  </si>
  <si>
    <t>HepG2wt_Q8_100ÂµM_8am4.jpg</t>
  </si>
  <si>
    <t>HepG2wt_Q8_100ÂµM_8am.jpg</t>
  </si>
  <si>
    <t>HepG2wt_Q8_100ÂµM_8am1.jpg</t>
  </si>
  <si>
    <t>HepG2wt_Q8_100bcd_1pm(5)_apr4_2.jpg</t>
  </si>
  <si>
    <t>HepG2wt_Q8_100bcd_1pm(5)_apr4_.jpg</t>
  </si>
  <si>
    <t>HepG2wt_Q8_100bcd_1pm(5)_apr4_3.jpg</t>
  </si>
  <si>
    <t>HepG2wt_Q8_100bcd_1pm(5)_apr4_4.jpg</t>
  </si>
  <si>
    <t>HepG2wt_Q8_100bcd_1pm(5)_apr4_1.jpg</t>
  </si>
  <si>
    <t>HepG2wt_Q8_100BCD_8.28pm_apr4_4.jpg</t>
  </si>
  <si>
    <t>HepG2wt_Q8_100BCD_8.28pm_apr4_1.jpg</t>
  </si>
  <si>
    <t>HepG2wt_Q8_100BCD_8.28pm_apr4_2.jpg</t>
  </si>
  <si>
    <t>HepG2wt_Q8_100BCD_8.28pm_apr4_3.jpg</t>
  </si>
  <si>
    <t>HepG2wt_Q8_100BCD_8.28pm_apr4_.jpg</t>
  </si>
  <si>
    <t>HepG2wt_Q8_100BCD_4-5_8am_2.jpg</t>
  </si>
  <si>
    <t>HepG2wt_Q8_100BCD_4-5_8am_3.jpg</t>
  </si>
  <si>
    <t>HepG2wt_Q8_100BCD_4-5_8am_4.jpg</t>
  </si>
  <si>
    <t>HepG2wt_Q8_100BCD_4-5_8am_5.jpg</t>
  </si>
  <si>
    <t>HepG2wt_Q8_100BCD_4-5_8am_1.jpg</t>
  </si>
  <si>
    <t>HepG2wt_Q8_100bcd_8pm_apr5_4.jpg</t>
  </si>
  <si>
    <t>HepG2wt_Q8_100bcd_8pm_apr5_3.jpg</t>
  </si>
  <si>
    <t>HepG2wt_Q8_100bcd_8pm_apr5_.jpg</t>
  </si>
  <si>
    <t>HepG2wt_Q8_100bcd_8pm_apr5_2.jpg</t>
  </si>
  <si>
    <t>HepG2wt_Q8_100bcd_8pm_apr5_1.jpg</t>
  </si>
  <si>
    <t>4.85 DAYS</t>
  </si>
  <si>
    <t>HepG2wtBCD_Q6_50ul_8.11pm_18march_.jpg</t>
  </si>
  <si>
    <t>HepG2wtBCD_Q6_50ul_8.11pm_18march_2.jpg</t>
  </si>
  <si>
    <t>HepG2wtBCD_Q6_50ul_8.11pm_18march_1.jpg</t>
  </si>
  <si>
    <t>HepG2wtBCD_Q6_50ul_8.11pm_18march_3.jpg</t>
  </si>
  <si>
    <t>HepG2wtBCD_Q6_50ul_8.11pm_18march_4.jpg</t>
  </si>
  <si>
    <t>HepG2wt_Q6_50uMBCD_8am_mar19_1.jpg</t>
  </si>
  <si>
    <t>HepG2wt_Q6_50uMBCD_8am_mar19_2.jpg</t>
  </si>
  <si>
    <t>HepG2wt_Q6_50uMBCD_8am_mar19_.jpg</t>
  </si>
  <si>
    <t>HepG2wt_Q6_50uMBCD_8am_mar19_4.jpg</t>
  </si>
  <si>
    <t>HepG2wt_Q6_50BCD_8am_mar20_3.jpg</t>
  </si>
  <si>
    <t>HepG2wtBCD_Q6_50um_1.19pm_mar20_.jpg</t>
  </si>
  <si>
    <t>HepG2wtBCD_Q6_50um_1.19pm_mar20_2.jpg</t>
  </si>
  <si>
    <t>HepG2wtBCD_Q6_50um_1.19pm_mar20_1.jpg</t>
  </si>
  <si>
    <t>HepG2wtBCD_Q6_50um_1.19pm_mar20_3.jpg</t>
  </si>
  <si>
    <t>HepG2wtBCD_Q6_50um_1.19pm_mar20_4.jpg</t>
  </si>
  <si>
    <t>HepG2wtBCD_Q5_50um_8.22pm_march20_1.jpg</t>
  </si>
  <si>
    <t>HepG2wtBCD_Q5_50um_8.22pm_march20_2.jpg</t>
  </si>
  <si>
    <t>HepG2wtBCD_Q5_50um_8.22pm_march20_.jpg</t>
  </si>
  <si>
    <t>HepG2wtBCD_Q5_50um_8.22pm_march20_3.jpg</t>
  </si>
  <si>
    <t>HepG2wtBCD_Q5_50um_8.22pm_march20_4.jpg</t>
  </si>
  <si>
    <t>HepG2wt_Q6_50BCD_8am_mar21_2.jpg</t>
  </si>
  <si>
    <t>HepG2wt_Q6_50BCD_8am_mar21_.jpg</t>
  </si>
  <si>
    <t>HepG2wt_Q6_50BCD_8am_mar21_1.jpg</t>
  </si>
  <si>
    <t>HepG2wt_Q6_50BCD_8am_mar21_3.jpg</t>
  </si>
  <si>
    <t>HepG2wt_Q6_50BCD_8am_mar21_4.jpg</t>
  </si>
  <si>
    <t>HepG2wt_Q6_50BCD_1.57pm_mar21_.jpg</t>
  </si>
  <si>
    <t>HepG2wt_Q6_50BCD_1.57pm_mar21_2.jpg</t>
  </si>
  <si>
    <t>HepG2wt_Q6_50BCD_1.57pm_mar21_1.jpg</t>
  </si>
  <si>
    <t>HepG2wt_Q6_50BCD_1.57pm_mar21_3.jpg</t>
  </si>
  <si>
    <t>HepG2wt_Q6_50BCD_1.57pm_mar21_4.jpg</t>
  </si>
  <si>
    <t>HepG2Q6_50BCD_3-22_8am2.jpg</t>
  </si>
  <si>
    <t>HepG2Q6_50BCD_3-22_8am3.jpg</t>
  </si>
  <si>
    <t>HepG2Q6_50BCD_3-22_8am4.jpg</t>
  </si>
  <si>
    <t>HepG2Q6_50BCD_3-22_8am1.jpg</t>
  </si>
  <si>
    <t>HepG2Q6_50BCD_3-22_8am.jpg</t>
  </si>
  <si>
    <t>hepG2_Q6_50BCD_8pm_mar22_4.jpg</t>
  </si>
  <si>
    <t>hepG2_Q6_50BCD_8pm_mar22_2.jpg</t>
  </si>
  <si>
    <t>hepG2_Q6_50BCD_8pm_mar22_3.jpg</t>
  </si>
  <si>
    <t>hepG2_Q6_50BCD_8pm_mar22_.jpg</t>
  </si>
  <si>
    <t>hepG2_Q6_50BCD_8pm_mar22_1.jpg</t>
  </si>
  <si>
    <t>HepG2wt_Q6_50BCD_8am_mar23_4.jpg</t>
  </si>
  <si>
    <t>HepG2wt_Q6_50BCD_8am_mar23_3.jpg</t>
  </si>
  <si>
    <t>HepG2wt_Q6_50BCD_8am_mar23_2.jpg</t>
  </si>
  <si>
    <t>HepG2wt_Q6_50BCD_8am_mar23_.jpg</t>
  </si>
  <si>
    <t>HepG2wt_Q6_50BCD_8am_mar23_1.jpg</t>
  </si>
  <si>
    <t>HepG2wt_Q6_50BCD_1.20pm_mar23_3.jpg</t>
  </si>
  <si>
    <t>HepG2wt_Q6_50BCD_1.20pm_mar23_4.jpg</t>
  </si>
  <si>
    <t>HepG2wt_Q6_50BCD_1.20pm_mar23_2.jpg</t>
  </si>
  <si>
    <t>HepG2wt_Q6_50BCD_1.20pm_mar23_1.jpg</t>
  </si>
  <si>
    <t>HepG2wt_Q6_50BCD_1.20pm_mar23_.jpg</t>
  </si>
  <si>
    <t>HepG2wt_Q6_50BCD_8am_mar24_.jpg</t>
  </si>
  <si>
    <t>HepG2wt_Q6_50BCD_8am_mar24_2.jpg</t>
  </si>
  <si>
    <t>HepG2wt_Q6_50BCD_8am_mar24_1.jpg</t>
  </si>
  <si>
    <t>HepG2wt_Q6_50BCD_8am_mar24_4.jpg</t>
  </si>
  <si>
    <t>HepG2wt_Q6_50BCD_8am_mar24_3.jpg</t>
  </si>
  <si>
    <t>HepG2wt_Q6_50BCD_1pm_mar24_1.jpg</t>
  </si>
  <si>
    <t>HepG2wt_Q6_50BCD_1pm_mar24_.jpg</t>
  </si>
  <si>
    <t>HepG2wt_Q6_50BCD_1pm_mar24_2.jpg</t>
  </si>
  <si>
    <t>HepG2wt_Q6_50BCD_1pm_mar24_4.jpg</t>
  </si>
  <si>
    <t>HepG2wt_Q6_50BCD_1pm_mar24_3.jpg</t>
  </si>
  <si>
    <t>HepG2wt_Q6_50BCD_8pm_mar.jpg</t>
  </si>
  <si>
    <t>HepG2wt_Q6_50BCD_8pm_mar3.jpg</t>
  </si>
  <si>
    <t>HepG2wt_Q6_50BCD_8pm_mar4.jpg</t>
  </si>
  <si>
    <t>HepG2wt_Q6_50BCD_8pm_mar2.jpg</t>
  </si>
  <si>
    <t>HepG2wt_Q6_50BCD_8pm_mar1.jpg</t>
  </si>
  <si>
    <t>HepG2Q6_50ÂµMBCD_8am_3.jpg</t>
  </si>
  <si>
    <t>HepG2Q6_50ÂµMBCD_8am_1.jpg</t>
  </si>
  <si>
    <t>HepG2Q6_50ÂµMBCD_8am_4.jpg</t>
  </si>
  <si>
    <t>HepG2Q6_50ÂµMBCD_8am_5.jpg</t>
  </si>
  <si>
    <t>HepG2Q6_50ÂµMBCD_8am_2.jpg</t>
  </si>
  <si>
    <t>HepG2Q6_50ÂµMBCD_1pm_4.jpg</t>
  </si>
  <si>
    <t>HepG2Q6_50ÂµMBCD_1pm_2.jpg</t>
  </si>
  <si>
    <t>HepG2Q6_50ÂµMBCD_1pm_1.jpg</t>
  </si>
  <si>
    <t>HepG2Q6_50ÂµMBCD_1pm_5.jpg</t>
  </si>
  <si>
    <t>HepG2Q6_50ÂµMBCD_1pm_3.jpg</t>
  </si>
  <si>
    <t>HepG2Q6_50BCD_8pm_2.jpg</t>
  </si>
  <si>
    <t>HepG2Q6_50BCD_8pm_1.jpg</t>
  </si>
  <si>
    <t>HepG2Q6_50BCD_8pm_.jpg</t>
  </si>
  <si>
    <t>HepG2Q6_50BCD_8pm_5.jpg</t>
  </si>
  <si>
    <t>HepG2Q6_50BCD_8pm_4.jpg</t>
  </si>
  <si>
    <t>HepG2wt_Q6_50BCD_8am_mar26_2.jpg</t>
  </si>
  <si>
    <t>HepG2wt_Q6_50BCD_8am_mar26_.jpg</t>
  </si>
  <si>
    <t>HepG2wt_Q6_50BCD_8am_mar26_1.jpg</t>
  </si>
  <si>
    <t>HepG2wt_Q6_50BCD_8am_mar26_4.jpg</t>
  </si>
  <si>
    <t>HepG2wt_Q6_50BCD_8am_mar26_3.jpg</t>
  </si>
  <si>
    <t>HepG2wt_Q6_50BCD_1.46pm_mar26_2.jpg</t>
  </si>
  <si>
    <t>HepG2wt_Q6_50BCD_1.46pm_mar26_.jpg</t>
  </si>
  <si>
    <t>HepG2wt_Q6_50BCD_1.46pm_mar26_1.jpg</t>
  </si>
  <si>
    <t>HepG2wt_Q6_50BCD_1.46pm_mar26_3.jpg</t>
  </si>
  <si>
    <t>HepG2wt_Q6_50BCD_1.46pm_mar26_4.jpg</t>
  </si>
  <si>
    <t>HepG2wtQ6_50ÂµMBCD_3-26-25_8pm_3.jpg</t>
  </si>
  <si>
    <t>HepG2wtQ6_50ÂµMBCD_3-26-25_8pm_2.jpg</t>
  </si>
  <si>
    <t>HepG2wtQ6_50ÂµMBCD_3-26-25_8pm_1.jpg</t>
  </si>
  <si>
    <t>HepG2wtQ6_50ÂµMBCD_3-26-25_8pm_4.jpg</t>
  </si>
  <si>
    <t>HepG2wtQ6_50ÂµMBCD_3-26-25_8pm_5.jpg</t>
  </si>
  <si>
    <t>HepG2wt_Q6_50BCD_1.04pm_mar27_4.jpg</t>
  </si>
  <si>
    <t>HepG2wt_Q6_50BCD_1.04pm_mar27_3.jpg</t>
  </si>
  <si>
    <t>HepG2wt_Q6_50BCD_1.04pm_mar27_2.jpg</t>
  </si>
  <si>
    <t>HepG2wt_Q6_50BCD_1.04pm_mar27_.jpg</t>
  </si>
  <si>
    <t>HepG2wt_Q6_50BCD_1.04pm_mar27_1.jpg</t>
  </si>
  <si>
    <t>HepG2wt_Q6_50ÂµMBCD_8pm_3-27-25_4.jpg</t>
  </si>
  <si>
    <t>HepG2wt_Q6_50ÂµMBCD_8pm_3-27-25_3.jpg</t>
  </si>
  <si>
    <t>HepG2wt_Q6_50ÂµMBCD_8pm_3-27-25_5.jpg</t>
  </si>
  <si>
    <t>HepG2wt_Q6_50ÂµMBCD_8pm_3-27-25_2.jpg</t>
  </si>
  <si>
    <t>HepG2wt_Q6_50ÂµMBCD_8pm_3-27-25_1.jpg</t>
  </si>
  <si>
    <t>3.79 DAYS</t>
  </si>
  <si>
    <t>5.71 DAYS</t>
  </si>
  <si>
    <t>5.06 DAYS</t>
  </si>
  <si>
    <t>HepG2wt_Q8_50bcd_8pm_apr1_1.jpg</t>
  </si>
  <si>
    <t>HepG2wt_Q8_50bcd_8pm_apr1_2.jpg</t>
  </si>
  <si>
    <t>HepG2wt_Q8_50bcd_8pm_apr1_4.jpg</t>
  </si>
  <si>
    <t>HepG2wt_Q8_50bcd_8pm_apr1_.jpg</t>
  </si>
  <si>
    <t>HepG2wt_Q8_50bcd_8pm_apr1_3.jpg</t>
  </si>
  <si>
    <t>HepG2wt_Q8_50bcd_1pm_apr2_2.jpg</t>
  </si>
  <si>
    <t>HepG2wt_Q8_50bcd_1pm_apr2_1.jpg</t>
  </si>
  <si>
    <t>HepG2wt_Q8_50bcd_1pm_apr2_3.jpg</t>
  </si>
  <si>
    <t>HepG2wt_Q8_50bcd_1pm_apr2_4.jpg</t>
  </si>
  <si>
    <t>HepG2wt_Q8_50bcd_1pm_apr2_.jpg</t>
  </si>
  <si>
    <t>HepG2wt_Q8_50bcd_8pm_apr2_4.jpg</t>
  </si>
  <si>
    <t>HepG2wt_Q8_50bcd_8pm_apr2_3.jpg</t>
  </si>
  <si>
    <t>HepG2wt_Q8_50bcd_8pm_apr2_1.jpg</t>
  </si>
  <si>
    <t>HepG2wt_Q8_50bcd_8pm_apr2_2.jpg</t>
  </si>
  <si>
    <t>HepG2wt_Q8_50bcd_8pm_apr2_.jpg</t>
  </si>
  <si>
    <t>HepG2wt_Q8_50bcd_8am(9)_apr3_2.jpg</t>
  </si>
  <si>
    <t>HepG2wt_Q8_50bcd_8am(9)_apr3_4.jpg</t>
  </si>
  <si>
    <t>HepG2wt_Q8_50bcd_8am(9)_apr3_3.jpg</t>
  </si>
  <si>
    <t>HepG2wt_Q8_50bcd_8am(9)_apr3_1.jpg</t>
  </si>
  <si>
    <t>HepG2wt_Q8_50bcd_8am(9)_apr3_.jpg</t>
  </si>
  <si>
    <t>HepG2wt_Q8_50BCD_4-3_8pm_3.jpg</t>
  </si>
  <si>
    <t>HepG2wt_Q8_50BCD_4-3_8pm_4.jpg</t>
  </si>
  <si>
    <t>HepG2wt_Q8_50BCD_4-3_8pm_2.jpg</t>
  </si>
  <si>
    <t>HepG2wt_Q8_50BCD_4-3_8pm_5.jpg</t>
  </si>
  <si>
    <t>HepG2wt_Q8_50BCD_4-3_8pm_1.jpg</t>
  </si>
  <si>
    <t>HepG2wt_Q8_50bcd_1pm(5)_apr4_2.jpg</t>
  </si>
  <si>
    <t>HepG2wt_Q8_50bcd_1pm(5)_apr4_1.jpg</t>
  </si>
  <si>
    <t>HepG2wt_Q8_50bcd_1pm(5)_apr4_.jpg</t>
  </si>
  <si>
    <t>HepG2wt_Q8_50bcd_1pm(5)_apr4_4.jpg</t>
  </si>
  <si>
    <t>HepG2wt_Q8_50bcd_1pm(5)_apr4_3.jpg</t>
  </si>
  <si>
    <t>HepG2wt_Q8_50BCD_8.28pm_apr4_.jpg</t>
  </si>
  <si>
    <t>HepG2wt_Q8_50BCD_8.28pm_apr4_1.jpg</t>
  </si>
  <si>
    <t>HepG2wt_Q8_50BCD_8.32pm_apr4_.jpg</t>
  </si>
  <si>
    <t>HepG2wt_Q8_50BCD_8.32pm_apr4_2.jpg</t>
  </si>
  <si>
    <t>HepG2wt_Q8_50BCD_8.32pm_apr4_1.jpg</t>
  </si>
  <si>
    <t>HepG2wt_Q8_50BCD_4-5_8am_2.jpg</t>
  </si>
  <si>
    <t>HepG2wt_Q8_50BCD_4-5_8am_1.jpg</t>
  </si>
  <si>
    <t>HepG2wt_Q8_50BCD_4-5_8am_5.jpg</t>
  </si>
  <si>
    <t>HepG2wt_Q8_50BCD_4-5_8am_3.jpg</t>
  </si>
  <si>
    <t>HepG2wt_Q8_50BCD_4-5_8am_4.jpg</t>
  </si>
  <si>
    <t>HepG2wt_Q8_50BCD_1.51pm_apr5_3.jpg</t>
  </si>
  <si>
    <t>HepG2wt_Q8_50BCD_1.51pm_apr5_4.jpg</t>
  </si>
  <si>
    <t>HepG2wt_Q8_50BCD_1.51pm_apr5_1.jpg</t>
  </si>
  <si>
    <t>HepG2wt_Q8_50BCD_1.51pm_apr5_2.jpg</t>
  </si>
  <si>
    <t>HepG2wt_Q8_50BCD_1.51pm_apr5_.jpg</t>
  </si>
  <si>
    <t>HepG2wt_Q8_50bcd_8pm_apr5_.jpg</t>
  </si>
  <si>
    <t>HepG2wt_Q8_50bcd_8pm_apr5_1.jpg</t>
  </si>
  <si>
    <t>HepG2wt_Q8_50bcd_8pm_apr5_3.jpg</t>
  </si>
  <si>
    <t>HepG2wt_Q8_50bcd_8pm_apr5_4.jpg</t>
  </si>
  <si>
    <t>HepG2wt_Q8_50bcd_8pm_apr5_2.jpg</t>
  </si>
  <si>
    <t>3.14 DAYS</t>
  </si>
  <si>
    <t>HepG2wtQ2_12pm_feb14_3.jpg</t>
  </si>
  <si>
    <t>HepG2wtQ2_12pm_feb14_1.jpg</t>
  </si>
  <si>
    <t>HepG2wtQ2_12pm_feb14_2.jpg</t>
  </si>
  <si>
    <t>HepG2wtQ2_2pm_feb15_.jpg</t>
  </si>
  <si>
    <t>HepG2wtQ2_2pm_feb15_3.png</t>
  </si>
  <si>
    <t xml:space="preserve"> HepG2wtQ2_2pm_feb15_2.jpg</t>
  </si>
  <si>
    <t>HepG2wtQ2_2pm_feb15_1.jpg</t>
  </si>
  <si>
    <t>HepG2wtQ_8pm_feb15_.jpg</t>
  </si>
  <si>
    <t>HepG2wtQ_8pm_feb15_1.jpg</t>
  </si>
  <si>
    <t>HepG2wtQ_8pm_feb15_2.jpg</t>
  </si>
  <si>
    <t>HepG2 wt Q2_8-46_2-16_1.jpg</t>
  </si>
  <si>
    <t>HepG2 wt Q2_8-46_2-16_2.jpg</t>
  </si>
  <si>
    <t>HepG2 wt Q2_8-46_2-16_3.jpg</t>
  </si>
  <si>
    <t>HepG2wtQ2_1pm_2.1.jpg</t>
  </si>
  <si>
    <t>HepG2wtQ2_1pm_2.164.jpg</t>
  </si>
  <si>
    <t>HepG2wtQ2_1pm_2.165.jpg</t>
  </si>
  <si>
    <t>HepG2wtQ2_1pm_2.166.jpg</t>
  </si>
  <si>
    <t>HepG2wtQ2_1pm_2.167.jpg</t>
  </si>
  <si>
    <t>HepG2 wt Q2_9-31_2-17_1.jpg</t>
  </si>
  <si>
    <t>HepG2wtQ2_4-40pm_17feb_.jpg</t>
  </si>
  <si>
    <t>HepG2wtQ2_4-40pm_17feb_1.jpg</t>
  </si>
  <si>
    <t>HepG2wtQ2_4-40pm_17feb_2.jpg</t>
  </si>
  <si>
    <t>HepG2wt_Q2_1pm_feb18_.jpg</t>
  </si>
  <si>
    <t>HepG2wt_Q2_1pm_feb18_1.jpg</t>
  </si>
  <si>
    <t>HepG2wt_Q2_1pm_feb18_2.jpg</t>
  </si>
  <si>
    <t>HepG2wtQ2_1-38PM_2-19_1.jpg</t>
  </si>
  <si>
    <t>HepG2wtQ2_1-38_2-19_2.jpg</t>
  </si>
  <si>
    <t>HepG2wt_Q2_8am_feb20_1.jpg</t>
  </si>
  <si>
    <t>HepG2wt_Q2_8am_feb20_2.jpg</t>
  </si>
  <si>
    <t>HepG2wt_Q2_8am_feb20_3.jpg</t>
  </si>
  <si>
    <t>HepG2wt_Q2_1pm_feb20_.jpg</t>
  </si>
  <si>
    <t>HepG2wt_Q2_1pm_feb20_1.jpg</t>
  </si>
  <si>
    <t>HepG2wt_Q2_1pm_feb20_2.jpg</t>
  </si>
  <si>
    <t>HepG2wt_Q2_8pm_feb20_.jpg</t>
  </si>
  <si>
    <t>HepG2wt_Q2_8pm_feb20_1.jpg</t>
  </si>
  <si>
    <t>HepG2wt_Q2_8pm_feb20_2.jpg</t>
  </si>
  <si>
    <t>HepG2wt_Q2_8pm_feb20_3.jpg</t>
  </si>
  <si>
    <t>HepG2wt_Q2_8am.jpg</t>
  </si>
  <si>
    <t>HepG2wt_Q2_8am1.jpg</t>
  </si>
  <si>
    <t>HepG2wt_Q2_8am2.jpg</t>
  </si>
  <si>
    <t>HepG2wtQ2_8pm_2.21.2025_1.jpg</t>
  </si>
  <si>
    <t>HepG2wtQ2_8pm_2.21.2025_2.jpg</t>
  </si>
  <si>
    <t>HepG2wtQ2_8pm_2.21.2025_3.jpg</t>
  </si>
  <si>
    <t>HepG2wtQ2_1-2_8pm.jpg</t>
  </si>
  <si>
    <t>HepG2wtQ2_1-238pm.jpg</t>
  </si>
  <si>
    <t>HepG2wtQ2_1-248pm.jpg</t>
  </si>
  <si>
    <t>HepG2wtQ2_1-258pm.jpg</t>
  </si>
  <si>
    <t>HepG2wtQ2_2-23-2025_1pm_1.jpg</t>
  </si>
  <si>
    <t>HepG2wtQ2_2.23.2025_1pm_2.jpg</t>
  </si>
  <si>
    <t>HepG2wtQ2_2.23.20205_1pm_3.jpg</t>
  </si>
  <si>
    <t>HepG2wtQ_23feb_9pm_.jpg</t>
  </si>
  <si>
    <t>HepG2wtQ_23feb_9pm_1.jpg</t>
  </si>
  <si>
    <t>HepG2wtQ_23feb_9pm_2.jpg</t>
  </si>
  <si>
    <t>HepG2wt_Q2_8am_feb24_.jpg</t>
  </si>
  <si>
    <t>HepG2wt_Q2_8am_feb24_1.jpg</t>
  </si>
  <si>
    <t>HepG2wt_Q2_8am_feb24_2.jpg</t>
  </si>
  <si>
    <t>HepG2wt_Q2_8.20pm_feb24_.jpg</t>
  </si>
  <si>
    <t>HepG2wt_Q2_1pm_feb24_ 2.jpg</t>
  </si>
  <si>
    <t>HepG2wt_Q2_8.20pm_feb24_ (2).jpg</t>
  </si>
  <si>
    <t>HepG2wt_Q2_8.26pm_feb24_.jpg</t>
  </si>
  <si>
    <t>HepG2wt_Q2_8.26pm_feb24_1.jpg</t>
  </si>
  <si>
    <t>HepG2wt_Q2_8.26pm_feb24_2.jpg</t>
  </si>
  <si>
    <t>HepG2wtQ2_10-52_2-25_1.jpg</t>
  </si>
  <si>
    <t>HepG2wtQ2_10-52_2-25_2.jpg</t>
  </si>
  <si>
    <t>HepG2wtQ2_10-52_2-25_3.jpg</t>
  </si>
  <si>
    <t>HepG2wt_Q2_1pm(3pm)_feb25_.jpg</t>
  </si>
  <si>
    <t>HepG2wt_Q2_1pm(3pm)_feb25_1.jpg</t>
  </si>
  <si>
    <t>HepG2wt_Q2_1pm(3pm)_feb25_2.jpg</t>
  </si>
  <si>
    <t>HepG2wt_Q2_8pm_feb26_</t>
  </si>
  <si>
    <t>HepG2wt_Q2_8pm_feb26_1</t>
  </si>
  <si>
    <t>HepG2wt_Q2_8pm_feb26_2</t>
  </si>
  <si>
    <t xml:space="preserve">HepG2wt_Q2_8am_feb27_.jpg </t>
  </si>
  <si>
    <t xml:space="preserve">HepG2wt_Q2_8am_feb27_1.jpg </t>
  </si>
  <si>
    <t xml:space="preserve">HepG2wt_Q2_8am_feb27_2.jpg </t>
  </si>
  <si>
    <t xml:space="preserve">HepG2wt_Q2_8pm_feb27_.jpg </t>
  </si>
  <si>
    <t xml:space="preserve">HepG2wt_Q2_8pm_feb27_1.jpg </t>
  </si>
  <si>
    <t xml:space="preserve">HepG2wt_Q2_8pm_feb27_2.jpg </t>
  </si>
  <si>
    <t>HepG2wt_Q2_8am_feb28_2.jpg</t>
  </si>
  <si>
    <t>HepG2wt_Q2_8am_feb28_1.jpg</t>
  </si>
  <si>
    <t>HepG2wt_Q2_8am_feb28_.jpg</t>
  </si>
  <si>
    <t>HepG2wtQ2_1pm_feb28_2.jpg</t>
  </si>
  <si>
    <t>HepG2wtQ2_1pm_feb28_1.jpg</t>
  </si>
  <si>
    <t>HepG2wtQ2_1pm_feb28_3.jpg</t>
  </si>
  <si>
    <t>HepG2wt_Q2_8.12pm_feb28_.jpg</t>
  </si>
  <si>
    <t>HepG2wt_Q2_8.12pm_feb28_1.jpg</t>
  </si>
  <si>
    <t>HepG2wt_Q2_8.12pm_feb28_2.jpg</t>
  </si>
  <si>
    <t>HepG2wt_Q2_8am_mar1_.jpg</t>
  </si>
  <si>
    <t>HepG2wt_Q2_8am_mar1_1.jpg</t>
  </si>
  <si>
    <t>HepG2wt_Q2_8am_mar1_2.jpg</t>
  </si>
  <si>
    <t>HepG2wt_Q2_1.22pm_1mar_.jpg</t>
  </si>
  <si>
    <t>HepG2wt_Q2_1.22pm_1mar_1.jpg</t>
  </si>
  <si>
    <t>HepG2wt_Q2_1.22pm_1mar_2.jpg</t>
  </si>
  <si>
    <t>HepG2wt_Q2_8pm_mar1_.jpg</t>
  </si>
  <si>
    <t>HepG2wt_Q2_8pm_mar1_2.jpg</t>
  </si>
  <si>
    <t>HepG2wt_Q2_8pm_mar1_1.jpg</t>
  </si>
  <si>
    <t>HepG2wt_Q2_8am_mar2_1.jpg</t>
  </si>
  <si>
    <t>HepG2wt_Q2_8am_mar2_2.jpg</t>
  </si>
  <si>
    <t>HepG2wt_Q2_8am_mar2_.jpg</t>
  </si>
  <si>
    <t>HepG2wtQ2_mar2_1pm_2.jpg</t>
  </si>
  <si>
    <t>HepG2wtQ2_mar2_1pm_1.jpg</t>
  </si>
  <si>
    <t>HepG2wtQ2_mar2_1pm_3.jpg</t>
  </si>
  <si>
    <t>HepG2wtQ28pm1.jpg</t>
  </si>
  <si>
    <t>HepG2wtQ28pm.jpg</t>
  </si>
  <si>
    <t>HepG2wtQ28pm3.jpg</t>
  </si>
  <si>
    <t>HepG2wt_Q2_8am_mar3_</t>
  </si>
  <si>
    <t>HepG2wt_Q2_8am_mar3_1</t>
  </si>
  <si>
    <t>HepG2wt_Q2_8am_mar3_2</t>
  </si>
  <si>
    <t>HepG2wt_Q2_Control_8pm_3-3-25_1</t>
  </si>
  <si>
    <t>HepG2wt_Q2_Control_8pm_3-3-25_12</t>
  </si>
  <si>
    <t>HepG2wt_Q2_Control_8pm_3-3-25_13</t>
  </si>
  <si>
    <t>HepG2wtQ2_control_8am_3-4-25_1</t>
  </si>
  <si>
    <t>HepG2wtQ2_control_8am_3-4-25_12</t>
  </si>
  <si>
    <t>HepG2wtQ2_control_8am_3-4-25_13</t>
  </si>
  <si>
    <t>HepG2wtQ2_mar4_1pm_1</t>
  </si>
  <si>
    <t>HepG2wtQ2_mar4_1pm_12</t>
  </si>
  <si>
    <t>HepG2wtQ2_mar4_1pm_13</t>
  </si>
  <si>
    <t>HepG2wtp4_control_3-4-25_8PM_11</t>
  </si>
  <si>
    <t>HepG2wtp4_control_3-4-25_8PM_12</t>
  </si>
  <si>
    <t>HepG2wtp4_control_3-4-25_8PM_13</t>
  </si>
  <si>
    <t>HepG2wtP5_1.08pm_5mar_.jpg</t>
  </si>
  <si>
    <t>HepG2wtP4_1.08pm_5mar_.jpg</t>
  </si>
  <si>
    <t>HepG2wtP4_1.08pm_5mar_1.jpg</t>
  </si>
  <si>
    <t>4.8 Days</t>
  </si>
  <si>
    <t>7.6861 Days</t>
  </si>
  <si>
    <t>HepG2wt_Q5_control_0hr_mar10_.jpg</t>
  </si>
  <si>
    <t>HepG2wt_Q5_control_0hr_mar10_1.jpg</t>
  </si>
  <si>
    <t>HepG2wt_Q5_control_0hr_mar10_2.jpg</t>
  </si>
  <si>
    <t>HepG2wt_Q5_control_0hr_mar10_4.jpg</t>
  </si>
  <si>
    <t>HepG2wt_Q5_control_0hr_mar10_3.jpg</t>
  </si>
  <si>
    <t>HepG2wt_Q5_control_0hr_mar10_5.jpg</t>
  </si>
  <si>
    <t>hepG2wt_Q5_control_11mar_.jpg</t>
  </si>
  <si>
    <t>hepG2wt_Q5_control_11mar_2.jpg</t>
  </si>
  <si>
    <t>hepG2wt_Q5_control_11mar_1.jpg</t>
  </si>
  <si>
    <t>hepG2wt_Q5_control_11mar_4.jpg</t>
  </si>
  <si>
    <t>hepG2wt_Q5_control_11mar_3.jpg</t>
  </si>
  <si>
    <t>HepG2wt_8pm0ÂµMmar.jpg</t>
  </si>
  <si>
    <t>HepG2wt_8pm0ÂµMmar1.jpg</t>
  </si>
  <si>
    <t>HepG2wt_8pm0ÂµMmar2.jpg</t>
  </si>
  <si>
    <t>HepG2wt_8pm0ÂµMmar4.jpg</t>
  </si>
  <si>
    <t>HepG2wt_8pm0ÂµMmar6.jpg</t>
  </si>
  <si>
    <t>HepG2wt_8pm0ÂµMmar5.jpg</t>
  </si>
  <si>
    <t>HepG2wt_Q5_control_8am_12mar_2.jpg</t>
  </si>
  <si>
    <t>HepG2wt_Q5_control_8am_12mar_1.jpg</t>
  </si>
  <si>
    <t>HepG2wt_Q5_control_8am_12mar_.jpg</t>
  </si>
  <si>
    <t>HepG2wt_Q5_control_8am_12mar_4.jpg</t>
  </si>
  <si>
    <t>HepG2wt_Q5_control_8am_12mar_3.jpg</t>
  </si>
  <si>
    <t>HepG2wt_Q5_control_1.44pm_12Mar_2.jpg</t>
  </si>
  <si>
    <t>HepG2wt_Q5_control_1.44pm_12Mar_.jpg</t>
  </si>
  <si>
    <t>HepG2wt_Q5_control_1.44pm_12Mar_1.jpg</t>
  </si>
  <si>
    <t>HepG2wt_Q5_control_1.44pm_12Mar_4.jpg</t>
  </si>
  <si>
    <t>HepG2wt_Q5_control_1.44pm_12Mar_3.jpg</t>
  </si>
  <si>
    <t>HepG2wtcontrolmar128pm.jpg</t>
  </si>
  <si>
    <t>HepG2wtcontrolmar128pm1.jpg</t>
  </si>
  <si>
    <t>HepG2wtcontrolmar128pm3.jpg</t>
  </si>
  <si>
    <t>HepG2wtcontrolmar128pm4.jpg</t>
  </si>
  <si>
    <t>HepG2wtcontrolmar128pm2.jpg</t>
  </si>
  <si>
    <t>HepG2wtQ5_0Âµm_am_3-13-25_2.jpg</t>
  </si>
  <si>
    <t>HepG2wtQ5_0Âµm_am_3-13-25_3.jpg</t>
  </si>
  <si>
    <t>HepG2wtQ5_0Âµm_am_3-13-25_1.jpg</t>
  </si>
  <si>
    <t>HepG2wtQ5_0Âµm_am_3-13-25_4.jpg</t>
  </si>
  <si>
    <t>HepG2wtQ5_0Âµm_am_3-13-25_5.jpg</t>
  </si>
  <si>
    <t>HepG2wtQ5_0ÂµMMar138pm1.jpg</t>
  </si>
  <si>
    <t>HepG2wtQ5_0ÂµMMar138pm2.jpg</t>
  </si>
  <si>
    <t>HepG2wtQ5_0ÂµMMar138pm.jpg</t>
  </si>
  <si>
    <t>HepG2wtQ5_0ÂµMMar138pm5.jpg</t>
  </si>
  <si>
    <t>HepG2wtQ5_0ÂµMMar138pm6.jpg</t>
  </si>
  <si>
    <t>HepG2wtQ5_0ÂµMMar138pm4.jpg</t>
  </si>
  <si>
    <t>HepG2wt_Q5_control_3-14-25_1.22pm_2.jpg</t>
  </si>
  <si>
    <t>HepG2wt_Q5_control_3-14-25_1.22pm_1.jpg</t>
  </si>
  <si>
    <t>HepG2wt_Q5_control_3-14-25_1.22pm_.jpg</t>
  </si>
  <si>
    <t>HepG2wt_Q5_control_3-14-25_1.22pm_4.jpg</t>
  </si>
  <si>
    <t>HepG2wt_Q5_control_3-14-25_1.22pm_3.jpg</t>
  </si>
  <si>
    <t>HepG2wt_Q5_control_3-14-25_8.10pm_.jpg</t>
  </si>
  <si>
    <t>HepG2wt_Q5_control_3-14-25_8.10pm_1.jpg</t>
  </si>
  <si>
    <t>HepG2wt_Q5_control_3-14-25_8.10pm_4.jpg</t>
  </si>
  <si>
    <t>HepG2wt_Q5_control_3-14-25_8.10pm_3.jpg</t>
  </si>
  <si>
    <t>HepG2wt_Q5_control_3-14-25_8.10pm_2.jpg</t>
  </si>
  <si>
    <t>HepG2wt_Q5_control_8am_mar15_1.jpg</t>
  </si>
  <si>
    <t>HepG2wt_Q5_control_8am_mar15_.jpg</t>
  </si>
  <si>
    <t>HepG2wt_Q5_control_8am_mar15_2.jpg</t>
  </si>
  <si>
    <t>HepG2wt_Q5_control_8am_mar15_4.jpg</t>
  </si>
  <si>
    <t>HepG2wt_Q5_control_8am_mar15_3.jpg</t>
  </si>
  <si>
    <t>HepG2wt_Q5_control_9.04pm_mar15_2.jpg</t>
  </si>
  <si>
    <t>HepG2wt_Q5_control_9.04pm_mar15_.jpg</t>
  </si>
  <si>
    <t>HepG2wt_Q5_control_9.04pm_mar15_1.jpg</t>
  </si>
  <si>
    <t>HepG2wt_Q5_control_9.04pm_mar15_4.jpg</t>
  </si>
  <si>
    <t>HepG2wt_Q5_control_9.04pm_mar15_3.jpg</t>
  </si>
  <si>
    <t>Control_Mar16_8am2.jpg</t>
  </si>
  <si>
    <t>Control_Mar16_8am1.jpg</t>
  </si>
  <si>
    <t>Control_Mar16_8am.jpg</t>
  </si>
  <si>
    <t>Control_Mar16_8am5.jpg</t>
  </si>
  <si>
    <t>Control_Mar16_8am4.jpg</t>
  </si>
  <si>
    <t>Control_Mar16_8am6.jpg</t>
  </si>
  <si>
    <t>HepG2wt_control_8am_mar17_2.jpg</t>
  </si>
  <si>
    <t>HepG2wt_control_8am_mar17_1.jpg</t>
  </si>
  <si>
    <t>HepG2wt_control_8am_mar17_.jpg</t>
  </si>
  <si>
    <t>HepG2wt_control_8am_mar17_3.jpg</t>
  </si>
  <si>
    <t>HepG2wt_control_8am_mar17_4.jpg</t>
  </si>
  <si>
    <t>4.89 Days</t>
  </si>
  <si>
    <t>BCD_HepG2wt_control_1.37pm_18march_.jpg</t>
  </si>
  <si>
    <t>BCD_HepG2wt_control_1.37pm_18march_1.jpg</t>
  </si>
  <si>
    <t>BCD_HepG2wt_control_1.37pm_18march_2.jpg</t>
  </si>
  <si>
    <t>BCD_HepG2wt_control_1.37pm_18march_4.jpg</t>
  </si>
  <si>
    <t>BCD_HepG2wt_control_1.37pm_18march_3.jpg</t>
  </si>
  <si>
    <t>HepG2wtBCD_Q6_control_8.08pm_18march_2.jpg</t>
  </si>
  <si>
    <t>HepG2wtBCD_Q6_control_8.08pm_18march_1.jpg</t>
  </si>
  <si>
    <t>HepG2wtBCD_Q6_control_8.08pm_18march_.jpg</t>
  </si>
  <si>
    <t>HepG2wtBCD_Q6_control_8.08pm_18march_4.jpg</t>
  </si>
  <si>
    <t>HepG2wtBCD_Q6_control_8.08pm_18march_3.jpg</t>
  </si>
  <si>
    <t>HepG2wt_Q6_control_8am_mar19_4.jpg</t>
  </si>
  <si>
    <t>HepG2wt_Q6_control_8am_mar19_2.jpg</t>
  </si>
  <si>
    <t>HepG2wt_Q6_control_8am_mar19_3.jpg</t>
  </si>
  <si>
    <t>HepG2wt_Q6_control_8am_mar19_.jpg</t>
  </si>
  <si>
    <t>HepG2wt_Q6_control_8am_mar19_1.jpg</t>
  </si>
  <si>
    <t>HepG2wt_Q6_control_8am_mar20_2.jpg</t>
  </si>
  <si>
    <t>HepG2wt_Q6_control_8am_mar20_1.jpg</t>
  </si>
  <si>
    <t>HepG2wt_Q6_control_8am_mar20_3.jpg</t>
  </si>
  <si>
    <t>HepG2wt_Q6_control_8am_mar20_4.jpg</t>
  </si>
  <si>
    <t>HepG2wtBCD_Q6_control_1.23pm_mar20_2.jpg</t>
  </si>
  <si>
    <t>HepG2wtBCD_Q6_control_1.23pm_mar20_1.jpg</t>
  </si>
  <si>
    <t>HepG2wtBCD_Q6_control_1.23pm_mar20_.jpg</t>
  </si>
  <si>
    <t>HepG2wtBCD_Q6_control_1.23pm_mar20_4.jpg</t>
  </si>
  <si>
    <t>HepG2wtBCD_Q6_control_1.23pm_mar20_3.jpg</t>
  </si>
  <si>
    <t>HepG2wtBCD_Q5_control_8.16pm_march20_1.jpg</t>
  </si>
  <si>
    <t>HepG2wtBCD_Q5_control_8.16pm_march20_.jpg</t>
  </si>
  <si>
    <t>HepG2wtBCD_Q5_control_8.16pm_march20_4.jpg</t>
  </si>
  <si>
    <t>HepG2wtBCD_Q5_control_8.16pm_march20_2.jpg</t>
  </si>
  <si>
    <t>HepG2wtBCD_Q5_control_8.16pm_march20_3.jpg</t>
  </si>
  <si>
    <t>HepG2wt_Q6_CONTROLBCD_8am_mar21_2.jpg</t>
  </si>
  <si>
    <t>HepG2wt_Q6_CONTROLBCD_8am_mar21_1.jpg</t>
  </si>
  <si>
    <t>HepG2wt_Q6_CONTROLBCD_8am_mar21_.jpg</t>
  </si>
  <si>
    <t>HepG2wt_Q6_CONTROLBCD_8am_mar21_4.jpg</t>
  </si>
  <si>
    <t>HepG2wt_Q6_CONTROLBCD_8am_mar21_3.jpg</t>
  </si>
  <si>
    <t>HepG2wt_Q6_controlBCD_1.57pm_mar21_2.jpg</t>
  </si>
  <si>
    <t>HepG2wt_Q6_controlBCD_1.57pm_mar21_.jpg</t>
  </si>
  <si>
    <t>HepG2wt_Q6_controlBCD_1.57pm_mar21_1.jpg</t>
  </si>
  <si>
    <t>HepG2wt_Q6_controlBCD_1.57pm_mar21_3.jpg</t>
  </si>
  <si>
    <t>HepG2wt_Q6_controlBCD_1.57pm_mar21_4.jpg</t>
  </si>
  <si>
    <t>HepG2Q6_Control_3-22_8am2.jpg</t>
  </si>
  <si>
    <t>HepG2Q6_Control_3-22_8am4.jpg</t>
  </si>
  <si>
    <t>HepG2Q6_Control_3-22_8am3.jpg</t>
  </si>
  <si>
    <t>HepG2Q6_Control_3-22_8am.jpg</t>
  </si>
  <si>
    <t>HepG2Q6_Control_3-22_8am1.jpg</t>
  </si>
  <si>
    <t>hepG2_Q6_control_8pm_mar22_2.jpg</t>
  </si>
  <si>
    <t>hepG2_Q6_control_8pm_mar22_4.jpg</t>
  </si>
  <si>
    <t>hepG2_Q6_control_8pm_mar22_3.jpg</t>
  </si>
  <si>
    <t>hepG2_Q6_control_8pm_mar22_.jpg</t>
  </si>
  <si>
    <t>hepG2_Q6_control_8pm_mar22_1.jpg</t>
  </si>
  <si>
    <t>HepG2wt_Q6_control_8am_mar23_2.jpg</t>
  </si>
  <si>
    <t>HepG2wt_Q6_control_8am_mar23_3.jpg</t>
  </si>
  <si>
    <t>HepG2wt_Q6_control_8am_mar23_4.jpg</t>
  </si>
  <si>
    <t>HepG2wt_Q6_control_8am_mar23_.jpg</t>
  </si>
  <si>
    <t>HepG2wt_Q6_control_8am_mar23_1.jpg</t>
  </si>
  <si>
    <t>HepG2wt_Q6_control_1.18pm_mar23_4.jpg</t>
  </si>
  <si>
    <t>HepG2wt_Q6_control_1.18pm_mar23_2.jpg</t>
  </si>
  <si>
    <t>HepG2wt_Q6_control_1.18pm_mar23_3.jpg</t>
  </si>
  <si>
    <t>HepG2wt_Q6_control_1.18pm_mar23_.jpg</t>
  </si>
  <si>
    <t>HepG2wt_Q6_control_1.18pm_mar23_1.jpg</t>
  </si>
  <si>
    <t>HepG2wt_Q6_control_8am_mar24_1.jpg</t>
  </si>
  <si>
    <t>HepG2wt_Q6_control_8am_mar24_2.jpg</t>
  </si>
  <si>
    <t>HepG2wt_Q6_control_8am_mar24_.jpg</t>
  </si>
  <si>
    <t>HepG2wt_Q6_control_1pm_mar24_2.jpg</t>
  </si>
  <si>
    <t>HepG2wt_Q6_control_1pm_mar24_1.jpg</t>
  </si>
  <si>
    <t>HepG2wt_Q6_control_1pm_mar24_.jpg</t>
  </si>
  <si>
    <t>HepG2wt_Q6_control_1pm_mar24_4.jpg</t>
  </si>
  <si>
    <t>HepG2wt_Q6_control_1pm_mar24_3.jpg</t>
  </si>
  <si>
    <t>HepG2wt_Q6_control_8pm_mar1.jpg</t>
  </si>
  <si>
    <t>HepG2wt_Q6_control_8pm_mar.jpg</t>
  </si>
  <si>
    <t>HepG2wt_Q6_control_8pm_mar2.jpg</t>
  </si>
  <si>
    <t>HepG2wt_Q6_control_8pm_mar4.jpg</t>
  </si>
  <si>
    <t>HepG2wt_Q6_control_8pm_mar3.jpg</t>
  </si>
  <si>
    <t>HepG2Q6_Control(split 3-17)_8am_3.jpg</t>
  </si>
  <si>
    <t>HepG2Q6_Control(split 3-17)_8am_1.jpg</t>
  </si>
  <si>
    <t>HepG2Q6_Control(split 3-17)_8am_2.jpg</t>
  </si>
  <si>
    <t>HepG2Q6_Control(split 3-17)_8am_5.jpg</t>
  </si>
  <si>
    <t>HepG2Q6_Control(split 3-17)_8am_4.jpg</t>
  </si>
  <si>
    <t>HepG2Q6_Control(split3-17)_1pm_2.jpg</t>
  </si>
  <si>
    <t>HepG2Q6_Control(split3-17)_1pm_1.jpg</t>
  </si>
  <si>
    <t>HepG2Q6_Control(split3-17)_1pm_3.jpg</t>
  </si>
  <si>
    <t>HepG2Q6_Control(split3-17)_1pm_5.jpg</t>
  </si>
  <si>
    <t>HepG2Q6_Control(split3-17)_1pm_4.jpg</t>
  </si>
  <si>
    <t>HepG2wt_Q6_control_8am_mar26_.jpg</t>
  </si>
  <si>
    <t>HepG2wt_Q6_control_8am_mar26_1.jpg</t>
  </si>
  <si>
    <t>HepG2wt_Q6_control_8am_mar26_2.jpg</t>
  </si>
  <si>
    <t>HepG2wt_Q6_control_8am_mar26_4.jpg</t>
  </si>
  <si>
    <t>HepG2wt_Q6_control_8am_mar26_3.jpg</t>
  </si>
  <si>
    <t>HepG2wt_Q6_control_1.52pm_mar26_1.jpg</t>
  </si>
  <si>
    <t>HepG2wt_Q6_control_1.52pm_mar26_.jpg</t>
  </si>
  <si>
    <t>HepG2wt_Q6_control_1.52pm_mar26_2.jpg</t>
  </si>
  <si>
    <t>HepG2wt_Q6_control_1.52pm_mar26_3.jpg</t>
  </si>
  <si>
    <t>HepG2wt_Q6_control_1.52pm_mar26_4.jpg</t>
  </si>
  <si>
    <t>HepG2wtQ6_Control_3-26-25_8pm_1.jpg</t>
  </si>
  <si>
    <t>HepG2wtQ6_Control_3-26-25_8pm_3.jpg</t>
  </si>
  <si>
    <t>HepG2wtQ6_Control_3-26-25_8pm_5.jpg</t>
  </si>
  <si>
    <t>HepG2wtQ6_Control_3-26-25_8pm_4.jpg</t>
  </si>
  <si>
    <t>HepG2wt_Q6_control_1.12pm_mar27_2.jpg</t>
  </si>
  <si>
    <t>HepG2wt_Q6_control_1.12pm_mar27_.jpg</t>
  </si>
  <si>
    <t>HepG2wt_Q6_control_1.12pm_mar27_1.jpg</t>
  </si>
  <si>
    <t>HepG2wt_Q6_control_1.12pm_mar27_4.jpg</t>
  </si>
  <si>
    <t>HepG2wt_Q6_control_1.12pm_mar27_3.jpg</t>
  </si>
  <si>
    <t>HepG2wt_Q6_control_8pm_3-27-25_2</t>
  </si>
  <si>
    <t>4.88 Days</t>
  </si>
  <si>
    <t>5.75 Days</t>
  </si>
  <si>
    <t>1:20 split</t>
  </si>
  <si>
    <t>HepG2wt_Q7_CONTROL_8am_mar26_2.jpg</t>
  </si>
  <si>
    <t>HepG2wt_Q7_CONTROL_8am_mar26_.jpg</t>
  </si>
  <si>
    <t>HepG2wt_Q7_CONTROL_8am_mar26_1.jpg</t>
  </si>
  <si>
    <t>HepG2wt_Q7_CONTROL_8am_mar26_4.jpg</t>
  </si>
  <si>
    <t>HepG2wt_Q7_CONTROL_8am_mar26_3.jpg</t>
  </si>
  <si>
    <t>HepG2wt_Q7_control_1.30pm_mar26_1.jpg</t>
  </si>
  <si>
    <t>HepG2wt_Q7_control_1.30pm_mar26_.jpg</t>
  </si>
  <si>
    <t>HepG2wt_Q7_control_1.30pm_mar26_2.jpg</t>
  </si>
  <si>
    <t>HepG2wt_Q7_control_1.30pm_mar26_3.jpg</t>
  </si>
  <si>
    <t>HepG2wt_Q7_control_1.30pm_mar26_4.jpg</t>
  </si>
  <si>
    <t>HepG2wtQ7_Control_3-26-25_8pm_3.jpg</t>
  </si>
  <si>
    <t>HepG2wtQ7_Control_3-26-25_8pm_1.jpg</t>
  </si>
  <si>
    <t>HepG2wtQ7_Control_3-26-25_8pm_4.jpg</t>
  </si>
  <si>
    <t>HepG2wtQ7_Control_3-26-25_8pm_5.jpg</t>
  </si>
  <si>
    <t>HepG2wt_Q6_control4-Q7_1.15pm_mar27_2.jpg</t>
  </si>
  <si>
    <t>HepG2wt_Q6_control4-Q7_1.15pm_mar27_1.jpg</t>
  </si>
  <si>
    <t>HepG2wt_Q6_control4-Q7_1.15pm_mar27_4.jpg</t>
  </si>
  <si>
    <t>HepG2wt_Q6_control4-Q7_1.15pm_mar27_3.jpg</t>
  </si>
  <si>
    <t>HepG2wt_Q7_Control_8pm_3-27-25_3.jpg</t>
  </si>
  <si>
    <t>HepG2wt_Q7_Control_8pm_3-27-25_2.jpg</t>
  </si>
  <si>
    <t>HepG2wt_Q7_Control_8pm_3-27-25_1.jpg</t>
  </si>
  <si>
    <t>HepG2wt_Q7_Control_8pm_3-27-25_4.jpg</t>
  </si>
  <si>
    <t>HepG2wt_Q7_Control_8pm_3-27-25_5.jpg</t>
  </si>
  <si>
    <t>HepG2wt_Q7_control_8am_mar28_2.jpg</t>
  </si>
  <si>
    <t>HepG2wt_Q7_control_8am_mar28_1.jpg</t>
  </si>
  <si>
    <t>HepG2wt_Q7_control_8am_mar28_.jpg</t>
  </si>
  <si>
    <t>HepG2wt_Q7_control_8am_mar28_3.jpg</t>
  </si>
  <si>
    <t>HepG2wt_Q7_control_8am_mar28_4.jpg</t>
  </si>
  <si>
    <t>HepG2wt_!7_control_1.05pm_mar28_1.jpg</t>
  </si>
  <si>
    <t>HepG2wt_!7_control_1.05pm_mar28_.jpg</t>
  </si>
  <si>
    <t>HepG2wt_!7_control_1.05pm_mar28_3.jpg</t>
  </si>
  <si>
    <t>HepG2wt_!7_control_1.05pm_mar28_2.jpg</t>
  </si>
  <si>
    <t>HepG2wt_!7_control_1.05pm_mar28_4.jpg</t>
  </si>
  <si>
    <t>HepG2wt_Q7_Control_9.57pm2.jpg</t>
  </si>
  <si>
    <t>HepG2wt_Q7_Control_9.57pm.jpg</t>
  </si>
  <si>
    <t>HepG2wt_Q7_Control_9.57pm1.jpg</t>
  </si>
  <si>
    <t>HepG2wt_Q7_Control_9.57pm6.jpg</t>
  </si>
  <si>
    <t>HepG2wt_Q7_Control_9.57pm7.jpg</t>
  </si>
  <si>
    <t>HepG2wt_Q7_control_8am_mar29_3.jpg</t>
  </si>
  <si>
    <t>HepG2wt_Q7_control_8am_mar29_2.jpg</t>
  </si>
  <si>
    <t>HepG2wt_Q7_control_8am_mar29_.jpg</t>
  </si>
  <si>
    <t>HepG2wt_Q7_control_8am_mar29_1.jpg</t>
  </si>
  <si>
    <t>HepG2wt_Q7_control_2.42pm_mar29_2.jpg</t>
  </si>
  <si>
    <t>HepG2wt_Q7_control_2.42pm_mar29_4.jpg</t>
  </si>
  <si>
    <t>HepG2wt_Q7_control_2.42pm_mar29_1.jpg</t>
  </si>
  <si>
    <t>HepG2wt_Q7_control_2.42pm_mar29_.jpg</t>
  </si>
  <si>
    <t>HepG2wt_Q7_control_8am_3.jpg</t>
  </si>
  <si>
    <t>HepG2wt_Q7_control_8am_2.jpg</t>
  </si>
  <si>
    <t>HepG2wt_Q7_control_8am_1.jpg</t>
  </si>
  <si>
    <t>HepG2wt_Q7_control_8am_5.jpg</t>
  </si>
  <si>
    <t>HepG2wt_Q7_control_8am_4.jpg</t>
  </si>
  <si>
    <t>HepG2wt_Q7_control_mar30_2.13pm_1.jpg</t>
  </si>
  <si>
    <t>HepG2_Q7_control_8pm_mar30_1.jpg</t>
  </si>
  <si>
    <t>HepG2wt_Q7_control_8.14am_2.jpg</t>
  </si>
  <si>
    <t>HepG2wt_Q7_control_1.33pm_31march_.jpg</t>
  </si>
  <si>
    <t>HepG2wt_Q7_control_8pm_mar31_.jpg</t>
  </si>
  <si>
    <t>HepG2wt_Q7_controlchol_8am(9)_apr1_1.jpg</t>
  </si>
  <si>
    <t>HepG2wt_Q7_controlchol_8am(9)_apr1_2.jpg</t>
  </si>
  <si>
    <t>HepG2wt_Q7_controlchol_8am(9)_apr1_.jpg</t>
  </si>
  <si>
    <t>HepG2wt_Q7_controlchol_8am(9)_apr1_4.jpg</t>
  </si>
  <si>
    <t>HepG2wt_Q7_controlchol_8am(9)_apr1_3.jpg</t>
  </si>
  <si>
    <t>4.03 Days</t>
  </si>
  <si>
    <t>HepG2wt_control1.jpg</t>
  </si>
  <si>
    <t>HepG2wt_control4.jpg</t>
  </si>
  <si>
    <t>HepG2wt_control3.jpg</t>
  </si>
  <si>
    <t>HepG2wt_control.jpg</t>
  </si>
  <si>
    <t>HepG2wt_control2.jpg</t>
  </si>
  <si>
    <t>HepG2wt_P2_control_9am_april15_2.jpg</t>
  </si>
  <si>
    <t>HepG2wt_P2_control_9am_april15_3.jpg</t>
  </si>
  <si>
    <t>HepG2wt_P2_control_9am_april15_.jpg</t>
  </si>
  <si>
    <t>HepG2wt_P2_control_9am_april15_1.jpg</t>
  </si>
  <si>
    <t>HepG2wt_P2_control_9am_april15_4.jpg</t>
  </si>
  <si>
    <t>HepG2wt_P2_control_8.37pm_april15_2.jpg</t>
  </si>
  <si>
    <t>HepG2wt_P2_control_8.37pm_april15_.jpg</t>
  </si>
  <si>
    <t>HepG2wt_P2_control_8.37pm_april15_4.jpg</t>
  </si>
  <si>
    <t>HepG2wt_P2_control_8.37pm_april15_3.jpg</t>
  </si>
  <si>
    <t>HepG2wt_P2_control_8.37pm_april15_1.jpg</t>
  </si>
  <si>
    <t>HepG2wt_P2_controlBCD_7.45pm_16april_1.jpg</t>
  </si>
  <si>
    <t>HepG2wt_P2_controlBCD_7.45pm_16april_4.jpg</t>
  </si>
  <si>
    <t>HepG2wt_P2_controlBCD_7.45pm_16april_3.jpg</t>
  </si>
  <si>
    <t>HepG2wt_P2_controlBCD_7.45pm_16april_.jpg</t>
  </si>
  <si>
    <t>HepG2wt_P2_controlBCD_7.45pm_16april_2.jpg</t>
  </si>
  <si>
    <t>HepG2wt_P2_contrbcd_9am_april17_2.jpg</t>
  </si>
  <si>
    <t>HepG2wt_P2_contrbcd_9am_april17_.jpg</t>
  </si>
  <si>
    <t>HepG2wt_P2_contrbcd_9am_april17_1.jpg</t>
  </si>
  <si>
    <t>HepG2wt_P2_contbcd_9am_april17_3.jpg</t>
  </si>
  <si>
    <t>HepG2wt_P2_contbcd_9am_april17_4.jpg</t>
  </si>
  <si>
    <t>rfpHepG2wt_P2_contbcd_1pm_april17_2.jpg</t>
  </si>
  <si>
    <t>rfpHepG2wt_P2_contbcd_1pm_april17_.jpg</t>
  </si>
  <si>
    <t>rfpHepG2wt_P2_contbcd_1pm_april17_1.jpg</t>
  </si>
  <si>
    <t>rfpHepG2wt_P2_contbcd_1pm_april17_4.jpg</t>
  </si>
  <si>
    <t>rfpHepG2wt_P2_contbcd_1pm_april17_3.jpg</t>
  </si>
  <si>
    <t>HepG2wt_control_7.40PM2.jpg</t>
  </si>
  <si>
    <t>HepG2wt_control_7.40PM.jpg</t>
  </si>
  <si>
    <t>HepG2wt_control_7.40PM3.jpg</t>
  </si>
  <si>
    <t>HepG2wt_control_7.40PM4.jpg</t>
  </si>
  <si>
    <t>HepG2wt_control_7.40PM1.jpg</t>
  </si>
  <si>
    <t>hepg2wt_P2_controlbcd_9am_april18_1.jpg</t>
  </si>
  <si>
    <t>hepg2wt_P2_controlbcd_9am_april18_4.jpg</t>
  </si>
  <si>
    <t>hepg2wt_P2_controlbcd_9am_april18_2.jpg</t>
  </si>
  <si>
    <t>hepg2wt_P2_controlbcd_9am_april18_.jpg</t>
  </si>
  <si>
    <t>hepg2wt_P2_controlbcd_9am_april18_3.jpg</t>
  </si>
  <si>
    <t>HepG2wt_P2_control_2.53pm_april18_3.jpg</t>
  </si>
  <si>
    <t>HepG2wt_P2_control_2.53pm_april18_2.jpg</t>
  </si>
  <si>
    <t>HepG2wt_P2_control_2.53pm_april18_4.jpg</t>
  </si>
  <si>
    <t>HepG2wt_P2_control_2.53pm_april18_.jpg</t>
  </si>
  <si>
    <t>HepG2wt_P2_control_2.53pm_april18_1.jpg</t>
  </si>
  <si>
    <t>HepG2wt_P2_controlbcd_10pm_april18_1.jpg</t>
  </si>
  <si>
    <t>HepG2wt_P2_controlbcd_10pm_april18_2.jpg</t>
  </si>
  <si>
    <t>HepG2wt_P2_controlbcd_10pm_april18_3.jpg</t>
  </si>
  <si>
    <t>HepG2wt_P2_controlbcd_10pm_april18_.jpg</t>
  </si>
  <si>
    <t>HepG2wt_P2_controlbcd_10pm_april18_4.jpg</t>
  </si>
  <si>
    <t>HepG2wt_P2_controlbcd_9am_april19_2.jpg</t>
  </si>
  <si>
    <t>HepG2wt_P2_controlBCD_1.02pm_19april_1.jpg</t>
  </si>
  <si>
    <t>HepG2wt_P2_controlBCD_1.02pm_19april_4.jpg</t>
  </si>
  <si>
    <t>HepG2wt_P2_controlBCD_1.02pm_19april_3.jpg</t>
  </si>
  <si>
    <t>HepG2wt_P2_controlBCD_1:02pm_19april_1.jpg</t>
  </si>
  <si>
    <t>HepG2wt_P2_controlbcd_6pm_april19_3.jpg</t>
  </si>
  <si>
    <t>HepG2wt_P2_controlbcd_6pm_april19_4.jpg</t>
  </si>
  <si>
    <t>HepG2wt_P2_controlbcd_6pm_april19_2.jpg</t>
  </si>
  <si>
    <t>HepG2wt_P2_controlbcd_6pm_april19_.jpg</t>
  </si>
  <si>
    <t>HepG2wt_P2_controlbcd_6pm_april19_1.jpg</t>
  </si>
  <si>
    <t>HepG2wt_P2_control_9am_20april_4.jpg</t>
  </si>
  <si>
    <t>HepG2wt_P2_control_9am_20april_2.jpg</t>
  </si>
  <si>
    <t>HepG2wt_P2_control_9am_20april_1.jpg</t>
  </si>
  <si>
    <t>HepG2wt_P2_control_9am_20april_5.jpg</t>
  </si>
  <si>
    <t>HepG2wt_P2_control_9am_20april_3.jpg</t>
  </si>
  <si>
    <t>HepG2wt_P2_control_20april_1pm_1.jpg</t>
  </si>
  <si>
    <t>HepG2wt_P2_control_20april_1pm_3.jpg</t>
  </si>
  <si>
    <t>HepG2wt_P2_control_20april_1pm_2.jpg</t>
  </si>
  <si>
    <t>HepG2wt_P2_control_20april_1pm_5.jpg</t>
  </si>
  <si>
    <t>HepG2wt_P2_control_20april_1pm_4.jpg</t>
  </si>
  <si>
    <t>HepG2wt_P2_control_20april_2.jpg</t>
  </si>
  <si>
    <t>3.71 Days</t>
  </si>
  <si>
    <t>HepG2wt_Q5_30uM_0hr_mar10_2.jpg</t>
  </si>
  <si>
    <t>HepG2wt_Q5_30uM_0hr_mar10_1.jpg</t>
  </si>
  <si>
    <t>HepG2wt_Q5_30uM_0hr_mar10_.jpg</t>
  </si>
  <si>
    <t>HepG2wt_Q5_30uM_0hr_mar10_5.jpg</t>
  </si>
  <si>
    <t>HepG2wt_Q5_30uM_0hr_mar10_4.jpg</t>
  </si>
  <si>
    <t>HepG2wt_Q5_30uM_0hr_mar10_3.jpg</t>
  </si>
  <si>
    <t>hepG2wt_Q5_30uM_11mar_2.jpg</t>
  </si>
  <si>
    <t>hepG2wt_Q5_30uM_11mar_.jpg</t>
  </si>
  <si>
    <t>hepG2wt_Q5_30uM_11mar_1.jpg</t>
  </si>
  <si>
    <t>hepG2wt_Q5_30uM_11mar_4.jpg</t>
  </si>
  <si>
    <t>hepG2wt_Q5_30uM_11mar_3.jpg</t>
  </si>
  <si>
    <t>HepG2wt_8pm30ÂµMmar.jpg</t>
  </si>
  <si>
    <t>HepG2wt_8pm30ÂµMmar2.jpg</t>
  </si>
  <si>
    <t>HepG2wt_8pm30ÂµMmar1.jpg</t>
  </si>
  <si>
    <t>HepG2wt_8pm30ÂµMmar3.jpg</t>
  </si>
  <si>
    <t>HepG2wt_8pm30ÂµMmar4.jpg</t>
  </si>
  <si>
    <t>HepG2wt_8pm30ÂµMmar5.jpg</t>
  </si>
  <si>
    <t>HepG2wt_8pm30ÂµMmar6.jpg</t>
  </si>
  <si>
    <t>HepG2wt_Q5_30uM_8am_12mar_2.jpg</t>
  </si>
  <si>
    <t>HepG2wt_Q5_30uM_8am_12mar_1.jpg</t>
  </si>
  <si>
    <t>HepG2wt_Q5_30uM_8am_12mar_.jpg</t>
  </si>
  <si>
    <t>HepG2wt_Q5_30uM_8am_12mar_4.jpg</t>
  </si>
  <si>
    <t>HepG2wt_Q5_30uM_8am_12mar_3.jpg</t>
  </si>
  <si>
    <t>HepG2wt_Q5_30um_1.42pm_12Mar_2.jpg</t>
  </si>
  <si>
    <t>HepG2wt_Q5_30um_1.42pm_12Mar_.jpg</t>
  </si>
  <si>
    <t>HepG2wt_Q5_30um_1.42pm_12Mar_1.jpg</t>
  </si>
  <si>
    <t>HepG2wt_Q5_30um_1.42pm_12Mar_3.jpg</t>
  </si>
  <si>
    <t>HepG2wt_Q5_30um_1.42pm_12Mar_4.jpg</t>
  </si>
  <si>
    <t>HepG2wtcontrolÂµ30mar12pm2.jpg</t>
  </si>
  <si>
    <t>HepG2wtcontrolÂµ30mar12pm.jpg</t>
  </si>
  <si>
    <t>HepG2wtcontrolÂµ30mar12pm1.jpg</t>
  </si>
  <si>
    <t>HepG2wtcontrolÂµ30mar12pm3.jpg</t>
  </si>
  <si>
    <t>HepG2wtcontrolÂµ30mar12pm5.jpg</t>
  </si>
  <si>
    <t>HepG2wtcontrolÂµ30mar12pm4.jpg</t>
  </si>
  <si>
    <t>HepG2wtQ5_30Âµm_am_3-13-25_2.jpg</t>
  </si>
  <si>
    <t>HepG2wtQ5_30Âµm_am_3-13-25_1.jpg</t>
  </si>
  <si>
    <t>HepG2wtQ5_30Âµm_am_3-13-25_3.jpg</t>
  </si>
  <si>
    <t>HepG2wtQ5_30Âµm_am_3-13-25_4.jpg</t>
  </si>
  <si>
    <t>HepG2wtQ5_30Âµm_am_3-13-25_5.jpg</t>
  </si>
  <si>
    <t>HepG2wtQ5_30ÂµMMar138pm.jpg</t>
  </si>
  <si>
    <t>HepG2wtQ5_30ÂµMMar138pm1.jpg</t>
  </si>
  <si>
    <t>HepG2wtQ5_30ÂµMMar138pm2.jpg</t>
  </si>
  <si>
    <t>HepG2wtQ5_30ÂµMMar138pm5.jpg</t>
  </si>
  <si>
    <t>HepG2wtQ5_30ÂµMMar138pm3.jpg</t>
  </si>
  <si>
    <t>HepG2wtQ5_30ÂµMMar138pm4.jpg</t>
  </si>
  <si>
    <t>HepG2wtQ5_30ÂµM_3-14-25_8am_1.jpg</t>
  </si>
  <si>
    <t>HepG2wtQ5_30ÂµM_3-14-25_8am_2.jpg</t>
  </si>
  <si>
    <t>HepG2wtQ5_30ÂµM_3-14-25_8am_4.jpg</t>
  </si>
  <si>
    <t>HepG2wtQ5_30ÂµM_3-14-25_8am_5.jpg</t>
  </si>
  <si>
    <t>HepG2wtQ5_30ÂµM_3-14-25_8am_3.jpg</t>
  </si>
  <si>
    <t>HepG2wt_Q5_30um_3-14-25_1.05pm_1.jpg</t>
  </si>
  <si>
    <t>HepG2wt_Q5_30um_3-14-25_1.05pm_2.jpg</t>
  </si>
  <si>
    <t>HepG2wt_Q5_30um_3-14-25_1.05pm_.jpg</t>
  </si>
  <si>
    <t>HepG2wt_Q5_30um_3-14-25_1.05pm_3.jpg</t>
  </si>
  <si>
    <t>HepG2wt_Q5_30um_3-14-25_1.05pm_4.jpg</t>
  </si>
  <si>
    <t>HepG2wt_Q5_30um_3-14-25_8.15pm_1.jpg</t>
  </si>
  <si>
    <t>HepG2wt_Q5_30um_3-14-25_8.15pm_.jpg</t>
  </si>
  <si>
    <t>HepG2wt_Q5_30um_3-14-25_8.15pm_2.jpg</t>
  </si>
  <si>
    <t>HepG2wt_Q5_30um_3-14-25_8.15pm_3.jpg</t>
  </si>
  <si>
    <t>HepG2wt_Q5_30um_3-14-25_8.15pm_4.jpg</t>
  </si>
  <si>
    <t>HepG2wt_Q5_30uM_8am_mar15_1.jpg</t>
  </si>
  <si>
    <t>HepG2wt_Q5_30uM_8am_mar15_2.jpg</t>
  </si>
  <si>
    <t>HepG2wt_Q5_30uM_8am_mar15_.jpg</t>
  </si>
  <si>
    <t>HepG2wt_Q5_30uM_8am_mar15_3.jpg</t>
  </si>
  <si>
    <t>HepG2wt_Q5_30uM_8am_mar15_4.jpg</t>
  </si>
  <si>
    <t>HepG2wt_Q5_30um_9.02pm_mar15_.jpg</t>
  </si>
  <si>
    <t>HepG2wt_Q5_30um_9.02pm_mar15_1.jpg</t>
  </si>
  <si>
    <t>HepG2wt_Q5_30um_9.02pm_mar15_2.jpg</t>
  </si>
  <si>
    <t>HepG2wt_Q5_30um_9.02pm_mar15_3.jpg</t>
  </si>
  <si>
    <t>HepG2wt_Q5_30um_9.02pm_mar15_4.jpg</t>
  </si>
  <si>
    <t>30ÂµM_Mar16_8am.jpg</t>
  </si>
  <si>
    <t>30ÂµM_Mar16_8am1.jpg</t>
  </si>
  <si>
    <t>30ÂµM_Mar16_8am2.jpg</t>
  </si>
  <si>
    <t>30ÂµM_Mar16_8am3.jpg</t>
  </si>
  <si>
    <t>30ÂµM_Mar16_8am4.jpg</t>
  </si>
  <si>
    <t>HepG2wt_30uM_8am_mar17_.jpg</t>
  </si>
  <si>
    <t>HepG2wt_30uM_8am_mar17_2.jpg</t>
  </si>
  <si>
    <t>HepG2wt_30uM_8am_mar17_1.jpg</t>
  </si>
  <si>
    <t>HepG2wt_30uM_8am_mar17_3.jpg</t>
  </si>
  <si>
    <t>HepG2wt_30uM_8am_mar17_4.jpg</t>
  </si>
  <si>
    <t>HepG2wt_Q5_30uM_1pm_mar17_2.jpg</t>
  </si>
  <si>
    <t>HepG2wt_Q5_30uM_1pm_mar17_.jpg</t>
  </si>
  <si>
    <t>HepG2wt_Q5_30uM_1pm_mar17_1.jpg</t>
  </si>
  <si>
    <t>HepG2wt_Q5_30uM_1pm_mar17_4.jpg</t>
  </si>
  <si>
    <t>HepG2wt_Q5_30uM_1pm_mar17_3.jpg</t>
  </si>
  <si>
    <t>HepG2wt_Q5_30um_8.05pm_18march_1.jpg</t>
  </si>
  <si>
    <t>HepG2wt_Q5_30um_8.05pm_18march_2.jpg</t>
  </si>
  <si>
    <t>HepG2wt_Q5_30um_8.05pm_18march_3.jpg</t>
  </si>
  <si>
    <t>HepG2wt_Q5_30um_8.05pm_18march_4.jpg</t>
  </si>
  <si>
    <t>HepG2wt_Q5_30uM_8am_mar19_2.jpg</t>
  </si>
  <si>
    <t>HepG2wt_Q5_30uM_8am_mar19_.jpg</t>
  </si>
  <si>
    <t>HepG2wt_Q5_30uM_8am_mar19_1.jpg</t>
  </si>
  <si>
    <t>HepG2wt_Q5_30uM_8am_mar19_4.jpg</t>
  </si>
  <si>
    <t>HepG2wt_Q5_30uM_8am_mar19_3.jpg</t>
  </si>
  <si>
    <t>HepG2wt_Q5_30uM_8am_mar20_4.jpg</t>
  </si>
  <si>
    <t>HepG2wt_Q5_30uM_8am_mar20_2.jpg</t>
  </si>
  <si>
    <t>HepG2wt_Q5_30uM_8am_mar20_.jpg</t>
  </si>
  <si>
    <t>HepG2wt_Q5_30uM_8am_mar20_3.jpg</t>
  </si>
  <si>
    <t>HepG2wt_Q5_30uM_8am_mar20_1.jpg</t>
  </si>
  <si>
    <t>HepG2wt_Q5_30um_1.25pm_mar20_2.jpg</t>
  </si>
  <si>
    <t>HepG2wt_Q5_30um_1.25pm_mar20_3.jpg</t>
  </si>
  <si>
    <t>HepG2wt_Q5_30um_1.25pm_mar20_4.jpg</t>
  </si>
  <si>
    <t>HepG2wt_Q5_30um_1.25pm_mar20_1.jpg</t>
  </si>
  <si>
    <t>HepG2wt_Q5_30um_8.12pm_march20_1.jpg</t>
  </si>
  <si>
    <t>HepG2wt_Q5_30um_8.12pm_march20_2.jpg</t>
  </si>
  <si>
    <t>HepG2wt_Q5_30um_8.12pm_march20_.jpg</t>
  </si>
  <si>
    <t>HepG2wt_Q5_30um_8.12pm_march20_4.jpg</t>
  </si>
  <si>
    <t>HepG2wt_Q5_30um_8.12pm_march20_3.jpg</t>
  </si>
  <si>
    <t>HepG2wt_Q5_8am_mar21_1.jpg</t>
  </si>
  <si>
    <t>HepG2wt_Q5_8am_mar21_2.jpg</t>
  </si>
  <si>
    <t>HepG2wt_Q5_8am_mar21_.jpg</t>
  </si>
  <si>
    <t>HepG2wt_Q5_8am_mar21_3.jpg</t>
  </si>
  <si>
    <t>HepG2wt_Q5_8am_mar21_4.jpg</t>
  </si>
  <si>
    <t>HepG2wt_Q5_30um_2.05pm_mar21_1.jpg</t>
  </si>
  <si>
    <t>HepG2wt_Q5_30um_2.05pm_mar21_2.jpg</t>
  </si>
  <si>
    <t>HepG2wt_Q5_30um_2.05pm_mar21_.jpg</t>
  </si>
  <si>
    <t>HepG2wt_Q5_30um_2.05pm_mar21_3.jpg</t>
  </si>
  <si>
    <t>HepG2wt_Q5_30um_2.05pm_mar21_4.jpg</t>
  </si>
  <si>
    <t>Anomalous Data</t>
  </si>
  <si>
    <t>HepG2wt_Q5_30um_8.05pm_18march_.jpg</t>
  </si>
  <si>
    <t>HepG2wt_Q5_30um_1.25pm_mar20_.jpg</t>
  </si>
  <si>
    <t>4.87 Days</t>
  </si>
  <si>
    <t>6.73 Days</t>
  </si>
  <si>
    <t>Time Difference</t>
  </si>
  <si>
    <t>hepG2wt_P4_1to20_50uM_hr0_feb25_.jpg</t>
  </si>
  <si>
    <t>hepG2wt_P4_1to20_50uM_hr0_feb25_1.jpg</t>
  </si>
  <si>
    <t>hepG2wt_P4_1to20_50uM_hr0_feb25_2.jpg</t>
  </si>
  <si>
    <t>HepG2wt_P4_50uM_8pm_feb26_</t>
  </si>
  <si>
    <t>HepG2wt_P4_50uM_8pm_feb26_1</t>
  </si>
  <si>
    <t>HepG2wt_P4_50uM_8pm_feb26_2</t>
  </si>
  <si>
    <t>HepG2wt_P4_50uM_8am_feb27_2.jpg</t>
  </si>
  <si>
    <t>HepG2wt_P4_50uM_8am_feb27_1.jpg</t>
  </si>
  <si>
    <t>HepG2wt_P4_50uM_8am_feb27_.jpg</t>
  </si>
  <si>
    <t>HepG2wt_P4_50uM_8pm_feb27_2.jpg</t>
  </si>
  <si>
    <t>HepG2wt_P4_50uM_8pm_feb27_.jpg</t>
  </si>
  <si>
    <t>HepG2wt_P4_50uM_8pm_feb27_1.jpg</t>
  </si>
  <si>
    <t>HepG2wt_P4_50uM_8am_feb28_.jpg</t>
  </si>
  <si>
    <t>HepG2wt_P4_50uM_8am_feb28_1.jpg</t>
  </si>
  <si>
    <t>HepG2wt_P4_50uM_8am_feb28_2.jpg</t>
  </si>
  <si>
    <t>HepG2wt_P4_50uM_1pm_feb28_2.jpg</t>
  </si>
  <si>
    <t>HepG2wt_P4_50uM_1pm_feb28_1.jpg</t>
  </si>
  <si>
    <t>HepG2wt_P4_50uM_1pm_feb28_3.jpg</t>
  </si>
  <si>
    <t>HepG2wt_P4_50um_8.9pm_feb28_1.jpg</t>
  </si>
  <si>
    <t>HepG2wt_P4_50um_8.9pm_feb28_.jpg</t>
  </si>
  <si>
    <t>HepG2wt_P4_50um_8.9pm_feb28_2.jpg</t>
  </si>
  <si>
    <t>HepG2wt_P4_50uM_8am_mar1_2.jpg</t>
  </si>
  <si>
    <t>HepG2wt_P4_50uM_8am_mar1_1.jpg</t>
  </si>
  <si>
    <t>HepG2wt_P4_50uM_8am_mar1_.jpg</t>
  </si>
  <si>
    <t>HepG2wt_P4_50uM_1.22pm_1mar_1.jpg</t>
  </si>
  <si>
    <t>HepG2wt_P4_50uM_1.22pm_1mar_2.jpg</t>
  </si>
  <si>
    <t>HepG2wt_P4_50uM_1.22pm_1mar_.jpg</t>
  </si>
  <si>
    <t>HepG2wt_P4_50uM_8pm_mar1_.jpg</t>
  </si>
  <si>
    <t>HepG2wt_P4_50uM_8pm_mar1_2.jpg</t>
  </si>
  <si>
    <t>HepG2wt_P4_50uM_8am_mar2_.jpg</t>
  </si>
  <si>
    <t>HepG2wt_P4_50uM_8am_mar2_1.jpg</t>
  </si>
  <si>
    <t>HepG2wt_P4_50uM_8am_mar2_2.jpg</t>
  </si>
  <si>
    <t>HepG2wt_P4_50uM_1pm_mar2_2.jpg</t>
  </si>
  <si>
    <t>HepG2wt_P4_50uM_1pm_mar2_1.jpg</t>
  </si>
  <si>
    <t>HepG2wt_P4_50uM_1pm_mar2_3.jpg</t>
  </si>
  <si>
    <t>HepG2wtQ2_50mM.jpg</t>
  </si>
  <si>
    <t>HepG2wtQ2_50mM2.jpg</t>
  </si>
  <si>
    <t>HepG2wtQ2_50mM1.jpg</t>
  </si>
  <si>
    <t>HepG2wtQ2_50mM3.jpg</t>
  </si>
  <si>
    <t>HepG2wt_p4_50uM_8am_mar3_.jpg</t>
  </si>
  <si>
    <t>HepG2wt_p4_50uM_8am_mar3_2.jpg</t>
  </si>
  <si>
    <t>HepG2wt_p4_50uM_8am_mar3_1.jpg</t>
  </si>
  <si>
    <t>HepG2wt_p4_50um_8pm_3-3-25_1.jpg</t>
  </si>
  <si>
    <t>HepG2wt_p4_50um_8pm_3-3-25_2.jpg</t>
  </si>
  <si>
    <t>HepG2wt_p4_50um_8pm_3-3-25_3.jpg</t>
  </si>
  <si>
    <t>HepG2wtp4_50um_8am_3-4-25_1.jpg</t>
  </si>
  <si>
    <t>HepG2wtp4_50um_8am_3-4-25_2.jpg</t>
  </si>
  <si>
    <t>HepG2wtp4_50um_8am_3-4-25_3.jpg</t>
  </si>
  <si>
    <t>HepG2wt_P4_50uM_mar4_1pm_2.jpg</t>
  </si>
  <si>
    <t>HepG2wt_P4_50uM_mar4_1pm_1.jpg</t>
  </si>
  <si>
    <t>HepG2wtp4_50um_3-4-25_8PM_3.jpg</t>
  </si>
  <si>
    <t>HepG2wtp4_50um_3-4-25_8PM_2.jpg</t>
  </si>
  <si>
    <t>HepG2wtP4_50um_1.11pm_5mar_2.jpg</t>
  </si>
  <si>
    <t>HepG2wtP4_50um_1.11pm_5mar_1.jpg</t>
  </si>
  <si>
    <t>HepG2wtP4_50um_1.11pm_5mar_.jpg</t>
  </si>
  <si>
    <t>HepG2_P4_50uM_8pm_mar5_.jpg</t>
  </si>
  <si>
    <t>HepG2_P4_50uM_8pm_mar5_1.jpg</t>
  </si>
  <si>
    <t>HepG2_P4_50uM_8pm_mar5_2.jpg</t>
  </si>
  <si>
    <t>HepG2_P4_8am_50uM_mar6_.jpg</t>
  </si>
  <si>
    <t>HepG2_P4_8am_50uM_mar6_1.jpg</t>
  </si>
  <si>
    <t>HepG2_P4_8am_50uM_mar6_2.jpg</t>
  </si>
  <si>
    <t>HepG2_P4_8am_50uM_mar6_3.jpg</t>
  </si>
  <si>
    <t>HepG2_P4_8am_50uM_mar6_5.jpg</t>
  </si>
  <si>
    <t>HepG2_P4_8am_50uM_mar6_4.jpg</t>
  </si>
  <si>
    <t>HepG2_P4_50uM_1pm_mar6_1.jpg</t>
  </si>
  <si>
    <t>HepG2_P4_50uM_1pm_mar6_2.jpg</t>
  </si>
  <si>
    <t>HepG2_P4_50uM_1pm_mar6_3.jpg</t>
  </si>
  <si>
    <t>HepG2_P4_50uM_1pm_mar6_4.jpg</t>
  </si>
  <si>
    <t>HepG2_P4_50uM_1pm_mar6_6.jpg</t>
  </si>
  <si>
    <t>HepG2_P4_50uM_1pm_mar6_5.jpg</t>
  </si>
  <si>
    <t>HepG2wt_P4_50uM_8pm_mar6_.jpg</t>
  </si>
  <si>
    <t>HepG2wt_P4_50uM_8pm_mar6_2.jpg</t>
  </si>
  <si>
    <t>HepG2wt_P4_50uM_8pm_mar6_1.jpg</t>
  </si>
  <si>
    <t>HepG2wt_P4_50uM_8pm_mar6_3.jpg</t>
  </si>
  <si>
    <t>HepG2wt_P4_50uM_8pm_mar6_5.jpg</t>
  </si>
  <si>
    <t>HepG2wt_P4_50uM_8pm_mar6_4.jpg</t>
  </si>
  <si>
    <t>HepG2wtp4_50um_8am_3-7-25_1.jpg</t>
  </si>
  <si>
    <t>HepG2wtp4_50um_8am_3-7-25_3.jpg</t>
  </si>
  <si>
    <t>HepG2wtp4_50um_8am_3-7-25_2.jpg</t>
  </si>
  <si>
    <t>HepG2wtp4_50um_8am_3-7-25_5.jpg</t>
  </si>
  <si>
    <t>HepG2wtp4_50um_8am_3-7-25_6.jpg</t>
  </si>
  <si>
    <t>HepG2wtp4_50um_8am_3-7-25_4.jpg</t>
  </si>
  <si>
    <t>HepG2wt_P4_50uM_1pm_mar7_2.jpg</t>
  </si>
  <si>
    <t>HepG2wt_P4_50uM_1pm_mar7_3.jpg</t>
  </si>
  <si>
    <t>HepG2wt_P4_50uM_1pm_mar7_1.jpg</t>
  </si>
  <si>
    <t>HepG2wt_P4_50uM_1pm_mar7_6.jpg</t>
  </si>
  <si>
    <t>HepG2wt_P4_50uM_1pm_mar7_5.jpg</t>
  </si>
  <si>
    <t>HepG2wt_P4_50uM_1pm_mar7_4.jpg</t>
  </si>
  <si>
    <t>HepG2wtp4_50um_8.45pm_7march_.jpg</t>
  </si>
  <si>
    <t>HepG2wtp4_50um_8.47pm_7march_.jpg</t>
  </si>
  <si>
    <t>HepG2wtp4_50um_8.45pm_7march_1.jpg</t>
  </si>
  <si>
    <t>HepG2wtp4_50um_8.47pm_7march_1.jpg</t>
  </si>
  <si>
    <t>HepG2wtp4_50um_8.47pm_7march_2.jpg</t>
  </si>
  <si>
    <t>HepG2wt_P4_8am_50um_3-8-25_2.jpg</t>
  </si>
  <si>
    <t>HepG2wt_P4_8am_50um_3-8-25_1.jpg</t>
  </si>
  <si>
    <t>HepG2wt_P4_8am_50um_3-8-25_5.jpg</t>
  </si>
  <si>
    <t>HepG2wt_P4_8am_50um_3-8-25_3.jpg</t>
  </si>
  <si>
    <t>HepG2wt_P4_8am_50um_3-8-25_4.jpg</t>
  </si>
  <si>
    <t>HepG2wt_P4_8am_50um_3-8-25_6.jpg</t>
  </si>
  <si>
    <t>HepG2wt_P4_8am_50um_3-8-25_7.jpg</t>
  </si>
  <si>
    <t>HepG2wtP4_50um_8am_3-9-25_3.jpg</t>
  </si>
  <si>
    <t>HepG2wtP4_50um_8am_3-9-25_2.jpg</t>
  </si>
  <si>
    <t>HepG2wtP4_50um_8am_3-9-25_1.jpg</t>
  </si>
  <si>
    <t>HepG2wtP4_50um_8am_3-9-25_4.jpg</t>
  </si>
  <si>
    <t>HepG2wtP4_50um_8am_3-9-25_6.jpg</t>
  </si>
  <si>
    <t>HepG2wtP4_50um_8am_3-9-25_5.jpg</t>
  </si>
  <si>
    <t>HepG2wtP4_50um_8am_3-9-25_10.jpg</t>
  </si>
  <si>
    <t>HepG2wtP4_50um_1.21pm_9march_1.jpg</t>
  </si>
  <si>
    <t>HepG2wtP4_50um_1.21pm_9march_2.jpg</t>
  </si>
  <si>
    <t>HepG2wtP4_50um_1.21pm_9march_.jpg</t>
  </si>
  <si>
    <t>HepG2wtP4_50um_1.21pm_9march_5.jpg</t>
  </si>
  <si>
    <t>HepG2wtP4_50um_1.21pm_9march_4.jpg</t>
  </si>
  <si>
    <t>HepG2wtP4_50um_1.21pm_9march_3.jpg</t>
  </si>
  <si>
    <t>HepG2wtP4_50um_1.21pm_9march_9.jpg</t>
  </si>
  <si>
    <t>HepG2wt_P4_50uM_8pm_mar1.jpg</t>
  </si>
  <si>
    <t>HepG2wt_P4_50uM_8pm_mar2.jpg</t>
  </si>
  <si>
    <t>HepG2wt_P4_50uM_8pm_mar.jpg</t>
  </si>
  <si>
    <t>HepG2wt_P4_50uM_8pm_mar9_5.jpg</t>
  </si>
  <si>
    <t>HepG2wt_P4_50uM_8pm_mar9_4.jpg</t>
  </si>
  <si>
    <t>HepG2wt_P4_50uM_8pm_mar9_6.jpg</t>
  </si>
  <si>
    <t>HepG2wt_P4_50uM_8pm_mar9_3.jpg</t>
  </si>
  <si>
    <t>4.48 Days</t>
  </si>
  <si>
    <t>8.28658 Days</t>
  </si>
  <si>
    <t>HepG2wt_Q5_50uM_0hr_mar10_.jpg</t>
  </si>
  <si>
    <t>HepG2wt_Q5_50uM_0hr_mar10_2.jpg</t>
  </si>
  <si>
    <t>HepG2wt_Q5_50uM_0hr_mar10_1.jpg</t>
  </si>
  <si>
    <t>HepG2wt_Q5_50uM_0hr_mar10_3.jpg</t>
  </si>
  <si>
    <t>HepG2wt_Q5_50uM_0hr_mar10_4.jpg</t>
  </si>
  <si>
    <t>hepG2wt_Q5_50uM_11mar_.jpg</t>
  </si>
  <si>
    <t>hepG2wt_Q5_50uM_11mar_1.jpg</t>
  </si>
  <si>
    <t>hepG2wt_Q5_50uM_11mar_2.jpg</t>
  </si>
  <si>
    <t>hepG2wt_Q5_50uM_11mar_4.jpg</t>
  </si>
  <si>
    <t>hepG2wt_Q5_50uM_11mar_3.jpg</t>
  </si>
  <si>
    <t>HepG2wt_8pm50ÂµMmar2.jpg</t>
  </si>
  <si>
    <t>HepG2wt_8pm50ÂµMmar.jpg</t>
  </si>
  <si>
    <t>HepG2wt_8pm50ÂµMmar1.jpg</t>
  </si>
  <si>
    <t>HepG2wt_8pm50ÂµMmar4.jpg</t>
  </si>
  <si>
    <t>HepG2wt_8pm50ÂµMmar5.jpg</t>
  </si>
  <si>
    <t>HepG2wt_8pm50ÂµMmar3.jpg</t>
  </si>
  <si>
    <t>HepG2wt_Q5_50uM_8am_12mar_2.jpg</t>
  </si>
  <si>
    <t>HepG2wt_Q5_50uM_8am_12mar_1.jpg</t>
  </si>
  <si>
    <t>HepG2wt_Q5_50uM_8am_12mar_.jpg</t>
  </si>
  <si>
    <t>HepG2wt_Q5_50uM_8am_12mar_4.jpg</t>
  </si>
  <si>
    <t>HepG2wt_Q5_50uM_8am_12mar_3.jpg</t>
  </si>
  <si>
    <t>HepG2wt_Q5_50um_1.38pm_12Mar_1.jpg</t>
  </si>
  <si>
    <t>HepG2wt_Q5_50um_1.38pm_12Mar_2.jpg</t>
  </si>
  <si>
    <t>HepG2wt_Q5_50um_1.38pm_12Mar_.jpg</t>
  </si>
  <si>
    <t>HepG2wt_Q5_50um_1.38pm_12Mar_3.jpg</t>
  </si>
  <si>
    <t>HepG2wt_Q5_50um_1.38pm_12Mar_4.jpg</t>
  </si>
  <si>
    <t>HepG2Q6_60ÂµMcholesterol_8am_2.jpg</t>
  </si>
  <si>
    <t>HepG2Q6_60ÂµMcholesterol_8am_4.jpg</t>
  </si>
  <si>
    <t>HepG2Q6_60ÂµMcholesterol_8am_1.jpg</t>
  </si>
  <si>
    <t>HepG2Q6_60ÂµMcholesterol_8am_3.jpg</t>
  </si>
  <si>
    <t>HepG2Q6_60ÂµMcholesterol_8am_5.jpg</t>
  </si>
  <si>
    <t>HepG2Q6_60ÂµMCholesterol_1pm_5.jpg</t>
  </si>
  <si>
    <t>HepG2Q6_60ÂµMCholesterol_1pm_2.jpg</t>
  </si>
  <si>
    <t>HepG2Q6_60ÂµMCholesterol_1pm_3.jpg</t>
  </si>
  <si>
    <t>HepG2Q6_60ÂµMCholesterol_1pm_1.jpg</t>
  </si>
  <si>
    <t>HepG2Q6_60ÂµMCholesterol_1pm_4.jpg</t>
  </si>
  <si>
    <t>HepG2Q6_70ÂµM_8pm_3.jpg</t>
  </si>
  <si>
    <t>HepG2Q6_70ÂµM_8pm_1.jpg</t>
  </si>
  <si>
    <t>HepG2Q6_70ÂµM_8pm_2.jpg</t>
  </si>
  <si>
    <t>HepG2Q6_70ÂµM_8pm_4.jpg</t>
  </si>
  <si>
    <t>HepG2Q6_70ÂµM_8pm_.jpg</t>
  </si>
  <si>
    <t>HepG2wt_Q7_60uMcho_8am_mar26_4.jpg</t>
  </si>
  <si>
    <t>HepG2wt_Q7_60uMcho_8am_mar26_2.jpg</t>
  </si>
  <si>
    <t>HepG2wt_Q7_60uMcho_8am_mar26_1.jpg</t>
  </si>
  <si>
    <t>HepG2wt_Q7_60uMcho_8am_mar26_.jpg</t>
  </si>
  <si>
    <t>HepG2wt_Q7_60uMcho_8am_mar26_3.jpg</t>
  </si>
  <si>
    <t>HepG2wt_Q6_60umCHO_1.38pm_mar26_3.jpg</t>
  </si>
  <si>
    <t>HepG2wt_Q6_60umCHO_1.38pm_mar26_1.jpg</t>
  </si>
  <si>
    <t>HepG2wt_Q6_60umCHO_1.38pm_mar26_4.jpg</t>
  </si>
  <si>
    <t>HepG2wt_Q6_60umCHO_1.38pm_mar26_2.jpg</t>
  </si>
  <si>
    <t>HepG2wt_Q6_60umCHO_1.38pm_mar26_.jpg</t>
  </si>
  <si>
    <t>HepG2wtQ6_60ÂµMcholesterol_3-26-25_8pm_4.jpg</t>
  </si>
  <si>
    <t>HepG2wtQ6_60ÂµMcholesterol_3-26-25_8pm_1.jpg</t>
  </si>
  <si>
    <t>HepG2wtQ6_60ÂµMcholesterol_3-26-25_8pm_2.jpg</t>
  </si>
  <si>
    <t>HepG2wtQ6_60ÂµMcholesterol_3-26-25_8pm_3.jpg</t>
  </si>
  <si>
    <t>HepG2wtQ6_60ÂµMcholesterol_3-26-25_8pm_5.jpg</t>
  </si>
  <si>
    <t>HepG2wt_Q6_60uMCHO_1.21pm_mar27_.jpg</t>
  </si>
  <si>
    <t>HepG2wt_Q6_60uMCHO_1.21pm_mar27_3.jpg</t>
  </si>
  <si>
    <t>HepG2wt_Q6_60uMCHO_1.21pm_mar27_4.jpg</t>
  </si>
  <si>
    <t>HepG2wt_Q6_60uMCHO_1.21pm_mar27_2.jpg</t>
  </si>
  <si>
    <t>HepG2wt_Q6_60uMCHO_1.21pm_mar27_1.jpg</t>
  </si>
  <si>
    <t>HepG2wt_Q6_60ÂµMcholesterol_8pm_3-27-25_3.jpg</t>
  </si>
  <si>
    <t>HepG2wt_Q6_60ÂµMcholesterol_8pm_3-27-25_1.jpg</t>
  </si>
  <si>
    <t>HepG2wt_Q6_60ÂµMcholesterol_8pm_3-27-25_4.jpg</t>
  </si>
  <si>
    <t>HepG2wt_Q6_60ÂµMcholesterol_8pm_3-27-25_2.jpg</t>
  </si>
  <si>
    <t>HepG2wt_Q6_60ÂµMcholesterol_8pm_3-27-25_5.jpg</t>
  </si>
  <si>
    <t>HepG2wt_Q7_60chol_8am_mar28_3.jpg</t>
  </si>
  <si>
    <t>HepG2wt_Q7_60chol_8am_mar28_1.jpg</t>
  </si>
  <si>
    <t>HepG2wt_Q7_60chol_8am_mar28_.jpg</t>
  </si>
  <si>
    <t>HepG2wt_Q7_60chol_8am_mar28_2.jpg</t>
  </si>
  <si>
    <t>HepG2wt_Q7_60chol_8am_mar28_4.jpg</t>
  </si>
  <si>
    <t>HepG2wt_Q7_60um_1.14pm_mar28_4.jpg</t>
  </si>
  <si>
    <t>HepG2wt_Q7_60um_1.14pm_mar28_3.jpg</t>
  </si>
  <si>
    <t>HepG2wt_Q7_60um_1.14pm_mar28_1.jpg</t>
  </si>
  <si>
    <t>HepG2wt_Q7_60um_1.14pm_mar28_2.jpg</t>
  </si>
  <si>
    <t>HepG2wt_Q7_60um_1.14pm_mar28_.jpg</t>
  </si>
  <si>
    <t>HepG2wt_Q7_60ÂµM_9.57pm2.jpg</t>
  </si>
  <si>
    <t>HepG2wt_Q7_60ÂµM_9.57pm.jpg</t>
  </si>
  <si>
    <t>HepG2wt_Q7_60ÂµM_9.57pm3.jpg</t>
  </si>
  <si>
    <t>HepG2wt_Q7_60ÂµM_9.57pm4.jpg</t>
  </si>
  <si>
    <t>HepG2wt_Q7_60ÂµM_9.57pm1.jpg</t>
  </si>
  <si>
    <t>HepG2wt_Q7_60choll_8am_mar29_4.jpg</t>
  </si>
  <si>
    <t>HepG2wt_Q7_60choll_8am_mar29_3.jpg</t>
  </si>
  <si>
    <t>HepG2wt_Q7_60choll_8am_mar29_1.jpg</t>
  </si>
  <si>
    <t>HepG2wt_Q7_60choll_8am_mar29_.jpg</t>
  </si>
  <si>
    <t>HepG2wt_Q7_60choll_8am_mar29_2.jpg</t>
  </si>
  <si>
    <t>HepG2wt_Q7_60CHO_2.37pm_mar29_1.jpg</t>
  </si>
  <si>
    <t>HepG2wt_Q7_60CHO_2.37pm_mar29_3.jpg</t>
  </si>
  <si>
    <t>HepG2wt_Q7_60CHO_2.37pm_mar29_.jpg</t>
  </si>
  <si>
    <t>HepG2wt_Q7_60CHO_2.37pm_mar29_4.jpg</t>
  </si>
  <si>
    <t>HepG2wt_Q7_60CHO_2.37pm_mar29_2.jpg</t>
  </si>
  <si>
    <t>HepG2wt_Q7_60ÂµM_cholesterol_8am_5.jpg</t>
  </si>
  <si>
    <t>HepG2wt_Q7_60ÂµM_cholesterol_8am_2.jpg</t>
  </si>
  <si>
    <t>HepG2wt_Q7_60ÂµM_cholesterol_8am_3.jpg</t>
  </si>
  <si>
    <t>HepG2wt_Q7_60ÂµM_cholesterol_8am_4.jpg</t>
  </si>
  <si>
    <t>HepG2wt_Q7_60ÂµM_cholesterol_8am_1.jpg</t>
  </si>
  <si>
    <t>HepG2wt_Q7_60umCHO_mar30_2.07pm_2.jpg</t>
  </si>
  <si>
    <t>HepG2wt_Q7_60umCHO_mar30_2.07pm_4.jpg</t>
  </si>
  <si>
    <t>HepG2wt_Q7_60umCHO_mar30_2.07pm_1.jpg</t>
  </si>
  <si>
    <t>HepG2wt_Q7_60umCHO_mar30_2.07pm_.jpg</t>
  </si>
  <si>
    <t>HepG2wt_Q7_60umCHO_mar30_2.07pm_3.jpg</t>
  </si>
  <si>
    <t>HepG2_Q7_60chol_8pm_mar30_3.jpg</t>
  </si>
  <si>
    <t>HepG2_Q7_60chol_8pm_mar30_4.jpg</t>
  </si>
  <si>
    <t>HepG2_Q7_60chol_8pm_mar30_2.jpg</t>
  </si>
  <si>
    <t>HepG2_Q7_60chol_8pm_mar30_1.jpg</t>
  </si>
  <si>
    <t>HepG2_Q7_60chol_8pm_mar30_.jpg</t>
  </si>
  <si>
    <t>HepG2wt_Q7_60ÂµM_cholesterol_8.07am_2.jpg</t>
  </si>
  <si>
    <t>HepG2wt_Q7_60ÂµM_cholesterol_8.07am_1.jpg</t>
  </si>
  <si>
    <t>HepG2wt_Q7_60ÂµM_cholesterol_8.07am_3.jpg</t>
  </si>
  <si>
    <t>HepG2wt_Q7_60ÂµM_cholesterol_8.07am_4.jpg</t>
  </si>
  <si>
    <t>HepG2wt_Q7_60umCHO_1.39pm_31march_3.jpg</t>
  </si>
  <si>
    <t>HepG2wt_Q7_60umCHO_1.39pm_31march_1.jpg</t>
  </si>
  <si>
    <t>HepG2wt_Q7_60umCHO_1.39pm_31march_.jpg</t>
  </si>
  <si>
    <t>HepG2wt_Q7_60umCHO_1.39pm_31march_2.jpg</t>
  </si>
  <si>
    <t>HepG2wt_Q7_60umCHO_1.39pm_31march_4.jpg</t>
  </si>
  <si>
    <t>HepG2wt_Q7_60chol_8pm_mar31_2.jpg</t>
  </si>
  <si>
    <t>HepG2wt_Q7_60chol_8pm_mar31_3.jpg</t>
  </si>
  <si>
    <t>HepG2wt_Q7_60chol_8pm_mar31_.jpg</t>
  </si>
  <si>
    <t>HepG2wt_Q7_60chol_8pm_mar31_4.jpg</t>
  </si>
  <si>
    <t>HepG2wt_Q7_60chol_8pm_mar31_1.jpg</t>
  </si>
  <si>
    <t>HepG2wt_Q7_60chol_8am(9)_apr1_2.jpg</t>
  </si>
  <si>
    <t>HepG2wt_Q7_60chol_8am(9)_apr1_.jpg</t>
  </si>
  <si>
    <t>HepG2wt_Q7_60chol_8am(9)_apr1_3.jpg</t>
  </si>
  <si>
    <t>HepG2wt_Q7_60chol_8am(9)_apr1_4.jpg</t>
  </si>
  <si>
    <t>HepG2wt_Q7_60chol_8pm_apr1_4.jpg</t>
  </si>
  <si>
    <t>HepG2wt_Q7_60chol_8pm_apr1_3.jpg</t>
  </si>
  <si>
    <t>HepG2wt_Q7_60chol_8pm_apr1_.jpg</t>
  </si>
  <si>
    <t>HepG2wt_Q7_60chol_8pm_apr1_1.jpg</t>
  </si>
  <si>
    <t>HepG2wt_Q7_60chol_8pm_apr1_2.jpg</t>
  </si>
  <si>
    <t>HepG2wt_Q7_60chol_1pm_apr2_.jpg</t>
  </si>
  <si>
    <t>HepG2wt_Q7_60chol_1pm_apr2_1.jpg</t>
  </si>
  <si>
    <t>HepG2wt_Q7_60chol_1pm_apr2_4.jpg</t>
  </si>
  <si>
    <t>HepG2wt_Q7_60chol_1pm_apr2_3.jpg</t>
  </si>
  <si>
    <t>HepG2wt_Q7_60chol_8pm_apr2_3.jpg</t>
  </si>
  <si>
    <t>HepG2wt_Q7_60chol_8pm_apr2_4.jpg</t>
  </si>
  <si>
    <t>HepG2wt_Q7_60chol_8pm_apr2_2.jpg</t>
  </si>
  <si>
    <t>HepG2wt_Q7_60chol_8pm_apr2_1.jpg</t>
  </si>
  <si>
    <t>HepG2wt_Q7_60chol_8pm_apr2_.jpg</t>
  </si>
  <si>
    <t>HepG2wt_Q7_60chol_8am(9)_apr3_.jpg</t>
  </si>
  <si>
    <t>HepG2wt_Q7_60chol_8am(9)_apr3_4.jpg</t>
  </si>
  <si>
    <t>HepG2wt_Q7_60chol_8am(9)_apr3_2.jpg</t>
  </si>
  <si>
    <t>HepG2wt_Q7_60chol_8am(9)_apr3_3.jpg</t>
  </si>
  <si>
    <t>HepG2wt_Q7_60chol_8am(9)_apr3_1.jpg</t>
  </si>
  <si>
    <t>HepG2wt_Q7_60Cholesterol_4-3_8pm_4.jpg</t>
  </si>
  <si>
    <t>HepG2wt_Q7_60Cholesterol_4-3_8pm_2.jpg</t>
  </si>
  <si>
    <t>HepG2wt_Q7_60Cholesterol_4-3_8pm_1.jpg</t>
  </si>
  <si>
    <t>HepG2wt_Q7_60Cholesterol_4-3_8pm_3.jpg</t>
  </si>
  <si>
    <t>HepG2wt_Q7_60Cholesterol_4-3_8pm_5.jpg</t>
  </si>
  <si>
    <t xml:space="preserve">Doubling time (peak confluency) </t>
  </si>
  <si>
    <t>6.89 DAYS</t>
  </si>
  <si>
    <t>8.09 DAYS</t>
  </si>
  <si>
    <t>HepG2wt_Q5_70uM_0hr_mar10_1.jpg</t>
  </si>
  <si>
    <t>HepG2wt_Q5_70uM_0hr_mar10_.jpg</t>
  </si>
  <si>
    <t>HepG2wt_Q5_70uM_0hr_mar10_2.jpg</t>
  </si>
  <si>
    <t>HepG2wt_Q5_70uM_0hr_mar10_4.jpg</t>
  </si>
  <si>
    <t>HepG2wt_Q5_70uM_0hr_mar10_3.jpg</t>
  </si>
  <si>
    <t>hepG2wt_Q5_70uM_11mar_1.jpg</t>
  </si>
  <si>
    <t>hepG2wt_Q5_70uM_11mar_.jpg</t>
  </si>
  <si>
    <t>hepG2wt_Q5_70uM_11mar_2.jpg</t>
  </si>
  <si>
    <t>hepG2wt_Q5_70uM_11mar_3.jpg</t>
  </si>
  <si>
    <t>hepG2wt_Q5_70uM_11mar_4.jpg</t>
  </si>
  <si>
    <t>HepG2wt_8pm70ÂµMmar.jpg</t>
  </si>
  <si>
    <t>HepG2wt_8pm70ÂµMmar2.jpg</t>
  </si>
  <si>
    <t>HepG2wt_8pm70ÂµMmar1.jpg</t>
  </si>
  <si>
    <t>HepG2wt_8pm70ÂµMmar3.jpg</t>
  </si>
  <si>
    <t>HepG2wt_8pm70ÂµMmar4.jpg</t>
  </si>
  <si>
    <t>HepG2wt_8pm70ÂµMmar5.jpg</t>
  </si>
  <si>
    <t>HepG2wt_8pm70ÂµMmar6.jpg</t>
  </si>
  <si>
    <t>HepG2wt_Q5_70uM_8am_12mar_2.jpg</t>
  </si>
  <si>
    <t>HepG2wt_Q5_70uM_8am_12mar_1.jpg</t>
  </si>
  <si>
    <t>HepG2wt_Q5_70uM_8am_12mar_.jpg</t>
  </si>
  <si>
    <t>HepG2wt_Q5_70uM_8am_12mar_3.jpg</t>
  </si>
  <si>
    <t>HepG2wt_Q5_70uM_8am_12mar_4.jpg</t>
  </si>
  <si>
    <t>HepG2wt_Q5_70um_1.35pm_12Mar_2.jpg</t>
  </si>
  <si>
    <t>HepG2wt_Q5_70um_1.35pm_12Mar_.jpg</t>
  </si>
  <si>
    <t>HepG2wt_Q5_70um_1.35pm_12Mar_3.jpg</t>
  </si>
  <si>
    <t>HepG2wt_Q5_70um_1.35pm_12Mar_4.jpg</t>
  </si>
  <si>
    <t>HepG2wtcontrolÂµ70mar12pm1.jpg</t>
  </si>
  <si>
    <t>HepG2wtcontrolÂµ70mar12pm2.jpg</t>
  </si>
  <si>
    <t>HepG2wtcontrolÂµ70mar12pm.jpg</t>
  </si>
  <si>
    <t>HepG2wtcontrolÂµ70mar12pm5.jpg</t>
  </si>
  <si>
    <t>HepG2wtcontrolÂµ70mar12pm4.jpg</t>
  </si>
  <si>
    <t>HepG2wtQ5_70Âµm_am_3-13-25_1.jpg</t>
  </si>
  <si>
    <t>HepG2wtQ5_70Âµm_am_3-13-25_2.jpg</t>
  </si>
  <si>
    <t>HepG2wtQ5_70Âµm_am_3-13-25_3.jpg</t>
  </si>
  <si>
    <t>HepG2wtQ5_70Âµm_am_3-13-25_5.jpg</t>
  </si>
  <si>
    <t>HepG2wtQ5_70Âµm_am_3-13-25_4.jpg</t>
  </si>
  <si>
    <t>HepG2wtQ5_70ÂµMMar138pm2.jpg</t>
  </si>
  <si>
    <t>HepG2wtQ5_70ÂµMMar138pm.jpg</t>
  </si>
  <si>
    <t>HepG2wtQ5_70ÂµMMar138pm4.jpg</t>
  </si>
  <si>
    <t>HepG2wtQ5_70ÂµMMar138pm3.jpg</t>
  </si>
  <si>
    <t>HepG2wtQ5_70ÂµMMar138pm1.jpg</t>
  </si>
  <si>
    <t>HepG2wtQ5_70ÂµM_3-14-25_8am_2.jpg</t>
  </si>
  <si>
    <t>HepG2wtQ5_70ÂµM_3-14-25_8am_3.jpg</t>
  </si>
  <si>
    <t>HepG2wtQ5_70ÂµM_3-14-25_8am_1.jpg</t>
  </si>
  <si>
    <t>HepG2wtQ5_70ÂµM_3-14-25_8am_4.jpg</t>
  </si>
  <si>
    <t>HepG2wtQ5_70ÂµM_3-14-25_8am_5.jpg</t>
  </si>
  <si>
    <t>HepG2wt_Q5_70um_3-14-25_1.09pm_1.jpg</t>
  </si>
  <si>
    <t>HepG2wt_Q5_70um_3-14-25_1.09pm_.jpg</t>
  </si>
  <si>
    <t>HepG2wt_Q5_70um_3-14-25_1.09pm_2.jpg</t>
  </si>
  <si>
    <t>HepG2wt_Q5_70um_3-14-25_1.09pm_4.jpg</t>
  </si>
  <si>
    <t>HepG2wt_Q5_70um_3-14-25_1.09pm_3.jpg</t>
  </si>
  <si>
    <t>HepG2wt_Q5_70um_3-14-25_8.13pm_.jpg</t>
  </si>
  <si>
    <t>HepG2wt_Q5_70um_3-14-25_8.13pm_1.jpg</t>
  </si>
  <si>
    <t>HepG2wt_Q5_70um_3-14-25_8.13pm_2.jpg</t>
  </si>
  <si>
    <t>HepG2wt_Q5_70um_3-14-25_8.13pm_3.jpg</t>
  </si>
  <si>
    <t>HepG2wt_Q5_70um_3-14-25_8.13pm_4.jpg</t>
  </si>
  <si>
    <t>HepG2wt_Q5_70uM_8am_mar15_2.jpg</t>
  </si>
  <si>
    <t>HepG2wt_Q5_70uM_8am_mar15_.jpg</t>
  </si>
  <si>
    <t>HepG2wt_Q5_70uM_8am_mar15_1.jpg</t>
  </si>
  <si>
    <t>HepG2wt_Q5_70uM_8am_mar15_4.jpg</t>
  </si>
  <si>
    <t>HepG2wt_Q5_70uM_8am_mar15_3.jpg</t>
  </si>
  <si>
    <t>HepG2wt_Q5_70um_9pm_mar15_1.jpg</t>
  </si>
  <si>
    <t>HepG2wt_Q5_70um_9pm_mar15_.jpg</t>
  </si>
  <si>
    <t>HepG2wt_Q5_70um_9pm_mar15_2.jpg</t>
  </si>
  <si>
    <t>HepG2wt_Q5_70um_9pm_mar15_4.jpg</t>
  </si>
  <si>
    <t>HepG2wt_Q5_70um_9pm_mar15_3.jpg</t>
  </si>
  <si>
    <t>70ÂµM_Mar16_8am1.jpg</t>
  </si>
  <si>
    <t>70ÂµM_Mar16_8am2.jpg</t>
  </si>
  <si>
    <t>70ÂµM_Mar16_8am.jpg</t>
  </si>
  <si>
    <t>70ÂµM_Mar16_8am4.jpg</t>
  </si>
  <si>
    <t>70ÂµM_Mar16_8am5.jpg</t>
  </si>
  <si>
    <t>HepG2wt_70uM_8am_mar17_.jpg</t>
  </si>
  <si>
    <t>HepG2wt_70uM_8am_mar17_1.jpg</t>
  </si>
  <si>
    <t>HepG2wt_70uM_8am_mar17_2.jpg</t>
  </si>
  <si>
    <t>HepG2wt_70uM_8am_mar17_3.jpg</t>
  </si>
  <si>
    <t>HepG2wt_70uM_8am_mar17_4.jpg</t>
  </si>
  <si>
    <t>HepG2wt_Q5_70uM_1pm_mar17_1.jpg</t>
  </si>
  <si>
    <t>HepG2wt_Q5_70uM_1pm_mar17_2.jpg</t>
  </si>
  <si>
    <t>HepG2wt_Q5_70uM_1pm_mar17_.jpg</t>
  </si>
  <si>
    <t>HepG2wt_Q5_70uM_1pm_mar17_3.jpg</t>
  </si>
  <si>
    <t>HepG2wt_Q5_70uM_1pm_mar17_4.jpg</t>
  </si>
  <si>
    <t>HepG2wt_Q5_70um_8.03pm_18march_1.jpg</t>
  </si>
  <si>
    <t>HepG2wt_Q5_70um_8.03pm_18march_2.jpg</t>
  </si>
  <si>
    <t>HepG2wt_Q5_70um_8.03pm_18march_.jpg</t>
  </si>
  <si>
    <t>HepG2wt_Q5_70um_8.03pm_18march_4.jpg</t>
  </si>
  <si>
    <t>HepG2wt_Q5_70um_8.03pm_18march_3.jpg</t>
  </si>
  <si>
    <t>HepG2wt_Q5_70uM_8am_mar19_2.jpg</t>
  </si>
  <si>
    <t>HepG2wt_Q5_70uM_8am_mar19_.jpg</t>
  </si>
  <si>
    <t>HepG2wt_Q5_70uM_8am_mar19_1.jpg</t>
  </si>
  <si>
    <t>HepG2wt_Q5_70uM_8am_mar19_3.jpg</t>
  </si>
  <si>
    <t>HepG2wt_Q5_70uM_8am_mar19_4.jpg</t>
  </si>
  <si>
    <t>HepG2wt_Q5_70uM_8am_mar20_.jpg</t>
  </si>
  <si>
    <t>HepG2wt_Q5_70uM_8am_mar20_1.jpg</t>
  </si>
  <si>
    <t>HepG2wt_Q5_70uM_8am_mar20_2.jpg</t>
  </si>
  <si>
    <t>HepG2wt_Q5_70uM_8am_mar20_4.jpg</t>
  </si>
  <si>
    <t>HepG2wt_Q5_70uM_8am_mar20_3.jpg</t>
  </si>
  <si>
    <t>HepG2wt_Q5_70um_1.25pm_mar20_.jpg</t>
  </si>
  <si>
    <t>HepG2wt_Q5_70um_1.28pm_mar20_.jpg</t>
  </si>
  <si>
    <t>HepG2wt_Q5_70um_1.28pm_mar20_1.jpg</t>
  </si>
  <si>
    <t>HepG2wt_Q5_70um_1.28pm_mar20_3.jpg</t>
  </si>
  <si>
    <t>HepG2wt_Q5_70um_1.28pm_mar20_2.jpg</t>
  </si>
  <si>
    <t>HepG2wt_Q5_70um_8.09pm_march20_.jpg</t>
  </si>
  <si>
    <t>HepG2wt_Q5_70um_8.09pm_march20_2.jpg</t>
  </si>
  <si>
    <t>HepG2wt_Q5_70um_8.09pm_march20_1.jpg</t>
  </si>
  <si>
    <t>HepG2wt_Q5_70um_8.09pm_march20_4.jpg</t>
  </si>
  <si>
    <t>HepG2wt_Q5_70um_8.09pm_march20_3.jpg</t>
  </si>
  <si>
    <t>HepG2wt_Q5_70uM_8am_mar21_.jpg</t>
  </si>
  <si>
    <t>HepG2wt_Q5_70uM_8am_mar21_1.jpg</t>
  </si>
  <si>
    <t>HepG2wt_Q5_70uM_8am_mar21_3.jpg</t>
  </si>
  <si>
    <t>HepG2wt_Q5_70uM_8am_mar21_2.jpg</t>
  </si>
  <si>
    <t>9.92 DAYS</t>
  </si>
  <si>
    <t>22.54 DAYS</t>
  </si>
  <si>
    <t>HepG2Q6_70ÂµMcholesterol_8am_4.jpg</t>
  </si>
  <si>
    <t>HepG2Q6_70ÂµMcholesterol_8am_5.jpg</t>
  </si>
  <si>
    <t>HepG2Q6_70ÂµMcholesterol_8am_3.jpg</t>
  </si>
  <si>
    <t>HepG2Q6_70ÂµMcholesterol_8am_1.jpg</t>
  </si>
  <si>
    <t>HepG2Q6_70ÂµMcholesterol_8am_2.jpg</t>
  </si>
  <si>
    <t>HepG2Q6_70ÂµMCholesterol_1pm_3.jpg</t>
  </si>
  <si>
    <t>HepG2Q6_70ÂµMCholesterol_1pm_4.jpg</t>
  </si>
  <si>
    <t>HepG2Q6_70ÂµMCholesterol_1pm_5.jpg</t>
  </si>
  <si>
    <t>HepG2Q6_70ÂµMCholesterol_1pm_2.jpg</t>
  </si>
  <si>
    <t>HepG2Q6_70ÂµMCholesterol_1pm_1.jpg</t>
  </si>
  <si>
    <t>HepG2Q6_70ÂµM_8pm_5.jpg</t>
  </si>
  <si>
    <t>HepG2wt_Q7_70uMcho_8am_mar26_4.jpg</t>
  </si>
  <si>
    <t>HepG2wt_Q7_70uMcho_8am_mar26_3.jpg</t>
  </si>
  <si>
    <t>HepG2wt_Q7_70uMcho_8am_mar26_2.jpg</t>
  </si>
  <si>
    <t>HepG2wt_Q7_70uMcho_8am_mar26_.jpg</t>
  </si>
  <si>
    <t>HepG2wt_Q7_70uMcho_8am_mar26_1.jpg</t>
  </si>
  <si>
    <t>HepG2wt_Q6_70umCHO_1.40pm_mar26_1.jpg</t>
  </si>
  <si>
    <t>HepG2wt_Q6_70umCHO_1.40pm_mar26_2.jpg</t>
  </si>
  <si>
    <t>HepG2wt_Q6_70umCHO_1.40pm_mar26_4.jpg</t>
  </si>
  <si>
    <t>HepG2wt_Q6_70umCHO_1.40pm_mar26_3.jpg</t>
  </si>
  <si>
    <t>HepG2wtQ6_70ÂµMcholesterol_3-26-25_8pm_3.jpg</t>
  </si>
  <si>
    <t>HepG2wtQ6_70ÂµMcholesterol_3-26-25_8pm_2.jpg</t>
  </si>
  <si>
    <t>HepG2wtQ6_70ÂµMcholesterol_3-26-25_8pm_1.jpg</t>
  </si>
  <si>
    <t>HepG2wtQ6_70ÂµMcholesterol_3-26-25_8pm_4.jpg</t>
  </si>
  <si>
    <t>HepG2wtQ6_70ÂµMcholesterol_3-26-25_8pm_5.jpg</t>
  </si>
  <si>
    <t>HepG2wt_Q6_70uMCHO_1.23pm_mar27_4.jpg</t>
  </si>
  <si>
    <t>HepG2wt_Q6_70uMCHO_1.23pm_mar27_3.jpg</t>
  </si>
  <si>
    <t>HepG2wt_Q6_70uMCHO_1.23pm_mar27_2.jpg</t>
  </si>
  <si>
    <t>HepG2wt_Q6_70uMCHO_1.23pm_mar27_1.jpg</t>
  </si>
  <si>
    <t>HepG2wt_Q6_70uMCHO_1.23pm_mar27_.jpg</t>
  </si>
  <si>
    <t>HepG2wt_Q6_70ÂµMcholesterol_8pm_3-27-25_5.jpg</t>
  </si>
  <si>
    <t>HepG2wt_Q6_70ÂµMcholesterol_8pm_3-27-25_3.jpg</t>
  </si>
  <si>
    <t>HepG2wt_Q6_70ÂµMcholesterol_8pm_3-27-25_4.jpg</t>
  </si>
  <si>
    <t>HepG2wt_Q6_70ÂµMcholesterol_8pm_3-27-25_1.jpg</t>
  </si>
  <si>
    <t>HepG2wt_Q6_70ÂµMcholesterol_8pm_3-27-25_2.jpg</t>
  </si>
  <si>
    <t>HepG2wt_Q7_70chol_8am_mar28_2.jpg</t>
  </si>
  <si>
    <t>HepG2wt_Q7_70chol_8am_mar28_1.jpg</t>
  </si>
  <si>
    <t>HepG2wt_Q7_70chol_8am_mar28_.jpg</t>
  </si>
  <si>
    <t>HepG2wt_Q7_70chol_8am_mar28_3.jpg</t>
  </si>
  <si>
    <t>HepG2wt_Q7_70chol_8am_mar28_4.jpg</t>
  </si>
  <si>
    <t>HepG2wt_Q7_70um_1.16pm_mar28_2.jpg</t>
  </si>
  <si>
    <t>HepG2wt_Q7_70um_1.16pm_mar28_1.jpg</t>
  </si>
  <si>
    <t>HepG2wt_Q7_70um_1.16pm_mar28_.jpg</t>
  </si>
  <si>
    <t>HepG2wt_Q7_70um_1.16pm_mar28_4.jpg</t>
  </si>
  <si>
    <t>HepG2wt_Q7_70um_1.16pm_mar28_3.jpg</t>
  </si>
  <si>
    <t>HepG2wt_Q7_70ÂµM_9.57pm.jpg</t>
  </si>
  <si>
    <t>HepG2wt_Q7_70ÂµM_9.57pm1.jpg</t>
  </si>
  <si>
    <t>HepG2wt_Q7_70ÂµM_9.57pm2.jpg</t>
  </si>
  <si>
    <t>HepG2wt_Q7_70ÂµM_9.57pm3.jpg</t>
  </si>
  <si>
    <t>HepG2wt_Q7_70ÂµM_9.57pm4.jpg</t>
  </si>
  <si>
    <t>HepG2wt_Q7_70choll_8am_mar29_4.jpg</t>
  </si>
  <si>
    <t>HepG2wt_Q7_70choll_8am_mar29_3.jpg</t>
  </si>
  <si>
    <t>HepG2wt_Q7_70choll_8am_mar29_.jpg</t>
  </si>
  <si>
    <t>HepG2wt_Q7_70choll_8am_mar29_2.jpg</t>
  </si>
  <si>
    <t>HepG2wt_Q7_70choll_8am_mar29_1.jpg</t>
  </si>
  <si>
    <t>HepG2wt_Q7_70CHO_2.34pm_mar29_1.jpg</t>
  </si>
  <si>
    <t>HepG2wt_Q7_70CHO_2.34pm_mar29_4.jpg</t>
  </si>
  <si>
    <t>HepG2wt_Q7_70CHO_2.34pm_mar29_.jpg</t>
  </si>
  <si>
    <t>HepG2wt_Q7_70CHO_2.34pm_mar29_2.jpg</t>
  </si>
  <si>
    <t>HepG2wt_Q7_70CHO_2.34pm_mar29_3.jpg</t>
  </si>
  <si>
    <t>HepG2wt_Q7_70ÂµM_cholesterol_8am_1.jpg</t>
  </si>
  <si>
    <t>HepG2wt_Q7_70ÂµM_cholesterol_8am_3.jpg</t>
  </si>
  <si>
    <t>HepG2wt_Q7_70ÂµM_cholesterol_8am_5.jpg</t>
  </si>
  <si>
    <t>HepG2wt_Q7_70ÂµM_cholesterol_8am_4.jpg</t>
  </si>
  <si>
    <t>HepG2wt_Q7_70umCHO_mar30_2.04pm_3.jpg</t>
  </si>
  <si>
    <t>HepG2wt_Q7_70umCHO_mar30_2.04pm_2.jpg</t>
  </si>
  <si>
    <t>HepG2wt_Q7_70umCHO_mar30_2.04pm_.jpg</t>
  </si>
  <si>
    <t>HepG2wt_Q7_70umCHO_mar30_2.04pm_1.jpg</t>
  </si>
  <si>
    <t>HepG2wt_Q7_70umCHO_mar30_2.04pm_4.jpg</t>
  </si>
  <si>
    <t>HepG2_Q7_70chol_8pm_mar30_1.jpg</t>
  </si>
  <si>
    <t>HepG2_Q7_70chol_8pm_mar30_4.jpg</t>
  </si>
  <si>
    <t>HepG2_Q7_70chol_8pm_mar30_3.jpg</t>
  </si>
  <si>
    <t>HepG2_Q7_70chol_8pm_mar30_.jpg</t>
  </si>
  <si>
    <t>HepG2_Q7_70chol_8pm_mar30_2.jpg</t>
  </si>
  <si>
    <t>HepG2wt_Q7_70ÂµM_cholesterol_8.04am_3.jpg</t>
  </si>
  <si>
    <t>HepG2wt_Q7_70ÂµM_cholesterol_8.04am_.jpg</t>
  </si>
  <si>
    <t>HepG2wt_Q7_70ÂµM_cholesterol_8.04am_4.jpg</t>
  </si>
  <si>
    <t>HepG2wt_Q7_70ÂµM_cholesterol_8.04am_1.jpg</t>
  </si>
  <si>
    <t>HepG2wt_Q7_70ÂµM_cholesterol_8.04am_2.jpg</t>
  </si>
  <si>
    <t>HepG2wt_Q7_70umCHO_1.39pm_31march_4.jpg</t>
  </si>
  <si>
    <t>HepG2wt_Q7_70umCHO_1.39pm_31march_2.jpg</t>
  </si>
  <si>
    <t>HepG2wt_Q7_70umCHO_1.39pm_31march_1.jpg</t>
  </si>
  <si>
    <t>HepG2wt_Q7_70umCHO_1.39pm_31march_.jpg</t>
  </si>
  <si>
    <t>HepG2wt_Q7_70umCHO_1.39pm_31march_3.jpg</t>
  </si>
  <si>
    <t>HepG2wt_Q7_70chol_8pm_mar31_4.jpg</t>
  </si>
  <si>
    <t>HepG2wt_Q7_70chol_8pm_mar31_.jpg</t>
  </si>
  <si>
    <t>HepG2wt_Q7_70chol_8pm_mar31_3.jpg</t>
  </si>
  <si>
    <t>HepG2wt_Q7_70chol_8pm_mar31_2.jpg</t>
  </si>
  <si>
    <t>HepG2wt_Q7_70chol_8pm_mar31_1.jpg</t>
  </si>
  <si>
    <t>HepG2wt_Q7_70chol_8am(9)_apr1_3.jpg</t>
  </si>
  <si>
    <t>HepG2wt_Q7_70chol_8am(9)_apr1_4.jpg</t>
  </si>
  <si>
    <t>HepG2wt_Q7_70chol_8am(9)_apr1_1.jpg</t>
  </si>
  <si>
    <t>HepG2wt_Q7_70chol_8am(9)_apr1_.jpg</t>
  </si>
  <si>
    <t>HepG2wt_Q7_70chol_8am(9)_apr1_2.jpg</t>
  </si>
  <si>
    <t>HepG2wt_Q7_70chol_8pm_apr1_3.jpg</t>
  </si>
  <si>
    <t>HepG2wt_Q7_70chol_8pm_apr1_2.jpg</t>
  </si>
  <si>
    <t>HepG2wt_Q7_70chol_8pm_apr1_4.jpg</t>
  </si>
  <si>
    <t>HepG2wt_Q7_70chol_8pm_apr1_1.jpg</t>
  </si>
  <si>
    <t>HepG2wt_Q7_70chol_8pm_apr1_.jpg</t>
  </si>
  <si>
    <t>12.93 DAYS</t>
  </si>
  <si>
    <t>HepG2wt_Q5_80uM_0hr_mar10_2.jpg</t>
  </si>
  <si>
    <t>HepG2wt_Q5_80uM_0hr_mar10_1.jpg</t>
  </si>
  <si>
    <t>HepG2wt_Q5_80uM_0hr_mar10_.jpg</t>
  </si>
  <si>
    <t>HepG2wt_Q5_80uM_0hr_mar10_3.jpg</t>
  </si>
  <si>
    <t>HepG2wt_Q5_80uM_0hr_mar10_4.jpg</t>
  </si>
  <si>
    <t>hepG2wt_Q5_80uM_11mar_1.jpg</t>
  </si>
  <si>
    <t>hepG2wt_Q5_80uM_11mar_2.jpg</t>
  </si>
  <si>
    <t>hepG2wt_Q5_80uM_11mar_.jpg</t>
  </si>
  <si>
    <t>hepG2wt_Q5_80uM_11mar_3.jpg</t>
  </si>
  <si>
    <t>hepG2wt_Q5_80uM_11mar_4.jpg</t>
  </si>
  <si>
    <t>HepG2wt_8pmmar1.jpg</t>
  </si>
  <si>
    <t>HepG2wt_8pmmar11.jpg</t>
  </si>
  <si>
    <t>HepG2wt_8pmmar12.jpg</t>
  </si>
  <si>
    <t>HepG2wt_8pmmar13.jpg</t>
  </si>
  <si>
    <t>HepG2wt_8pmmar15.jpg</t>
  </si>
  <si>
    <t>HepG2wt_8pmmar14.jpg</t>
  </si>
  <si>
    <t>HepG2wt_Q5_80uM_8am_12mar_.jpg</t>
  </si>
  <si>
    <t>HepG2wt_Q5_80uM_8am_12mar_2.jpg</t>
  </si>
  <si>
    <t>HepG2wt_Q5_80uM_8am_12mar_1.jpg</t>
  </si>
  <si>
    <t>HepG2wt_Q5_80uM_8am_12mar_3.jpg</t>
  </si>
  <si>
    <t>HepG2wt_Q5_80uM_8am_12mar_4.jpg</t>
  </si>
  <si>
    <t>HepG2wt_Q5_80um_1.33pm_12Mar_1.jpg</t>
  </si>
  <si>
    <t>HepG2wt_Q5_80um_1.33pm_12Mar_.jpg</t>
  </si>
  <si>
    <t>HepG2wt_Q5_80um_1.33pm_12Mar_2.jpg</t>
  </si>
  <si>
    <t>HepG2wt_Q5_80um_1.33pm_12Mar_3.jpg</t>
  </si>
  <si>
    <t>HepG2wt_Q5_80um_1.33pm_12Mar_4.jpg</t>
  </si>
  <si>
    <t>HepG2wtcontrolÂµ80mar12pm13.jpg</t>
  </si>
  <si>
    <t>HepG2wtcontrolÂµ80mar12pm14.jpg</t>
  </si>
  <si>
    <t>HepG2wtcontrolÂµ80mar12pm15.jpg</t>
  </si>
  <si>
    <t>HepG2wtcontrolÂµ80mar12pm17.jpg</t>
  </si>
  <si>
    <t>HepG2wtcontrolÂµ80mar12pm16.jpg</t>
  </si>
  <si>
    <t>HepG2wtQ5_80Âµm_am_3-13-25_2.jpg</t>
  </si>
  <si>
    <t>HepG2wtQ5_80Âµm_am_3-13-25_1.jpg</t>
  </si>
  <si>
    <t>HepG2wtQ5_80Âµm_am_3-13-25_3.jpg</t>
  </si>
  <si>
    <t>HepG2wtQ5_80Âµm_am_3-13-25_4.jpg</t>
  </si>
  <si>
    <t>HepG2wtQ5_80Âµm_am_3-13-25_5.jpg</t>
  </si>
  <si>
    <t>HepG2wtQ5_80ÂµMMar138pm2.jpg</t>
  </si>
  <si>
    <t>HepG2wtQ5_80ÂµMMar138pm1.jpg</t>
  </si>
  <si>
    <t>HepG2wtQ5_80ÂµMMar138pm.jpg</t>
  </si>
  <si>
    <t>HepG2wtQ5_80ÂµMMar138pm5.jpg</t>
  </si>
  <si>
    <t>HepG2wtQ5_80ÂµMMar138pm3.jpg</t>
  </si>
  <si>
    <t>HepG2wtQ5_80ÂµMMar138pm4.jpg</t>
  </si>
  <si>
    <t>HepG2wtQ5_80ÂµM_3-14-25_8am_3.jpg</t>
  </si>
  <si>
    <t>HepG2wtQ5_80ÂµM_3-14-25_8am_1.jpg</t>
  </si>
  <si>
    <t>HepG2wtQ5_80ÂµM_3-14-25_8am_2.jpg</t>
  </si>
  <si>
    <t>HepG2wtQ5_80ÂµM_3-14-25_8am_5.jpg</t>
  </si>
  <si>
    <t>HepG2wtQ5_80ÂµM_3-14-25_8am_4.jpg</t>
  </si>
  <si>
    <t>HepG2wt_Q5_80um_3-14-25_1.13pm_1.jpg</t>
  </si>
  <si>
    <t>HepG2wt_Q5_80um_3-14-25_1.09pm_.jpg</t>
  </si>
  <si>
    <t>HepG2wt_Q5_80um_3-14-25_1.13pm_.jpg</t>
  </si>
  <si>
    <t>HepG2wt_Q5_80um_3-14-25_1.13pm_4.jpg</t>
  </si>
  <si>
    <t>HepG2wt_Q5_80um_3-14-25_1.13pm_3.jpg</t>
  </si>
  <si>
    <t>HepG2wt_Q5_80um_3-14-25_8.25pm_2.jpg</t>
  </si>
  <si>
    <t>HepG2wt_Q5_80um_3-14-25_8.25pm_1.jpg</t>
  </si>
  <si>
    <t>HepG2wt_Q5_80um_3-14-25_8.25pm_4.jpg</t>
  </si>
  <si>
    <t>HepG2wt_Q5_80um_3-14-25_8.25pm_3.jpg</t>
  </si>
  <si>
    <t>HepG2wt_Q5_80uM_8am_mar15_.jpg</t>
  </si>
  <si>
    <t>HepG2wt_Q5_80uM_8am_mar15_2.jpg</t>
  </si>
  <si>
    <t>HepG2wt_Q5_80uM_8am_mar15_4.jpg</t>
  </si>
  <si>
    <t>HepG2wt_Q5_80uM_8am_mar15_3.jpg</t>
  </si>
  <si>
    <t>HepG2wt_Q5_80um_8.56pm_mar15_1.jpg</t>
  </si>
  <si>
    <t>HepG2wt_Q5_80um_8.56pm_mar15_2.jpg</t>
  </si>
  <si>
    <t>HepG2wt_Q5_80um_8.56pm_mar15_3.jpg</t>
  </si>
  <si>
    <t>HepG2wt_Q5_80um_8.56pm_mar15_4.jpg</t>
  </si>
  <si>
    <t>80ÂµM_Mar16_8am1.jpg</t>
  </si>
  <si>
    <t>80ÂµM_Mar16_8am2.jpg</t>
  </si>
  <si>
    <t>80ÂµM_Mar16_8am.jpg</t>
  </si>
  <si>
    <t>80ÂµM_Mar16_8am3.jpg</t>
  </si>
  <si>
    <t>80ÂµM_Mar16_8am4.jpg</t>
  </si>
  <si>
    <t>HepG2wt_80uM_8am_mar17_2.jpg</t>
  </si>
  <si>
    <t>HepG2wt_80uM_8am_mar17_1.jpg</t>
  </si>
  <si>
    <t>HepG2wt_80uM_8am_mar17_.jpg</t>
  </si>
  <si>
    <t>HepG2wt_80uM_8am_mar17_5.jpg</t>
  </si>
  <si>
    <t>HepG2wt_80uM_8am_mar17_4.jpg</t>
  </si>
  <si>
    <t>HepG2wt_Q5_80uM_1pm_mar17_1.jpg</t>
  </si>
  <si>
    <t>HepG2wt_Q5_80uM_1pm_mar17_.jpg</t>
  </si>
  <si>
    <t>HepG2wt_Q5_80uM_1pm_mar17_2.jpg</t>
  </si>
  <si>
    <t>HepG2wt_Q5_80uM_1pm_mar17_4.jpg</t>
  </si>
  <si>
    <t>HepG2wt_Q5_80uM_1pm_mar17_3.jpg</t>
  </si>
  <si>
    <t>HepG2wt_80um_1.28pm_18march_1.jpg</t>
  </si>
  <si>
    <t>HepG2wt_80um_1.28pm_18march_.jpg</t>
  </si>
  <si>
    <t>HepG2wt_80um_1.28pm_18march_2.jpg</t>
  </si>
  <si>
    <t>HepG2wt_80um_1.28pm_18march_3.jpg</t>
  </si>
  <si>
    <t>HepG2wt_80um_1.28pm_18march_4.jpg</t>
  </si>
  <si>
    <t>HepG2wt_Q5_80um_8pm_18march.jpg</t>
  </si>
  <si>
    <t>HepG2wt_Q5_80um_8pm_18march1.jpg</t>
  </si>
  <si>
    <t>HepG2wt_Q5_80um_8pm_18march3.jpg</t>
  </si>
  <si>
    <t>HepG2wt_Q5_80um_8pm_18march2.jpg</t>
  </si>
  <si>
    <t>HepG2wt_Q5_80uM_8am_mar19_.jpg</t>
  </si>
  <si>
    <t>HepG2wt_Q5_80uM_8am_mar19_2.jpg</t>
  </si>
  <si>
    <t>HepG2wt_Q5_80uM_8am_mar19_1.jpg</t>
  </si>
  <si>
    <t>HepG2wt_Q5_80uM_8am_mar19_4.jpg</t>
  </si>
  <si>
    <t>HepG2wt_Q5_80uM_8am_mar19_3.jpg</t>
  </si>
  <si>
    <t>HepG2wt_Q5_80uM_8am_mar20_2.jpg</t>
  </si>
  <si>
    <t>HepG2wt_Q5_80uM_8am_mar20_1.jpg</t>
  </si>
  <si>
    <t>HepG2wt_Q5_80uM_8am_mar20_.jpg</t>
  </si>
  <si>
    <t>HepG2wt_Q5_80uM_8am_mar20_4.jpg</t>
  </si>
  <si>
    <t>HepG2wt_Q5_80uM_8am_mar20_3.jpg</t>
  </si>
  <si>
    <t>HepG2wt_Q5_80um_1.31pm_mar20_1.jpg</t>
  </si>
  <si>
    <t>HepG2wt_Q5_80um_1.31pm_mar20_2.jpg</t>
  </si>
  <si>
    <t>HepG2wt_Q5_80um_1.31pm_mar20_4.jpg</t>
  </si>
  <si>
    <t>HepG2wt_Q5_80um_1.31pm_mar20_3.jpg</t>
  </si>
  <si>
    <t>HepG2wt_Q5_80um_8.04pm_march20_1.jpg</t>
  </si>
  <si>
    <t>HepG2wt_Q5_80um_8.04pm_march20_2.jpg</t>
  </si>
  <si>
    <t>HepG2wt_Q5_80um_8.04pm_march20_.jpg</t>
  </si>
  <si>
    <t>HepG2wt_Q5_80um_8.04pm_march20_4.jpg</t>
  </si>
  <si>
    <t>HepG2wt_Q5_80um_8.04pm_march20_3.jpg</t>
  </si>
  <si>
    <t>4.64 DAYS</t>
  </si>
  <si>
    <t>(Mar 11-17)</t>
  </si>
  <si>
    <t>11.6 DAYS</t>
  </si>
  <si>
    <t>(Mar 11-20)</t>
  </si>
  <si>
    <t>hepG2wt_P4_1to20_100uM_hr0_feb25_.jpg</t>
  </si>
  <si>
    <t>hepG2wt_P4_1to20_100uM_hr0_feb25_1.jpg</t>
  </si>
  <si>
    <t>hepG2wt_P4_1to20_100uM_hr0_feb25_2.jpg</t>
  </si>
  <si>
    <t>HepG2wt_P4_100uM_8pm_feb26_</t>
  </si>
  <si>
    <t>HepG2wt_P4_100uM_8pm_feb26_1</t>
  </si>
  <si>
    <t>HepG2wt_P4_100uM_8pm_feb26_2</t>
  </si>
  <si>
    <t>HepG2wt_P4_100uM_8am_feb27_.jpg</t>
  </si>
  <si>
    <t>HepG2wt_P4_100uM_8am_feb27_1.jpg</t>
  </si>
  <si>
    <t>HepG2wt_P4_100uM_8am_feb27_2.jpg</t>
  </si>
  <si>
    <t>HepG2wt_P4_100uM_8pm_feb27_.jpg</t>
  </si>
  <si>
    <t>HepG2wt_P4_100uM_8pm_feb27_1.jpg</t>
  </si>
  <si>
    <t>HepG2wt_P4_100uM_8pm_feb27_2.jpg</t>
  </si>
  <si>
    <t>HepG2wt_P4_100uM_8am_feb28_.jpg</t>
  </si>
  <si>
    <t>HepG2wt_P4_100uM_8am_feb28_2.jpg</t>
  </si>
  <si>
    <t>HepG2wt_P4_100uM_8am_feb28_1.jpg</t>
  </si>
  <si>
    <t>HepG2wt_P4_100uM_1pm_feb28_1.jpg</t>
  </si>
  <si>
    <t>HepG2wt_P4_100uM_1pm_feb28_2.jpg</t>
  </si>
  <si>
    <t>HepG2wt_P4_100um_8.7pm_feb28_2.jpg</t>
  </si>
  <si>
    <t>HepG2wt_P4_100um_8.7pm_feb28_1.jpg</t>
  </si>
  <si>
    <t>HepG2wt_P4_100um_8.7pm_feb28_.jpg</t>
  </si>
  <si>
    <t>HepG2wt_P4_100uM_8am_mar1_.jpg</t>
  </si>
  <si>
    <t>HepG2wt_P4_100uM_8am_mar1_1.jpg</t>
  </si>
  <si>
    <t>HepG2wt_P4_100uM_8am_mar1_2.jpg</t>
  </si>
  <si>
    <t>HepG2wt_P4_100uM_1.14pm_1mar_1.jpg</t>
  </si>
  <si>
    <t>HepG2wt_P4_100uM_1.14pm_1mar_.jpg</t>
  </si>
  <si>
    <t>HepG2wt_P4_100uM_1.14pm_1mar_2.jpg</t>
  </si>
  <si>
    <t>HepG2wt_P4_100uM_8pm_mar1_.jpg</t>
  </si>
  <si>
    <t>HepG2wt_P4_100uM_8pm_mar1_1.jpg</t>
  </si>
  <si>
    <t>HepG2wt_P4_100uM_8pm_mar1_2.jpg</t>
  </si>
  <si>
    <t>HepG2wt_P4_100uM_8am_mar2_1.jpg</t>
  </si>
  <si>
    <t>HepG2wt_P4_100uM_8am_mar2_.jpg</t>
  </si>
  <si>
    <t>HepG2wt_P4_100uM_8am_mar2_2.jpg</t>
  </si>
  <si>
    <t>HepG2wt_P4_100uM_1pm_mar2_3.jpg</t>
  </si>
  <si>
    <t>HepG2wt_P4_100uM_1pm_mar2_2.jpg</t>
  </si>
  <si>
    <t>HepG2wt_P4_100uM_1pm_mar2_1.jpg</t>
  </si>
  <si>
    <t>HepG2wtQ2_100mM1.jpg</t>
  </si>
  <si>
    <t>HepG2wtQ2_100mM2.jpg</t>
  </si>
  <si>
    <t>HepG2wtQ2_100mM3.jpg</t>
  </si>
  <si>
    <t>HepG2wtQ2_100mM4.jpg</t>
  </si>
  <si>
    <t>HepG2wtp4_100um_8am_3-4-25_1</t>
  </si>
  <si>
    <t>HepG2wt_P4_100uM_mar4_1pm_1</t>
  </si>
  <si>
    <t>HepG2wtp4_100um_3-4-25_8PM_1</t>
  </si>
  <si>
    <t>HepG2wtP4_100um_1.13pm_5mar_</t>
  </si>
  <si>
    <t>HepG2_P4_100uM_8pm_mar5_</t>
  </si>
  <si>
    <t>HepG2_P4_8am_100uM_mar</t>
  </si>
  <si>
    <t>HepG2_P4_100uM_1pm_mar6_3.jpg</t>
  </si>
  <si>
    <t>HepG2_P4_100uM_1pm_mar6_1.jpg</t>
  </si>
  <si>
    <t>HepG2_P4_100uM_1pm_mar6_6.jpg</t>
  </si>
  <si>
    <t>HepG2_P4_100uM_1pm_mar6_5.jpg</t>
  </si>
  <si>
    <t>HepG2_P4_100uM_1pm_mar6_4.jpg</t>
  </si>
  <si>
    <t>HepG2_P4_100uM_1pm_mar6_7.jpg</t>
  </si>
  <si>
    <t>HepG2wt_P4_100uM_8pm_mar6_1.jpg</t>
  </si>
  <si>
    <t>HepG2wt_P4_100uM_8pm_mar6_3.jpg</t>
  </si>
  <si>
    <t>HepG2wt_P4_100uM_8pm_mar6_.jpg</t>
  </si>
  <si>
    <t>HepG2wt_P4_100uM_8pm_mar6_2.jpg</t>
  </si>
  <si>
    <t>HepG2wt_P4_100uM_8pm_mar6_5.jpg</t>
  </si>
  <si>
    <t>HepG2wt_P4_100uM_8pm_mar6_4.jpg</t>
  </si>
  <si>
    <t>HepG2wtp4_100um_8am_3-7-25_3.jpg</t>
  </si>
  <si>
    <t>HepG2wtp4_100um_8am_3-7-25_2.jpg</t>
  </si>
  <si>
    <t>HepG2wtp4_100um_8am_3-7-25_1.jpg</t>
  </si>
  <si>
    <t>HepG2wtp4_100um_8am_3-7-25_5.jpg</t>
  </si>
  <si>
    <t>HepG2wtp4_100um_8am_3-7-25_6.jpg</t>
  </si>
  <si>
    <t>HepG2wtp4_100um_8am_3-7-25_4.jpg</t>
  </si>
  <si>
    <t>HepG2wtp4_100um_8am_3-7-25_9.jpg</t>
  </si>
  <si>
    <t>HepG2wt_P4_100uM_1pm_mar7_3.jpg</t>
  </si>
  <si>
    <t>HepG2wt_P4_100uM_1pm_mar7_4.jpg</t>
  </si>
  <si>
    <t>HepG2wt_P4_100uM_1pm_mar7_1.jpg</t>
  </si>
  <si>
    <t>HepG2wt_P4_100uM_1pm_mar7_5.jpg</t>
  </si>
  <si>
    <t>HepG2wt_P4_100uM_1pm_mar7_2.jpg</t>
  </si>
  <si>
    <t>HepG2wtp4_100um_8.40_7march_.jpg</t>
  </si>
  <si>
    <t>HepG2wtp4_100um_8.40_7march_2.jpg</t>
  </si>
  <si>
    <t>HepG2wtp4_100um_8.43_7march_.jpg</t>
  </si>
  <si>
    <t>HepG2wtp4_100um_8.40_7march_3.jpg</t>
  </si>
  <si>
    <t>HepG2wt_P4_8am_100um_3-8-25_2.jpg</t>
  </si>
  <si>
    <t>HepG2wt_P4_8am_100um_3-8-25_3.jpg</t>
  </si>
  <si>
    <t>HepG2wt_P4_8am_100um_3-8-25_4.jpg</t>
  </si>
  <si>
    <t>HepG2wt_P4_8am_100um_3-8-25_5.jpg</t>
  </si>
  <si>
    <t>HepG2wt_P4_8am_100um_3-8-25_6.jpg</t>
  </si>
  <si>
    <t>HepG2wt_P4_8am_100um_3-8-25_7.jpg</t>
  </si>
  <si>
    <t>HepG2wt_P4_8am_100um_3-8-25_9.jpg</t>
  </si>
  <si>
    <t>HepG2wt_P4_8am_100um_3-8-25_8.jpg</t>
  </si>
  <si>
    <t>HepG2wtP4_100um_8am_3-9-25_3.jpg</t>
  </si>
  <si>
    <t>HepG2wtP4_100um_8am_3-9-25_5.jpg</t>
  </si>
  <si>
    <t>HepG2wtP4_100um_8am_3-9-25_7.jpg</t>
  </si>
  <si>
    <t>HepG2wtP4_100um_8am_3-9-25_8.jpg</t>
  </si>
  <si>
    <t>HepG2wtP4_100um_1.30pm_9march_1.jpg</t>
  </si>
  <si>
    <t>HepG2wtP4_100um_1.30pm_9march_.jpg</t>
  </si>
  <si>
    <t>HepG2wtP4_100um_1.30pm_9march_2.jpg</t>
  </si>
  <si>
    <t>HepG2wtP4_100um_1.30pm_9march_6.jpg</t>
  </si>
  <si>
    <t>HepG2wt_P4_100uM_8pm_mar9_.jpg</t>
  </si>
  <si>
    <t>HepG2wt_P4_100uM_8pm_mar.jpg</t>
  </si>
  <si>
    <t>HepG2wt_P4_100uM_8pm_mar9_4.jpg</t>
  </si>
  <si>
    <t>HepG2wt_P4_100uM_8pm_mar9_2.jpg</t>
  </si>
  <si>
    <t>HepG2wt_P4_100uM_8pm_mar9_3.jpg</t>
  </si>
  <si>
    <t>18.73 Days</t>
  </si>
  <si>
    <t>HepG2wt_Q5_100uM_0hr_mar10_.jpg</t>
  </si>
  <si>
    <t>HepG2wt_Q5_100uM_0hr_mar10_2.jpg</t>
  </si>
  <si>
    <t>HepG2wt_Q5_100uM_0hr_mar10_3.jpg</t>
  </si>
  <si>
    <t>HepG2wt_Q5_100uM_0hr_mar10_4.jpg</t>
  </si>
  <si>
    <t>hepG2wt_Q5_100uM_11mar_1.jpg</t>
  </si>
  <si>
    <t>hepG2wt_Q5_100uM_11mar_.jpg</t>
  </si>
  <si>
    <t>hepG2wt_Q5_100uM_11mar_2.jpg</t>
  </si>
  <si>
    <t>hepG2wt_Q5_100uM_11mar_4.jpg</t>
  </si>
  <si>
    <t>hepG2wt_Q5_100uM_11mar_3.jpg</t>
  </si>
  <si>
    <t>HepG2wt_Q5_100uM_8am_12mar_1.jpg</t>
  </si>
  <si>
    <t>HepG2wt_Q5_100uM_8am_12mar_2.jpg</t>
  </si>
  <si>
    <t>HepG2wt_Q5_100uM_8am_12mar_.jpg</t>
  </si>
  <si>
    <t>HepG2wt_Q5_100uM_8am_12mar_3.jpg</t>
  </si>
  <si>
    <t>HepG2wt_Q5_100uM_8am_12mar_4.jpg</t>
  </si>
  <si>
    <t>HepG2wt_Q5_100um_1.29pm_12Mar_.jpg</t>
  </si>
  <si>
    <t>HepG2wt_Q5_100um_1.29pm_12Mar_1.jpg</t>
  </si>
  <si>
    <t>HepG2wt_Q5_100um_1.29pm_12Mar_2.jpg</t>
  </si>
  <si>
    <t>HepG2wt_Q5_100um_1.29pm_12Mar_3.jpg</t>
  </si>
  <si>
    <t>HepG2wt_Q5_100um_1.29pm_12Mar_4.jpg</t>
  </si>
  <si>
    <t>HepG2wtcontrolÂµ80mar12pm112.jpg</t>
  </si>
  <si>
    <t>HepG2wtcontrolÂµ80mar12pm110.jpg</t>
  </si>
  <si>
    <t>HepG2wtcontrolÂµ80mar12pm113.jpg</t>
  </si>
  <si>
    <t>HepG2wtcontrolÂµ80mar12pm114.jpg</t>
  </si>
  <si>
    <t>HepG2wtcontrolÂµ80mar12pm115.jpg</t>
  </si>
  <si>
    <t>HepG2wtQ5_100Âµm_am_3-13-25_1.jpg</t>
  </si>
  <si>
    <t>HepG2wtQ5_100Âµm_am_3-13-25_2.jpg</t>
  </si>
  <si>
    <t>HepG2wtQ5_100Âµm_am_3-13-25_3.jpg</t>
  </si>
  <si>
    <t>HepG2wtQ5_100Âµm_am_3-13-25_5.jpg</t>
  </si>
  <si>
    <t>HepG2wtQ5_100Âµm_am_3-13-25_4.jpg</t>
  </si>
  <si>
    <t>HepG2wtQ5_100ÂµMMar138pm.jpg</t>
  </si>
  <si>
    <t>HepG2wtQ5_100ÂµMMar138pm1.jpg</t>
  </si>
  <si>
    <t>HepG2wtQ5_100ÂµMMar138pm2.jpg</t>
  </si>
  <si>
    <t>HepG2wtQ5_100ÂµMMar138pm3.jpg</t>
  </si>
  <si>
    <t>HepG2wtQ5_100ÂµMMar138pm4.jpg</t>
  </si>
  <si>
    <t>HepG2wtQ5_100ÂµM_3-14-25_8am_2.jpg</t>
  </si>
  <si>
    <t>HepG2wtQ5_100ÂµM_3-14-25_8am_1.jpg</t>
  </si>
  <si>
    <t>HepG2wtQ5_100ÂµM_3-14-25_8am_4.jpg</t>
  </si>
  <si>
    <t>HepG2wtQ5_100ÂµM_3-14-25_8am_5.jpg</t>
  </si>
  <si>
    <t>HepG2wtQ5_100ÂµM_3-14-25_8am_3.jpg</t>
  </si>
  <si>
    <t>HepG2wt_Q5_100um_3-14-25_1.15pm_.jpg</t>
  </si>
  <si>
    <t>HepG2wt_Q5_100um_3-14-25_1.15pm_2.jpg</t>
  </si>
  <si>
    <t>HepG2wt_Q5_100um_3-14-25_1.15pm_1.jpg</t>
  </si>
  <si>
    <t>HepG2wt_Q5_100um_3-14-25_1.15pm_3.jpg</t>
  </si>
  <si>
    <t>HepG2wt_Q5_100um_3-14-25_1.17pm_.jpg</t>
  </si>
  <si>
    <t>HepG2wt_Q5_100um_3-14-25_8.23pm_2.jpg</t>
  </si>
  <si>
    <t>HepG2wt_Q5_100um_3-14-25_8.23pm_.jpg</t>
  </si>
  <si>
    <t>HepG2wt_Q5_100um_3-14-25_8.23pm_1.jpg</t>
  </si>
  <si>
    <t>HepG2wt_Q5_100um_3-14-25_8.23pm_4.jpg</t>
  </si>
  <si>
    <t>HepG2wt_Q5_100um_3-14-25_8.23pm_3.jpg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</si>
</sst>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00000"/>
  </numFmts>
  <fonts count="13">
    <font>
      <sz val="11"/>
      <color theme="1"/>
      <name val="Aptos Narrow"/>
      <family val="2"/>
      <scheme val="minor"/>
    </font>
    <font>
      <b/>
      <sz val="10"/>
      <color rgb="FF000000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color rgb="FF000000"/>
      <name val="Dotum"/>
      <family val="2"/>
      <charset val="129"/>
    </font>
    <font>
      <sz val="11"/>
      <color rgb="FF252423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rial"/>
      <family val="2"/>
      <charset val="1"/>
    </font>
    <font>
      <sz val="11"/>
      <color rgb="FF000000"/>
      <name val="Aptos Narrow"/>
    </font>
    <font>
      <b/>
      <sz val="10"/>
      <color rgb="FF000000"/>
      <name val="Dotum"/>
      <charset val="129"/>
    </font>
    <font>
      <sz val="11"/>
      <color theme="1"/>
      <name val="Dotum"/>
      <charset val="129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0" fillId="0" borderId="0" xfId="0" applyAlignment="1">
      <alignment wrapText="1"/>
    </xf>
    <xf numFmtId="0" fontId="6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4" fontId="2" fillId="2" borderId="0" xfId="0" applyNumberFormat="1" applyFont="1" applyFill="1"/>
    <xf numFmtId="22" fontId="2" fillId="2" borderId="0" xfId="0" applyNumberFormat="1" applyFont="1" applyFill="1"/>
    <xf numFmtId="0" fontId="4" fillId="2" borderId="0" xfId="0" applyFont="1" applyFill="1"/>
    <xf numFmtId="0" fontId="6" fillId="2" borderId="0" xfId="0" applyFont="1" applyFill="1"/>
    <xf numFmtId="20" fontId="5" fillId="2" borderId="0" xfId="0" applyNumberFormat="1" applyFont="1" applyFill="1" applyAlignment="1">
      <alignment horizontal="left" vertical="center"/>
    </xf>
    <xf numFmtId="0" fontId="6" fillId="3" borderId="0" xfId="0" applyFont="1" applyFill="1"/>
    <xf numFmtId="164" fontId="2" fillId="3" borderId="0" xfId="0" applyNumberFormat="1" applyFont="1" applyFill="1"/>
    <xf numFmtId="2" fontId="2" fillId="3" borderId="0" xfId="0" applyNumberFormat="1" applyFont="1" applyFill="1"/>
    <xf numFmtId="0" fontId="2" fillId="3" borderId="0" xfId="0" applyFont="1" applyFill="1"/>
    <xf numFmtId="165" fontId="2" fillId="3" borderId="0" xfId="0" applyNumberFormat="1" applyFont="1" applyFill="1"/>
    <xf numFmtId="0" fontId="0" fillId="3" borderId="0" xfId="0" applyFill="1"/>
    <xf numFmtId="0" fontId="2" fillId="4" borderId="0" xfId="0" applyFont="1" applyFill="1"/>
    <xf numFmtId="2" fontId="2" fillId="4" borderId="0" xfId="0" applyNumberFormat="1" applyFont="1" applyFill="1"/>
    <xf numFmtId="2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5" borderId="0" xfId="0" applyFill="1"/>
    <xf numFmtId="0" fontId="7" fillId="0" borderId="0" xfId="0" applyFont="1" applyAlignment="1">
      <alignment readingOrder="1"/>
    </xf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164" fontId="0" fillId="2" borderId="0" xfId="0" applyNumberFormat="1" applyFill="1"/>
    <xf numFmtId="2" fontId="0" fillId="2" borderId="0" xfId="0" applyNumberFormat="1" applyFill="1"/>
    <xf numFmtId="0" fontId="7" fillId="2" borderId="0" xfId="0" applyFont="1" applyFill="1" applyAlignment="1">
      <alignment readingOrder="1"/>
    </xf>
    <xf numFmtId="0" fontId="2" fillId="6" borderId="0" xfId="0" applyFont="1" applyFill="1"/>
    <xf numFmtId="164" fontId="0" fillId="3" borderId="0" xfId="0" applyNumberFormat="1" applyFill="1"/>
    <xf numFmtId="0" fontId="6" fillId="4" borderId="0" xfId="0" applyFont="1" applyFill="1"/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165" fontId="9" fillId="0" borderId="0" xfId="0" applyNumberFormat="1" applyFont="1"/>
    <xf numFmtId="0" fontId="10" fillId="4" borderId="0" xfId="0" applyFont="1" applyFill="1"/>
    <xf numFmtId="2" fontId="10" fillId="4" borderId="0" xfId="0" applyNumberFormat="1" applyFont="1" applyFill="1"/>
    <xf numFmtId="164" fontId="0" fillId="0" borderId="0" xfId="0" quotePrefix="1" applyNumberFormat="1"/>
    <xf numFmtId="0" fontId="11" fillId="2" borderId="0" xfId="0" applyFont="1" applyFill="1"/>
    <xf numFmtId="164" fontId="0" fillId="2" borderId="0" xfId="0" quotePrefix="1" applyNumberFormat="1" applyFill="1"/>
    <xf numFmtId="165" fontId="0" fillId="2" borderId="0" xfId="0" applyNumberFormat="1" applyFill="1"/>
    <xf numFmtId="0" fontId="1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'Kill Curve '!$B$5:$B$22</c:f>
              <c:strCache>
                <c:ptCount val="18"/>
                <c:pt idx="0">
                  <c:v>-1250 µM</c:v>
                </c:pt>
                <c:pt idx="1">
                  <c:v>-1000 µM</c:v>
                </c:pt>
                <c:pt idx="2">
                  <c:v>-750 µM</c:v>
                </c:pt>
                <c:pt idx="3">
                  <c:v>-500 µM</c:v>
                </c:pt>
                <c:pt idx="4">
                  <c:v>-250 µM</c:v>
                </c:pt>
                <c:pt idx="5">
                  <c:v>-200 µM</c:v>
                </c:pt>
                <c:pt idx="6">
                  <c:v>-150 µM</c:v>
                </c:pt>
                <c:pt idx="7">
                  <c:v>-100 µM</c:v>
                </c:pt>
                <c:pt idx="8">
                  <c:v>-50 µM</c:v>
                </c:pt>
                <c:pt idx="9">
                  <c:v>0 uM</c:v>
                </c:pt>
                <c:pt idx="10">
                  <c:v>30µM</c:v>
                </c:pt>
                <c:pt idx="11">
                  <c:v>50 uM</c:v>
                </c:pt>
                <c:pt idx="12">
                  <c:v>60µM</c:v>
                </c:pt>
                <c:pt idx="13">
                  <c:v>70µM</c:v>
                </c:pt>
                <c:pt idx="14">
                  <c:v>80µM</c:v>
                </c:pt>
                <c:pt idx="15">
                  <c:v>100 uM</c:v>
                </c:pt>
                <c:pt idx="16">
                  <c:v>150 uM</c:v>
                </c:pt>
                <c:pt idx="17">
                  <c:v>200 uM</c:v>
                </c:pt>
              </c:strCache>
            </c:strRef>
          </c:cat>
          <c:val>
            <c:numRef>
              <c:f>'Kill Curve '!$E$5:$E$22</c:f>
              <c:numCache>
                <c:formatCode>0.00</c:formatCode>
                <c:ptCount val="18"/>
                <c:pt idx="0">
                  <c:v>3.55</c:v>
                </c:pt>
                <c:pt idx="1">
                  <c:v>3.87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3.95</c:v>
                </c:pt>
                <c:pt idx="6">
                  <c:v>3.67</c:v>
                </c:pt>
                <c:pt idx="7">
                  <c:v>4.1449999999999996</c:v>
                </c:pt>
                <c:pt idx="8">
                  <c:v>3.5550000000000002</c:v>
                </c:pt>
                <c:pt idx="9">
                  <c:v>4.4620000000000006</c:v>
                </c:pt>
                <c:pt idx="10">
                  <c:v>4.87</c:v>
                </c:pt>
                <c:pt idx="11">
                  <c:v>4.4800000000000004</c:v>
                </c:pt>
                <c:pt idx="12">
                  <c:v>6.89</c:v>
                </c:pt>
                <c:pt idx="13">
                  <c:v>11.425000000000001</c:v>
                </c:pt>
                <c:pt idx="14">
                  <c:v>4.6399999999999997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E-46CA-9D6E-104C19B4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144520"/>
        <c:axId val="2061262856"/>
      </c:barChart>
      <c:catAx>
        <c:axId val="161414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Cholesterol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62856"/>
        <c:crosses val="autoZero"/>
        <c:auto val="1"/>
        <c:lblAlgn val="ctr"/>
        <c:lblOffset val="100"/>
        <c:noMultiLvlLbl val="0"/>
      </c:catAx>
      <c:valAx>
        <c:axId val="20612628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Doubling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'750µM (BCD)'!$C$3:$C$78</c:f>
              <c:numCache>
                <c:formatCode>0.00</c:formatCode>
                <c:ptCount val="76"/>
                <c:pt idx="5">
                  <c:v>0.49513888888759539</c:v>
                </c:pt>
                <c:pt idx="10">
                  <c:v>0.976388888884685</c:v>
                </c:pt>
                <c:pt idx="15">
                  <c:v>1.9465277777781012</c:v>
                </c:pt>
                <c:pt idx="20">
                  <c:v>2.5034722222189885</c:v>
                </c:pt>
                <c:pt idx="25">
                  <c:v>2.6819444444408873</c:v>
                </c:pt>
                <c:pt idx="30">
                  <c:v>2.9423611111124046</c:v>
                </c:pt>
                <c:pt idx="35">
                  <c:v>-45761.879861111112</c:v>
                </c:pt>
                <c:pt idx="40">
                  <c:v>-45761.879861111112</c:v>
                </c:pt>
                <c:pt idx="45">
                  <c:v>-45761.879861111112</c:v>
                </c:pt>
                <c:pt idx="50">
                  <c:v>-45761.879861111112</c:v>
                </c:pt>
                <c:pt idx="55">
                  <c:v>-45761.879861111112</c:v>
                </c:pt>
                <c:pt idx="60">
                  <c:v>-45761.879861111112</c:v>
                </c:pt>
                <c:pt idx="65">
                  <c:v>-45761.879861111112</c:v>
                </c:pt>
                <c:pt idx="70">
                  <c:v>-45761.879861111112</c:v>
                </c:pt>
                <c:pt idx="75">
                  <c:v>-45761.879861111112</c:v>
                </c:pt>
              </c:numCache>
            </c:numRef>
          </c:xVal>
          <c:yVal>
            <c:numRef>
              <c:f>'750µM (BCD)'!$M$3:$M$78</c:f>
              <c:numCache>
                <c:formatCode>General</c:formatCode>
                <c:ptCount val="76"/>
                <c:pt idx="5">
                  <c:v>0.67486114073781156</c:v>
                </c:pt>
                <c:pt idx="10">
                  <c:v>0.67163559660212979</c:v>
                </c:pt>
                <c:pt idx="15">
                  <c:v>0.85793526471942894</c:v>
                </c:pt>
                <c:pt idx="20">
                  <c:v>1.0403649558600605</c:v>
                </c:pt>
                <c:pt idx="25">
                  <c:v>1.2019430634016501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  <c:pt idx="60">
                  <c:v>0</c:v>
                </c:pt>
                <c:pt idx="65">
                  <c:v>0</c:v>
                </c:pt>
                <c:pt idx="70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7-467E-88DB-1512F1C7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'500µM (BCD)'!$C$3:$C$77</c:f>
              <c:numCache>
                <c:formatCode>0.00</c:formatCode>
                <c:ptCount val="47"/>
                <c:pt idx="0">
                  <c:v>0.49513888888759539</c:v>
                </c:pt>
                <c:pt idx="1">
                  <c:v>0.976388888884685</c:v>
                </c:pt>
                <c:pt idx="2">
                  <c:v>1.9465277777781012</c:v>
                </c:pt>
                <c:pt idx="3">
                  <c:v>2.5034722222189885</c:v>
                </c:pt>
                <c:pt idx="4">
                  <c:v>2.6819444444408873</c:v>
                </c:pt>
                <c:pt idx="5">
                  <c:v>2.9423611111124046</c:v>
                </c:pt>
                <c:pt idx="6">
                  <c:v>-45761.879861111112</c:v>
                </c:pt>
                <c:pt idx="11">
                  <c:v>-45761.879861111112</c:v>
                </c:pt>
                <c:pt idx="16">
                  <c:v>-45761.879861111112</c:v>
                </c:pt>
                <c:pt idx="21">
                  <c:v>-45761.879861111112</c:v>
                </c:pt>
                <c:pt idx="26">
                  <c:v>-45761.879861111112</c:v>
                </c:pt>
                <c:pt idx="31">
                  <c:v>-45761.879861111112</c:v>
                </c:pt>
                <c:pt idx="36">
                  <c:v>-45761.879861111112</c:v>
                </c:pt>
                <c:pt idx="41">
                  <c:v>-45761.879861111112</c:v>
                </c:pt>
                <c:pt idx="46">
                  <c:v>-45761.879861111112</c:v>
                </c:pt>
              </c:numCache>
            </c:numRef>
          </c:xVal>
          <c:yVal>
            <c:numRef>
              <c:f>'500µM (BCD)'!$K$3:$K$77</c:f>
              <c:numCache>
                <c:formatCode>General</c:formatCode>
                <c:ptCount val="47"/>
                <c:pt idx="0">
                  <c:v>4.5540000000000003</c:v>
                </c:pt>
                <c:pt idx="1">
                  <c:v>5.8819999999999997</c:v>
                </c:pt>
                <c:pt idx="2">
                  <c:v>7.4560000000000004</c:v>
                </c:pt>
                <c:pt idx="3">
                  <c:v>11.302</c:v>
                </c:pt>
                <c:pt idx="4">
                  <c:v>11.424000000000001</c:v>
                </c:pt>
                <c:pt idx="5">
                  <c:v>11.495999999999999</c:v>
                </c:pt>
                <c:pt idx="6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A-49C6-A822-A6ED0BB7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'500µM (BCD)'!$C$3:$C$77</c:f>
              <c:numCache>
                <c:formatCode>0.00</c:formatCode>
                <c:ptCount val="47"/>
                <c:pt idx="0">
                  <c:v>0.49513888888759539</c:v>
                </c:pt>
                <c:pt idx="1">
                  <c:v>0.976388888884685</c:v>
                </c:pt>
                <c:pt idx="2">
                  <c:v>1.9465277777781012</c:v>
                </c:pt>
                <c:pt idx="3">
                  <c:v>2.5034722222189885</c:v>
                </c:pt>
                <c:pt idx="4">
                  <c:v>2.6819444444408873</c:v>
                </c:pt>
                <c:pt idx="5">
                  <c:v>2.9423611111124046</c:v>
                </c:pt>
                <c:pt idx="6">
                  <c:v>-45761.879861111112</c:v>
                </c:pt>
                <c:pt idx="11">
                  <c:v>-45761.879861111112</c:v>
                </c:pt>
                <c:pt idx="16">
                  <c:v>-45761.879861111112</c:v>
                </c:pt>
                <c:pt idx="21">
                  <c:v>-45761.879861111112</c:v>
                </c:pt>
                <c:pt idx="26">
                  <c:v>-45761.879861111112</c:v>
                </c:pt>
                <c:pt idx="31">
                  <c:v>-45761.879861111112</c:v>
                </c:pt>
                <c:pt idx="36">
                  <c:v>-45761.879861111112</c:v>
                </c:pt>
                <c:pt idx="41">
                  <c:v>-45761.879861111112</c:v>
                </c:pt>
                <c:pt idx="46">
                  <c:v>-45761.879861111112</c:v>
                </c:pt>
              </c:numCache>
            </c:numRef>
          </c:xVal>
          <c:yVal>
            <c:numRef>
              <c:f>'500µM (BCD)'!$M$3:$M$77</c:f>
              <c:numCache>
                <c:formatCode>General</c:formatCode>
                <c:ptCount val="47"/>
                <c:pt idx="0">
                  <c:v>0.65839302627912399</c:v>
                </c:pt>
                <c:pt idx="1">
                  <c:v>0.76952502017105051</c:v>
                </c:pt>
                <c:pt idx="2">
                  <c:v>0.87250589934592493</c:v>
                </c:pt>
                <c:pt idx="3">
                  <c:v>1.0531553029618794</c:v>
                </c:pt>
                <c:pt idx="4">
                  <c:v>1.0578181944320992</c:v>
                </c:pt>
                <c:pt idx="5">
                  <c:v>1.0605467551261691</c:v>
                </c:pt>
                <c:pt idx="6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6-416C-A04F-2D5B0358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'250µM (BCD)'!$C$3:$C$77</c:f>
              <c:numCache>
                <c:formatCode>0.00</c:formatCode>
                <c:ptCount val="47"/>
                <c:pt idx="0">
                  <c:v>0.49513888888759539</c:v>
                </c:pt>
                <c:pt idx="1">
                  <c:v>0.97499999999854481</c:v>
                </c:pt>
                <c:pt idx="2">
                  <c:v>1.9465277777781012</c:v>
                </c:pt>
                <c:pt idx="3">
                  <c:v>2.4951388888875954</c:v>
                </c:pt>
                <c:pt idx="4">
                  <c:v>2.6819444444408873</c:v>
                </c:pt>
                <c:pt idx="5">
                  <c:v>2.9395833333328483</c:v>
                </c:pt>
                <c:pt idx="6">
                  <c:v>-45761.879861111112</c:v>
                </c:pt>
                <c:pt idx="11">
                  <c:v>-45761.879861111112</c:v>
                </c:pt>
                <c:pt idx="16">
                  <c:v>-45761.879861111112</c:v>
                </c:pt>
                <c:pt idx="21">
                  <c:v>-45761.879861111112</c:v>
                </c:pt>
                <c:pt idx="26">
                  <c:v>-45761.879861111112</c:v>
                </c:pt>
                <c:pt idx="31">
                  <c:v>-45761.879861111112</c:v>
                </c:pt>
                <c:pt idx="36">
                  <c:v>-45761.879861111112</c:v>
                </c:pt>
                <c:pt idx="41">
                  <c:v>-45761.879861111112</c:v>
                </c:pt>
                <c:pt idx="46">
                  <c:v>-45761.879861111112</c:v>
                </c:pt>
              </c:numCache>
            </c:numRef>
          </c:xVal>
          <c:yVal>
            <c:numRef>
              <c:f>'250µM (BCD)'!$K$3:$K$77</c:f>
              <c:numCache>
                <c:formatCode>General</c:formatCode>
                <c:ptCount val="47"/>
                <c:pt idx="0">
                  <c:v>6.306</c:v>
                </c:pt>
                <c:pt idx="1">
                  <c:v>5.0640000000000009</c:v>
                </c:pt>
                <c:pt idx="2">
                  <c:v>7.3180000000000005</c:v>
                </c:pt>
                <c:pt idx="3">
                  <c:v>12.422000000000001</c:v>
                </c:pt>
                <c:pt idx="4">
                  <c:v>15.952000000000002</c:v>
                </c:pt>
                <c:pt idx="5">
                  <c:v>10.545999999999999</c:v>
                </c:pt>
                <c:pt idx="6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B-4069-9FFC-0881F123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'250µM (BCD)'!$C$3:$C$77</c:f>
              <c:numCache>
                <c:formatCode>0.00</c:formatCode>
                <c:ptCount val="47"/>
                <c:pt idx="0">
                  <c:v>0.49513888888759539</c:v>
                </c:pt>
                <c:pt idx="1">
                  <c:v>0.97499999999854481</c:v>
                </c:pt>
                <c:pt idx="2">
                  <c:v>1.9465277777781012</c:v>
                </c:pt>
                <c:pt idx="3">
                  <c:v>2.4951388888875954</c:v>
                </c:pt>
                <c:pt idx="4">
                  <c:v>2.6819444444408873</c:v>
                </c:pt>
                <c:pt idx="5">
                  <c:v>2.9395833333328483</c:v>
                </c:pt>
                <c:pt idx="6">
                  <c:v>-45761.879861111112</c:v>
                </c:pt>
                <c:pt idx="11">
                  <c:v>-45761.879861111112</c:v>
                </c:pt>
                <c:pt idx="16">
                  <c:v>-45761.879861111112</c:v>
                </c:pt>
                <c:pt idx="21">
                  <c:v>-45761.879861111112</c:v>
                </c:pt>
                <c:pt idx="26">
                  <c:v>-45761.879861111112</c:v>
                </c:pt>
                <c:pt idx="31">
                  <c:v>-45761.879861111112</c:v>
                </c:pt>
                <c:pt idx="36">
                  <c:v>-45761.879861111112</c:v>
                </c:pt>
                <c:pt idx="41">
                  <c:v>-45761.879861111112</c:v>
                </c:pt>
                <c:pt idx="46">
                  <c:v>-45761.879861111112</c:v>
                </c:pt>
              </c:numCache>
            </c:numRef>
          </c:xVal>
          <c:yVal>
            <c:numRef>
              <c:f>'250µM (BCD)'!$M$3:$M$77</c:f>
              <c:numCache>
                <c:formatCode>General</c:formatCode>
                <c:ptCount val="47"/>
                <c:pt idx="0">
                  <c:v>0.7997539664118859</c:v>
                </c:pt>
                <c:pt idx="1">
                  <c:v>0.70449369700929876</c:v>
                </c:pt>
                <c:pt idx="2">
                  <c:v>0.86439240515058868</c:v>
                </c:pt>
                <c:pt idx="3">
                  <c:v>1.094191524909532</c:v>
                </c:pt>
                <c:pt idx="4">
                  <c:v>1.2028151409675805</c:v>
                </c:pt>
                <c:pt idx="5">
                  <c:v>1.0230877669954452</c:v>
                </c:pt>
                <c:pt idx="6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6-45A5-B2E1-9E3B287A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'200µM (BCD)'!$C$2:$C$76</c:f>
              <c:numCache>
                <c:formatCode>0.00</c:formatCode>
                <c:ptCount val="15"/>
                <c:pt idx="0">
                  <c:v>0</c:v>
                </c:pt>
                <c:pt idx="1">
                  <c:v>0.50625000000582077</c:v>
                </c:pt>
                <c:pt idx="2">
                  <c:v>1.5423611111109494</c:v>
                </c:pt>
                <c:pt idx="3">
                  <c:v>1.7048611111167702</c:v>
                </c:pt>
                <c:pt idx="4">
                  <c:v>2.0145833333372138</c:v>
                </c:pt>
                <c:pt idx="5">
                  <c:v>2.5013888888934162</c:v>
                </c:pt>
                <c:pt idx="6">
                  <c:v>2.7319444444437977</c:v>
                </c:pt>
                <c:pt idx="7">
                  <c:v>3.5458333333372138</c:v>
                </c:pt>
                <c:pt idx="8">
                  <c:v>3.9951388888948713</c:v>
                </c:pt>
                <c:pt idx="9">
                  <c:v>4.4958333333343035</c:v>
                </c:pt>
                <c:pt idx="10">
                  <c:v>4.7104166666686069</c:v>
                </c:pt>
                <c:pt idx="11">
                  <c:v>5.4986111111138598</c:v>
                </c:pt>
                <c:pt idx="12">
                  <c:v>5.6979166666715173</c:v>
                </c:pt>
                <c:pt idx="13">
                  <c:v>6.0090277777781012</c:v>
                </c:pt>
                <c:pt idx="14">
                  <c:v>6.5305555555605679</c:v>
                </c:pt>
              </c:numCache>
            </c:numRef>
          </c:xVal>
          <c:yVal>
            <c:numRef>
              <c:f>'200µM (BCD)'!$K$2:$K$76</c:f>
              <c:numCache>
                <c:formatCode>General</c:formatCode>
                <c:ptCount val="15"/>
                <c:pt idx="0">
                  <c:v>4.2080000000000002</c:v>
                </c:pt>
                <c:pt idx="1">
                  <c:v>6.6779999999999999</c:v>
                </c:pt>
                <c:pt idx="2">
                  <c:v>9.7119999999999997</c:v>
                </c:pt>
                <c:pt idx="3">
                  <c:v>10.602</c:v>
                </c:pt>
                <c:pt idx="4">
                  <c:v>13.414000000000001</c:v>
                </c:pt>
                <c:pt idx="5">
                  <c:v>18.833999999999996</c:v>
                </c:pt>
                <c:pt idx="6">
                  <c:v>16.552</c:v>
                </c:pt>
                <c:pt idx="7">
                  <c:v>24.315999999999999</c:v>
                </c:pt>
                <c:pt idx="8">
                  <c:v>29.338000000000001</c:v>
                </c:pt>
                <c:pt idx="9">
                  <c:v>33.768000000000001</c:v>
                </c:pt>
                <c:pt idx="10">
                  <c:v>37.386000000000003</c:v>
                </c:pt>
                <c:pt idx="11">
                  <c:v>37.559999999999995</c:v>
                </c:pt>
                <c:pt idx="12">
                  <c:v>44.036000000000001</c:v>
                </c:pt>
                <c:pt idx="13">
                  <c:v>46.265999999999998</c:v>
                </c:pt>
                <c:pt idx="14">
                  <c:v>51.538000000000011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B-400A-ABE0-A78C063A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'200µM (BCD)'!$C$2:$C$76</c:f>
              <c:numCache>
                <c:formatCode>0.00</c:formatCode>
                <c:ptCount val="15"/>
                <c:pt idx="0">
                  <c:v>0</c:v>
                </c:pt>
                <c:pt idx="1">
                  <c:v>0.50625000000582077</c:v>
                </c:pt>
                <c:pt idx="2">
                  <c:v>1.5423611111109494</c:v>
                </c:pt>
                <c:pt idx="3">
                  <c:v>1.7048611111167702</c:v>
                </c:pt>
                <c:pt idx="4">
                  <c:v>2.0145833333372138</c:v>
                </c:pt>
                <c:pt idx="5">
                  <c:v>2.5013888888934162</c:v>
                </c:pt>
                <c:pt idx="6">
                  <c:v>2.7319444444437977</c:v>
                </c:pt>
                <c:pt idx="7">
                  <c:v>3.5458333333372138</c:v>
                </c:pt>
                <c:pt idx="8">
                  <c:v>3.9951388888948713</c:v>
                </c:pt>
                <c:pt idx="9">
                  <c:v>4.4958333333343035</c:v>
                </c:pt>
                <c:pt idx="10">
                  <c:v>4.7104166666686069</c:v>
                </c:pt>
                <c:pt idx="11">
                  <c:v>5.4986111111138598</c:v>
                </c:pt>
                <c:pt idx="12">
                  <c:v>5.6979166666715173</c:v>
                </c:pt>
                <c:pt idx="13">
                  <c:v>6.0090277777781012</c:v>
                </c:pt>
                <c:pt idx="14">
                  <c:v>6.5305555555605679</c:v>
                </c:pt>
              </c:numCache>
            </c:numRef>
          </c:xVal>
          <c:yVal>
            <c:numRef>
              <c:f>'200µM (BCD)'!$M$2:$M$76</c:f>
              <c:numCache>
                <c:formatCode>General</c:formatCode>
                <c:ptCount val="15"/>
                <c:pt idx="0">
                  <c:v>0.62407573114568271</c:v>
                </c:pt>
                <c:pt idx="1">
                  <c:v>0.82464641471835198</c:v>
                </c:pt>
                <c:pt idx="2">
                  <c:v>0.98730867373118236</c:v>
                </c:pt>
                <c:pt idx="3">
                  <c:v>1.0253877998904077</c:v>
                </c:pt>
                <c:pt idx="4">
                  <c:v>1.1275583020046327</c:v>
                </c:pt>
                <c:pt idx="5">
                  <c:v>1.2749425660836859</c:v>
                </c:pt>
                <c:pt idx="6">
                  <c:v>1.2188504776576781</c:v>
                </c:pt>
                <c:pt idx="7">
                  <c:v>1.3858921347124034</c:v>
                </c:pt>
                <c:pt idx="8">
                  <c:v>1.4674305042390494</c:v>
                </c:pt>
                <c:pt idx="9">
                  <c:v>1.5285053391463517</c:v>
                </c:pt>
                <c:pt idx="10">
                  <c:v>1.5727090016384053</c:v>
                </c:pt>
                <c:pt idx="11">
                  <c:v>1.5747255835940732</c:v>
                </c:pt>
                <c:pt idx="12">
                  <c:v>1.6438078630512287</c:v>
                </c:pt>
                <c:pt idx="13">
                  <c:v>1.6652619535085273</c:v>
                </c:pt>
                <c:pt idx="14">
                  <c:v>1.7121275611722597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4-4CA5-8DCA-43884AD5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'150µM (BCD)'!$C$2:$C$57</c:f>
              <c:numCache>
                <c:formatCode>0.00</c:formatCode>
                <c:ptCount val="12"/>
                <c:pt idx="0">
                  <c:v>0</c:v>
                </c:pt>
                <c:pt idx="1">
                  <c:v>0.507638888884685</c:v>
                </c:pt>
                <c:pt idx="2">
                  <c:v>1.5444444444437977</c:v>
                </c:pt>
                <c:pt idx="3">
                  <c:v>1.7083333333284827</c:v>
                </c:pt>
                <c:pt idx="4">
                  <c:v>2.0145833333299379</c:v>
                </c:pt>
                <c:pt idx="5">
                  <c:v>2.5020833333328483</c:v>
                </c:pt>
                <c:pt idx="6">
                  <c:v>2.734027777776646</c:v>
                </c:pt>
                <c:pt idx="7">
                  <c:v>3.546527777776646</c:v>
                </c:pt>
                <c:pt idx="8">
                  <c:v>3.9972222222204437</c:v>
                </c:pt>
                <c:pt idx="9">
                  <c:v>4.5</c:v>
                </c:pt>
                <c:pt idx="10">
                  <c:v>4.7131944444408873</c:v>
                </c:pt>
                <c:pt idx="11">
                  <c:v>5.4993055555532919</c:v>
                </c:pt>
              </c:numCache>
            </c:numRef>
          </c:xVal>
          <c:yVal>
            <c:numRef>
              <c:f>'150µM (BCD)'!$K$2:$K$57</c:f>
              <c:numCache>
                <c:formatCode>General</c:formatCode>
                <c:ptCount val="12"/>
                <c:pt idx="0">
                  <c:v>4.0939999999999994</c:v>
                </c:pt>
                <c:pt idx="1">
                  <c:v>5.7380000000000004</c:v>
                </c:pt>
                <c:pt idx="2">
                  <c:v>9.4220000000000006</c:v>
                </c:pt>
                <c:pt idx="3">
                  <c:v>9.6160000000000014</c:v>
                </c:pt>
                <c:pt idx="4">
                  <c:v>12.076000000000001</c:v>
                </c:pt>
                <c:pt idx="5">
                  <c:v>13.09</c:v>
                </c:pt>
                <c:pt idx="6">
                  <c:v>15.597999999999999</c:v>
                </c:pt>
                <c:pt idx="7">
                  <c:v>19.015999999999998</c:v>
                </c:pt>
                <c:pt idx="8">
                  <c:v>25.12</c:v>
                </c:pt>
                <c:pt idx="9">
                  <c:v>27.481999999999999</c:v>
                </c:pt>
                <c:pt idx="10">
                  <c:v>35.396666666666668</c:v>
                </c:pt>
                <c:pt idx="11">
                  <c:v>47.128000000000007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9-45D1-ADF1-1183EF723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'150µM (BCD)'!$C$92:$C$146</c:f>
              <c:numCache>
                <c:formatCode>0.00</c:formatCode>
                <c:ptCount val="11"/>
                <c:pt idx="0">
                  <c:v>0</c:v>
                </c:pt>
                <c:pt idx="1">
                  <c:v>0.67638888888905058</c:v>
                </c:pt>
                <c:pt idx="2">
                  <c:v>0.93888888888614019</c:v>
                </c:pt>
                <c:pt idx="3">
                  <c:v>1.5284722222204437</c:v>
                </c:pt>
                <c:pt idx="4">
                  <c:v>1.984027777776646</c:v>
                </c:pt>
                <c:pt idx="5">
                  <c:v>2.5673611111124046</c:v>
                </c:pt>
                <c:pt idx="6">
                  <c:v>2.8423611111138598</c:v>
                </c:pt>
                <c:pt idx="7">
                  <c:v>2.9958333333343035</c:v>
                </c:pt>
                <c:pt idx="8">
                  <c:v>3.5138888888905058</c:v>
                </c:pt>
                <c:pt idx="9">
                  <c:v>3.7194444444467081</c:v>
                </c:pt>
                <c:pt idx="10">
                  <c:v>3.9986111111138598</c:v>
                </c:pt>
              </c:numCache>
            </c:numRef>
          </c:xVal>
          <c:yVal>
            <c:numRef>
              <c:f>'150µM (BCD)'!$K$92:$K$146</c:f>
              <c:numCache>
                <c:formatCode>General</c:formatCode>
                <c:ptCount val="11"/>
                <c:pt idx="0">
                  <c:v>7.3280000000000003</c:v>
                </c:pt>
                <c:pt idx="1">
                  <c:v>16.908000000000001</c:v>
                </c:pt>
                <c:pt idx="2">
                  <c:v>10.968</c:v>
                </c:pt>
                <c:pt idx="3">
                  <c:v>17.914000000000001</c:v>
                </c:pt>
                <c:pt idx="4">
                  <c:v>15.124000000000001</c:v>
                </c:pt>
                <c:pt idx="5">
                  <c:v>16.718</c:v>
                </c:pt>
                <c:pt idx="6">
                  <c:v>34.968000000000004</c:v>
                </c:pt>
                <c:pt idx="7">
                  <c:v>24.98</c:v>
                </c:pt>
                <c:pt idx="8">
                  <c:v>25.084</c:v>
                </c:pt>
                <c:pt idx="9">
                  <c:v>23.752000000000002</c:v>
                </c:pt>
                <c:pt idx="10">
                  <c:v>64.777999999999992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9-4E2C-914D-98EAF748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'100µM (BCD)'!$C$2:$C$57</c:f>
              <c:numCache>
                <c:formatCode>0.00</c:formatCode>
                <c:ptCount val="12"/>
                <c:pt idx="0">
                  <c:v>0</c:v>
                </c:pt>
                <c:pt idx="1">
                  <c:v>0.50624999999854481</c:v>
                </c:pt>
                <c:pt idx="2">
                  <c:v>1.5444444444437977</c:v>
                </c:pt>
                <c:pt idx="3">
                  <c:v>1.711111111108039</c:v>
                </c:pt>
                <c:pt idx="4">
                  <c:v>2.0090277777781012</c:v>
                </c:pt>
                <c:pt idx="5">
                  <c:v>2.5013888888861402</c:v>
                </c:pt>
                <c:pt idx="6">
                  <c:v>2.734027777776646</c:v>
                </c:pt>
                <c:pt idx="7">
                  <c:v>3.5458333333299379</c:v>
                </c:pt>
                <c:pt idx="8">
                  <c:v>3.9958333333270275</c:v>
                </c:pt>
                <c:pt idx="9">
                  <c:v>4.5013888888861402</c:v>
                </c:pt>
                <c:pt idx="10">
                  <c:v>4.7131944444408873</c:v>
                </c:pt>
                <c:pt idx="11">
                  <c:v>5.4972222222204437</c:v>
                </c:pt>
              </c:numCache>
            </c:numRef>
          </c:xVal>
          <c:yVal>
            <c:numRef>
              <c:f>'100µM (BCD)'!$K$2:$K$57</c:f>
              <c:numCache>
                <c:formatCode>General</c:formatCode>
                <c:ptCount val="12"/>
                <c:pt idx="0">
                  <c:v>4.532</c:v>
                </c:pt>
                <c:pt idx="1">
                  <c:v>6.4139999999999997</c:v>
                </c:pt>
                <c:pt idx="2">
                  <c:v>8.65</c:v>
                </c:pt>
                <c:pt idx="3">
                  <c:v>8.6720000000000006</c:v>
                </c:pt>
                <c:pt idx="4">
                  <c:v>6.5280000000000005</c:v>
                </c:pt>
                <c:pt idx="5">
                  <c:v>14.331999999999999</c:v>
                </c:pt>
                <c:pt idx="6">
                  <c:v>15.872</c:v>
                </c:pt>
                <c:pt idx="7">
                  <c:v>18.891999999999999</c:v>
                </c:pt>
                <c:pt idx="8">
                  <c:v>27.631999999999998</c:v>
                </c:pt>
                <c:pt idx="9">
                  <c:v>26.392000000000003</c:v>
                </c:pt>
                <c:pt idx="10">
                  <c:v>35.421999999999997</c:v>
                </c:pt>
                <c:pt idx="11">
                  <c:v>42.835999999999999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A-42D2-BE58-7DE071E8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'Kill Curve '!$C$5:$C$22</c:f>
              <c:numCache>
                <c:formatCode>General</c:formatCode>
                <c:ptCount val="18"/>
                <c:pt idx="0">
                  <c:v>-1250</c:v>
                </c:pt>
                <c:pt idx="1">
                  <c:v>-1000</c:v>
                </c:pt>
                <c:pt idx="2">
                  <c:v>-750</c:v>
                </c:pt>
                <c:pt idx="3">
                  <c:v>-500</c:v>
                </c:pt>
                <c:pt idx="4">
                  <c:v>-250</c:v>
                </c:pt>
                <c:pt idx="5">
                  <c:v>-200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100</c:v>
                </c:pt>
                <c:pt idx="16">
                  <c:v>150</c:v>
                </c:pt>
                <c:pt idx="17">
                  <c:v>200</c:v>
                </c:pt>
              </c:numCache>
            </c:numRef>
          </c:xVal>
          <c:yVal>
            <c:numRef>
              <c:f>'Kill Curve '!$E$5:$E$22</c:f>
              <c:numCache>
                <c:formatCode>0.00</c:formatCode>
                <c:ptCount val="18"/>
                <c:pt idx="0">
                  <c:v>3.55</c:v>
                </c:pt>
                <c:pt idx="1">
                  <c:v>3.87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3.95</c:v>
                </c:pt>
                <c:pt idx="6">
                  <c:v>3.67</c:v>
                </c:pt>
                <c:pt idx="7">
                  <c:v>4.1449999999999996</c:v>
                </c:pt>
                <c:pt idx="8">
                  <c:v>3.5550000000000002</c:v>
                </c:pt>
                <c:pt idx="9">
                  <c:v>4.4620000000000006</c:v>
                </c:pt>
                <c:pt idx="10">
                  <c:v>4.87</c:v>
                </c:pt>
                <c:pt idx="11">
                  <c:v>4.4800000000000004</c:v>
                </c:pt>
                <c:pt idx="12">
                  <c:v>6.89</c:v>
                </c:pt>
                <c:pt idx="13">
                  <c:v>11.425000000000001</c:v>
                </c:pt>
                <c:pt idx="14">
                  <c:v>4.6399999999999997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7-47E4-8C9E-DBCC072E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49984"/>
        <c:axId val="1695750944"/>
      </c:scatterChart>
      <c:valAx>
        <c:axId val="16957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50944"/>
        <c:crosses val="autoZero"/>
        <c:crossBetween val="midCat"/>
      </c:valAx>
      <c:valAx>
        <c:axId val="1695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'100µM (BCD)'!$C$3:$C$56</c:f>
              <c:numCache>
                <c:formatCode>0.00</c:formatCode>
                <c:ptCount val="10"/>
                <c:pt idx="0">
                  <c:v>0.50624999999854481</c:v>
                </c:pt>
                <c:pt idx="1">
                  <c:v>1.5444444444437977</c:v>
                </c:pt>
                <c:pt idx="2">
                  <c:v>1.711111111108039</c:v>
                </c:pt>
                <c:pt idx="3">
                  <c:v>2.0090277777781012</c:v>
                </c:pt>
                <c:pt idx="4">
                  <c:v>2.5013888888861402</c:v>
                </c:pt>
                <c:pt idx="5">
                  <c:v>2.734027777776646</c:v>
                </c:pt>
                <c:pt idx="6">
                  <c:v>3.5458333333299379</c:v>
                </c:pt>
                <c:pt idx="7">
                  <c:v>3.9958333333270275</c:v>
                </c:pt>
                <c:pt idx="8">
                  <c:v>4.5013888888861402</c:v>
                </c:pt>
                <c:pt idx="9">
                  <c:v>4.7131944444408873</c:v>
                </c:pt>
              </c:numCache>
            </c:numRef>
          </c:xVal>
          <c:yVal>
            <c:numRef>
              <c:f>'100µM (BCD)'!$M$3:$M$56</c:f>
              <c:numCache>
                <c:formatCode>General</c:formatCode>
                <c:ptCount val="10"/>
                <c:pt idx="0">
                  <c:v>0.80712895559242159</c:v>
                </c:pt>
                <c:pt idx="1">
                  <c:v>0.93701610746481423</c:v>
                </c:pt>
                <c:pt idx="2">
                  <c:v>0.93811926919431177</c:v>
                </c:pt>
                <c:pt idx="3">
                  <c:v>0.81478014574580482</c:v>
                </c:pt>
                <c:pt idx="4">
                  <c:v>1.156306799494073</c:v>
                </c:pt>
                <c:pt idx="5">
                  <c:v>1.2006316548101035</c:v>
                </c:pt>
                <c:pt idx="6">
                  <c:v>1.2762779369046624</c:v>
                </c:pt>
                <c:pt idx="7">
                  <c:v>1.4414123202233835</c:v>
                </c:pt>
                <c:pt idx="8">
                  <c:v>1.4214723025372875</c:v>
                </c:pt>
                <c:pt idx="9">
                  <c:v>1.5492730787186006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A-479F-B89B-009BC7E15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'100µM (BCD)'!$C$92:$C$142</c:f>
              <c:numCache>
                <c:formatCode>0.00</c:formatCode>
                <c:ptCount val="11"/>
                <c:pt idx="0">
                  <c:v>0</c:v>
                </c:pt>
                <c:pt idx="1">
                  <c:v>0.67638888888905058</c:v>
                </c:pt>
                <c:pt idx="2">
                  <c:v>0.93888888888614019</c:v>
                </c:pt>
                <c:pt idx="3">
                  <c:v>1.5284722222204437</c:v>
                </c:pt>
                <c:pt idx="4">
                  <c:v>1.984027777776646</c:v>
                </c:pt>
                <c:pt idx="5">
                  <c:v>2.5673611111124046</c:v>
                </c:pt>
                <c:pt idx="6">
                  <c:v>2.8423611111138598</c:v>
                </c:pt>
                <c:pt idx="7">
                  <c:v>2.9958333333343035</c:v>
                </c:pt>
                <c:pt idx="8">
                  <c:v>3.5138888888905058</c:v>
                </c:pt>
                <c:pt idx="9">
                  <c:v>3.7194444444467081</c:v>
                </c:pt>
                <c:pt idx="10">
                  <c:v>3.9986111111138598</c:v>
                </c:pt>
              </c:numCache>
            </c:numRef>
          </c:xVal>
          <c:yVal>
            <c:numRef>
              <c:f>'100µM (BCD)'!$K$92:$K$142</c:f>
              <c:numCache>
                <c:formatCode>General</c:formatCode>
                <c:ptCount val="11"/>
                <c:pt idx="0">
                  <c:v>3.7299999999999995</c:v>
                </c:pt>
                <c:pt idx="1">
                  <c:v>6.9580000000000002</c:v>
                </c:pt>
                <c:pt idx="2">
                  <c:v>13.98</c:v>
                </c:pt>
                <c:pt idx="3">
                  <c:v>17.651999999999997</c:v>
                </c:pt>
                <c:pt idx="4">
                  <c:v>7.0359999999999996</c:v>
                </c:pt>
                <c:pt idx="5">
                  <c:v>5.7479999999999993</c:v>
                </c:pt>
                <c:pt idx="6">
                  <c:v>23.54</c:v>
                </c:pt>
                <c:pt idx="7">
                  <c:v>14.512499999999999</c:v>
                </c:pt>
                <c:pt idx="8">
                  <c:v>8.4340000000000011</c:v>
                </c:pt>
                <c:pt idx="9">
                  <c:v>13.675999999999998</c:v>
                </c:pt>
                <c:pt idx="10">
                  <c:v>38.758000000000003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7-44D9-8F1B-2DDB1CD6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'50µM (BCD)'!$C$2:$C$107</c:f>
              <c:numCache>
                <c:formatCode>0.00</c:formatCode>
                <c:ptCount val="21"/>
                <c:pt idx="0">
                  <c:v>0</c:v>
                </c:pt>
                <c:pt idx="1">
                  <c:v>0.50833333333139308</c:v>
                </c:pt>
                <c:pt idx="2">
                  <c:v>1.5451388888905058</c:v>
                </c:pt>
                <c:pt idx="3">
                  <c:v>1.7270833333313931</c:v>
                </c:pt>
                <c:pt idx="4">
                  <c:v>2.0041666666656965</c:v>
                </c:pt>
                <c:pt idx="5">
                  <c:v>2.507638888884685</c:v>
                </c:pt>
                <c:pt idx="6">
                  <c:v>3.5506944444423425</c:v>
                </c:pt>
                <c:pt idx="7">
                  <c:v>4.0013888888861402</c:v>
                </c:pt>
                <c:pt idx="8">
                  <c:v>4.5083333333313931</c:v>
                </c:pt>
                <c:pt idx="9">
                  <c:v>4.7201388888861402</c:v>
                </c:pt>
                <c:pt idx="10">
                  <c:v>5.5055555555518367</c:v>
                </c:pt>
                <c:pt idx="11">
                  <c:v>5.7048611111094942</c:v>
                </c:pt>
                <c:pt idx="12">
                  <c:v>6.0222222222218988</c:v>
                </c:pt>
                <c:pt idx="13">
                  <c:v>6.5347222222189885</c:v>
                </c:pt>
                <c:pt idx="14">
                  <c:v>6.6902777777722804</c:v>
                </c:pt>
                <c:pt idx="15">
                  <c:v>6.9993055555532919</c:v>
                </c:pt>
                <c:pt idx="16">
                  <c:v>7.5555555555547471</c:v>
                </c:pt>
                <c:pt idx="17">
                  <c:v>7.7381944444423425</c:v>
                </c:pt>
                <c:pt idx="18">
                  <c:v>8.0618055555532919</c:v>
                </c:pt>
                <c:pt idx="19">
                  <c:v>8.710416666661331</c:v>
                </c:pt>
                <c:pt idx="20">
                  <c:v>9.015972222223354</c:v>
                </c:pt>
              </c:numCache>
            </c:numRef>
          </c:xVal>
          <c:yVal>
            <c:numRef>
              <c:f>'50µM (BCD)'!$K$2:$K$107</c:f>
              <c:numCache>
                <c:formatCode>General</c:formatCode>
                <c:ptCount val="21"/>
                <c:pt idx="0">
                  <c:v>3.9460000000000002</c:v>
                </c:pt>
                <c:pt idx="1">
                  <c:v>5.2439999999999998</c:v>
                </c:pt>
                <c:pt idx="2">
                  <c:v>9.6020000000000003</c:v>
                </c:pt>
                <c:pt idx="3">
                  <c:v>10.626000000000001</c:v>
                </c:pt>
                <c:pt idx="4">
                  <c:v>15.277999999999997</c:v>
                </c:pt>
                <c:pt idx="5">
                  <c:v>17.265999999999998</c:v>
                </c:pt>
                <c:pt idx="6">
                  <c:v>18.512</c:v>
                </c:pt>
                <c:pt idx="7">
                  <c:v>29.282</c:v>
                </c:pt>
                <c:pt idx="8">
                  <c:v>25.032</c:v>
                </c:pt>
                <c:pt idx="9">
                  <c:v>31.880000000000003</c:v>
                </c:pt>
                <c:pt idx="10">
                  <c:v>33.923999999999999</c:v>
                </c:pt>
                <c:pt idx="11">
                  <c:v>39.17</c:v>
                </c:pt>
                <c:pt idx="12">
                  <c:v>36.441999999999993</c:v>
                </c:pt>
                <c:pt idx="13">
                  <c:v>37.661999999999999</c:v>
                </c:pt>
                <c:pt idx="14">
                  <c:v>29.177999999999997</c:v>
                </c:pt>
                <c:pt idx="15">
                  <c:v>34.734000000000002</c:v>
                </c:pt>
                <c:pt idx="16">
                  <c:v>45.12</c:v>
                </c:pt>
                <c:pt idx="17">
                  <c:v>37.14</c:v>
                </c:pt>
                <c:pt idx="18">
                  <c:v>44.914000000000001</c:v>
                </c:pt>
                <c:pt idx="19">
                  <c:v>52.854000000000006</c:v>
                </c:pt>
                <c:pt idx="20">
                  <c:v>61.064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0-4DCA-B8D2-E849D99B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'50µM (BCD)'!$C$118:$C$168</c:f>
              <c:numCache>
                <c:formatCode>0.00</c:formatCode>
                <c:ptCount val="11"/>
                <c:pt idx="0">
                  <c:v>0</c:v>
                </c:pt>
                <c:pt idx="1">
                  <c:v>0.67638888888905058</c:v>
                </c:pt>
                <c:pt idx="2">
                  <c:v>0.93888888888614019</c:v>
                </c:pt>
                <c:pt idx="3">
                  <c:v>1.5284722222204437</c:v>
                </c:pt>
                <c:pt idx="4">
                  <c:v>1.984027777776646</c:v>
                </c:pt>
                <c:pt idx="5">
                  <c:v>2.5673611111124046</c:v>
                </c:pt>
                <c:pt idx="6">
                  <c:v>2.8423611111138598</c:v>
                </c:pt>
                <c:pt idx="7">
                  <c:v>2.9958333333343035</c:v>
                </c:pt>
                <c:pt idx="8">
                  <c:v>3.5138888888905058</c:v>
                </c:pt>
                <c:pt idx="9">
                  <c:v>3.7194444444467081</c:v>
                </c:pt>
                <c:pt idx="10">
                  <c:v>3.9986111111138598</c:v>
                </c:pt>
              </c:numCache>
            </c:numRef>
          </c:xVal>
          <c:yVal>
            <c:numRef>
              <c:f>'50µM (BCD)'!$K$118:$K$168</c:f>
              <c:numCache>
                <c:formatCode>General</c:formatCode>
                <c:ptCount val="11"/>
                <c:pt idx="0">
                  <c:v>6.234</c:v>
                </c:pt>
                <c:pt idx="1">
                  <c:v>9.0440000000000005</c:v>
                </c:pt>
                <c:pt idx="2">
                  <c:v>7.3879999999999999</c:v>
                </c:pt>
                <c:pt idx="3">
                  <c:v>16.026000000000003</c:v>
                </c:pt>
                <c:pt idx="4">
                  <c:v>15.389999999999997</c:v>
                </c:pt>
                <c:pt idx="5">
                  <c:v>12.943999999999999</c:v>
                </c:pt>
                <c:pt idx="6">
                  <c:v>27.808000000000003</c:v>
                </c:pt>
                <c:pt idx="7">
                  <c:v>19.335999999999999</c:v>
                </c:pt>
                <c:pt idx="8">
                  <c:v>29.832000000000001</c:v>
                </c:pt>
                <c:pt idx="9">
                  <c:v>30.802000000000003</c:v>
                </c:pt>
                <c:pt idx="10">
                  <c:v>47.564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F-4441-A5C3-FBECDE85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95959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Ref>
              <c:f>Control!$C$5:$C$70</c:f>
              <c:numCache>
                <c:formatCode>0.00</c:formatCode>
                <c:ptCount val="22"/>
                <c:pt idx="0">
                  <c:v>1.104212962964084</c:v>
                </c:pt>
                <c:pt idx="1">
                  <c:v>1.3485416666662786</c:v>
                </c:pt>
                <c:pt idx="2">
                  <c:v>1.8744675925918273</c:v>
                </c:pt>
                <c:pt idx="3">
                  <c:v>2.0645601851865649</c:v>
                </c:pt>
                <c:pt idx="4">
                  <c:v>2.9062962962998427</c:v>
                </c:pt>
                <c:pt idx="5">
                  <c:v>3.2167129629669944</c:v>
                </c:pt>
                <c:pt idx="6">
                  <c:v>4.0677546296356013</c:v>
                </c:pt>
                <c:pt idx="7">
                  <c:v>5.0781481481535593</c:v>
                </c:pt>
                <c:pt idx="8">
                  <c:v>5.843472222222772</c:v>
                </c:pt>
                <c:pt idx="9">
                  <c:v>6.0617129629681585</c:v>
                </c:pt>
                <c:pt idx="10">
                  <c:v>6.3547685185185401</c:v>
                </c:pt>
                <c:pt idx="11">
                  <c:v>6.8547685185185401</c:v>
                </c:pt>
                <c:pt idx="12">
                  <c:v>7.3561574074119562</c:v>
                </c:pt>
                <c:pt idx="13">
                  <c:v>8.3568518518513883</c:v>
                </c:pt>
                <c:pt idx="14">
                  <c:v>9.0672685185199953</c:v>
                </c:pt>
                <c:pt idx="15">
                  <c:v>9.3867129629652482</c:v>
                </c:pt>
                <c:pt idx="16">
                  <c:v>9.8554629629652482</c:v>
                </c:pt>
                <c:pt idx="17">
                  <c:v>10.067268518519995</c:v>
                </c:pt>
                <c:pt idx="18">
                  <c:v>10.361018518524361</c:v>
                </c:pt>
                <c:pt idx="19">
                  <c:v>10.962407407409046</c:v>
                </c:pt>
                <c:pt idx="20">
                  <c:v>11.131157407413411</c:v>
                </c:pt>
                <c:pt idx="21">
                  <c:v>12.333935185190057</c:v>
                </c:pt>
              </c:numCache>
            </c:numRef>
          </c:xVal>
          <c:yVal>
            <c:numRef>
              <c:f>Control!$K$5:$K$70</c:f>
              <c:numCache>
                <c:formatCode>General</c:formatCode>
                <c:ptCount val="22"/>
                <c:pt idx="0">
                  <c:v>1.3049999999999999</c:v>
                </c:pt>
                <c:pt idx="1">
                  <c:v>1.3766666666666667</c:v>
                </c:pt>
                <c:pt idx="2">
                  <c:v>1.2000000000000002</c:v>
                </c:pt>
                <c:pt idx="3">
                  <c:v>5.2299999999999995</c:v>
                </c:pt>
                <c:pt idx="4">
                  <c:v>3.97</c:v>
                </c:pt>
                <c:pt idx="5">
                  <c:v>2.48</c:v>
                </c:pt>
                <c:pt idx="6">
                  <c:v>7.5666666666666664</c:v>
                </c:pt>
                <c:pt idx="7">
                  <c:v>5.57</c:v>
                </c:pt>
                <c:pt idx="8">
                  <c:v>9.7233333333333327</c:v>
                </c:pt>
                <c:pt idx="9">
                  <c:v>13.916666666666666</c:v>
                </c:pt>
                <c:pt idx="10">
                  <c:v>6.6349999999999998</c:v>
                </c:pt>
                <c:pt idx="11">
                  <c:v>10.903333333333334</c:v>
                </c:pt>
                <c:pt idx="12">
                  <c:v>24.723333333333333</c:v>
                </c:pt>
                <c:pt idx="13">
                  <c:v>10.0075</c:v>
                </c:pt>
                <c:pt idx="14">
                  <c:v>31.033333333333331</c:v>
                </c:pt>
                <c:pt idx="15">
                  <c:v>24.773333333333337</c:v>
                </c:pt>
                <c:pt idx="16">
                  <c:v>30.81</c:v>
                </c:pt>
                <c:pt idx="17">
                  <c:v>30.686666666666667</c:v>
                </c:pt>
                <c:pt idx="18">
                  <c:v>16.723333333333333</c:v>
                </c:pt>
                <c:pt idx="19">
                  <c:v>22.97</c:v>
                </c:pt>
                <c:pt idx="20">
                  <c:v>40.556666666666665</c:v>
                </c:pt>
                <c:pt idx="21">
                  <c:v>48.080000000000005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4-4026-97DB-14AF5ED0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2104"/>
        <c:axId val="358854152"/>
      </c:scatterChart>
      <c:valAx>
        <c:axId val="3588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152"/>
        <c:crosses val="autoZero"/>
        <c:crossBetween val="midCat"/>
      </c:valAx>
      <c:valAx>
        <c:axId val="358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 PEAK 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Control!$C$3:$C$72</c:f>
              <c:numCache>
                <c:formatCode>0.00</c:formatCode>
                <c:ptCount val="22"/>
                <c:pt idx="0">
                  <c:v>1.104212962964084</c:v>
                </c:pt>
                <c:pt idx="1">
                  <c:v>1.3485416666662786</c:v>
                </c:pt>
                <c:pt idx="2">
                  <c:v>1.8744675925918273</c:v>
                </c:pt>
                <c:pt idx="3">
                  <c:v>2.0645601851865649</c:v>
                </c:pt>
                <c:pt idx="4">
                  <c:v>2.9062962962998427</c:v>
                </c:pt>
                <c:pt idx="5">
                  <c:v>3.2167129629669944</c:v>
                </c:pt>
                <c:pt idx="6">
                  <c:v>4.0677546296356013</c:v>
                </c:pt>
                <c:pt idx="7">
                  <c:v>5.0781481481535593</c:v>
                </c:pt>
                <c:pt idx="8">
                  <c:v>5.843472222222772</c:v>
                </c:pt>
                <c:pt idx="9">
                  <c:v>6.0617129629681585</c:v>
                </c:pt>
                <c:pt idx="10">
                  <c:v>6.3547685185185401</c:v>
                </c:pt>
                <c:pt idx="11">
                  <c:v>6.8547685185185401</c:v>
                </c:pt>
                <c:pt idx="12">
                  <c:v>7.3561574074119562</c:v>
                </c:pt>
                <c:pt idx="13">
                  <c:v>8.3568518518513883</c:v>
                </c:pt>
                <c:pt idx="14">
                  <c:v>9.0672685185199953</c:v>
                </c:pt>
                <c:pt idx="15">
                  <c:v>9.3867129629652482</c:v>
                </c:pt>
                <c:pt idx="16">
                  <c:v>9.8554629629652482</c:v>
                </c:pt>
                <c:pt idx="17">
                  <c:v>10.067268518519995</c:v>
                </c:pt>
                <c:pt idx="18">
                  <c:v>10.361018518524361</c:v>
                </c:pt>
                <c:pt idx="19">
                  <c:v>10.962407407409046</c:v>
                </c:pt>
                <c:pt idx="20">
                  <c:v>11.131157407413411</c:v>
                </c:pt>
                <c:pt idx="21">
                  <c:v>12.333935185190057</c:v>
                </c:pt>
              </c:numCache>
            </c:numRef>
          </c:xVal>
          <c:yVal>
            <c:numRef>
              <c:f>Control!$M$3:$M$72</c:f>
              <c:numCache>
                <c:formatCode>0.000000</c:formatCode>
                <c:ptCount val="22"/>
                <c:pt idx="0">
                  <c:v>0.11561051167429974</c:v>
                </c:pt>
                <c:pt idx="1">
                  <c:v>0.13882879693673861</c:v>
                </c:pt>
                <c:pt idx="2">
                  <c:v>7.9181246047624887E-2</c:v>
                </c:pt>
                <c:pt idx="3">
                  <c:v>0.71850168886727417</c:v>
                </c:pt>
                <c:pt idx="4">
                  <c:v>0.59879050676311507</c:v>
                </c:pt>
                <c:pt idx="5">
                  <c:v>0.39445168082621629</c:v>
                </c:pt>
                <c:pt idx="6">
                  <c:v>0.87890460247346025</c:v>
                </c:pt>
                <c:pt idx="7">
                  <c:v>0.74585519517372889</c:v>
                </c:pt>
                <c:pt idx="8">
                  <c:v>0.98781517440207023</c:v>
                </c:pt>
                <c:pt idx="9">
                  <c:v>1.1435352250999584</c:v>
                </c:pt>
                <c:pt idx="10">
                  <c:v>0.82184092720045432</c:v>
                </c:pt>
                <c:pt idx="11">
                  <c:v>1.0375592894053192</c:v>
                </c:pt>
                <c:pt idx="12">
                  <c:v>1.393107024292132</c:v>
                </c:pt>
                <c:pt idx="13">
                  <c:v>1.0003255987771427</c:v>
                </c:pt>
                <c:pt idx="14">
                  <c:v>1.4918284262616801</c:v>
                </c:pt>
                <c:pt idx="15">
                  <c:v>1.393984446265923</c:v>
                </c:pt>
                <c:pt idx="16">
                  <c:v>1.4886916983169407</c:v>
                </c:pt>
                <c:pt idx="17">
                  <c:v>1.4869497158382929</c:v>
                </c:pt>
                <c:pt idx="18">
                  <c:v>1.223322846308089</c:v>
                </c:pt>
                <c:pt idx="19">
                  <c:v>1.3611609951950261</c:v>
                </c:pt>
                <c:pt idx="20">
                  <c:v>1.6080622533331161</c:v>
                </c:pt>
                <c:pt idx="21">
                  <c:v>1.6819644589946832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F-4EF0-A8A5-D25B2D02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78576"/>
        <c:axId val="406377136"/>
      </c:scatterChart>
      <c:valAx>
        <c:axId val="406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7136"/>
        <c:crosses val="autoZero"/>
        <c:crossBetween val="midCat"/>
      </c:valAx>
      <c:valAx>
        <c:axId val="406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95959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Ref>
              <c:f>Control!$C$2:$C$121</c:f>
              <c:numCache>
                <c:formatCode>0.00</c:formatCode>
                <c:ptCount val="40"/>
                <c:pt idx="0">
                  <c:v>0</c:v>
                </c:pt>
                <c:pt idx="1">
                  <c:v>1.104212962964084</c:v>
                </c:pt>
                <c:pt idx="2">
                  <c:v>1.3485416666662786</c:v>
                </c:pt>
                <c:pt idx="3">
                  <c:v>1.8744675925918273</c:v>
                </c:pt>
                <c:pt idx="4">
                  <c:v>2.0645601851865649</c:v>
                </c:pt>
                <c:pt idx="5">
                  <c:v>2.9062962962998427</c:v>
                </c:pt>
                <c:pt idx="6">
                  <c:v>3.2167129629669944</c:v>
                </c:pt>
                <c:pt idx="7">
                  <c:v>4.0677546296356013</c:v>
                </c:pt>
                <c:pt idx="8">
                  <c:v>5.0781481481535593</c:v>
                </c:pt>
                <c:pt idx="9">
                  <c:v>5.843472222222772</c:v>
                </c:pt>
                <c:pt idx="10">
                  <c:v>6.0617129629681585</c:v>
                </c:pt>
                <c:pt idx="11">
                  <c:v>6.3547685185185401</c:v>
                </c:pt>
                <c:pt idx="12">
                  <c:v>6.8547685185185401</c:v>
                </c:pt>
                <c:pt idx="13">
                  <c:v>7.3561574074119562</c:v>
                </c:pt>
                <c:pt idx="14">
                  <c:v>8.3568518518513883</c:v>
                </c:pt>
                <c:pt idx="15">
                  <c:v>9.0672685185199953</c:v>
                </c:pt>
                <c:pt idx="16">
                  <c:v>9.3867129629652482</c:v>
                </c:pt>
                <c:pt idx="17">
                  <c:v>9.8554629629652482</c:v>
                </c:pt>
                <c:pt idx="18">
                  <c:v>10.067268518519995</c:v>
                </c:pt>
                <c:pt idx="19">
                  <c:v>10.361018518524361</c:v>
                </c:pt>
                <c:pt idx="20">
                  <c:v>10.962407407409046</c:v>
                </c:pt>
                <c:pt idx="21">
                  <c:v>11.131157407413411</c:v>
                </c:pt>
                <c:pt idx="22">
                  <c:v>12.333935185190057</c:v>
                </c:pt>
                <c:pt idx="23">
                  <c:v>12.889490740744804</c:v>
                </c:pt>
                <c:pt idx="24">
                  <c:v>13.332546296296641</c:v>
                </c:pt>
                <c:pt idx="25">
                  <c:v>13.850601851852844</c:v>
                </c:pt>
                <c:pt idx="26">
                  <c:v>14.076296296298096</c:v>
                </c:pt>
                <c:pt idx="27">
                  <c:v>14.35199074074626</c:v>
                </c:pt>
                <c:pt idx="28">
                  <c:v>14.890185185191513</c:v>
                </c:pt>
                <c:pt idx="29">
                  <c:v>15.069351851852844</c:v>
                </c:pt>
                <c:pt idx="30">
                  <c:v>15.343657407407591</c:v>
                </c:pt>
                <c:pt idx="31">
                  <c:v>15.845046296301007</c:v>
                </c:pt>
                <c:pt idx="32">
                  <c:v>16.074212962965248</c:v>
                </c:pt>
                <c:pt idx="33">
                  <c:v>16.370046296302462</c:v>
                </c:pt>
                <c:pt idx="34">
                  <c:v>16.881851851852844</c:v>
                </c:pt>
                <c:pt idx="35">
                  <c:v>17.349212962966703</c:v>
                </c:pt>
                <c:pt idx="36">
                  <c:v>17.886712962965248</c:v>
                </c:pt>
                <c:pt idx="37">
                  <c:v>18.074212962965248</c:v>
                </c:pt>
                <c:pt idx="38">
                  <c:v>18.439490740740439</c:v>
                </c:pt>
                <c:pt idx="39">
                  <c:v>19.058240740741894</c:v>
                </c:pt>
              </c:numCache>
            </c:numRef>
          </c:xVal>
          <c:yVal>
            <c:numRef>
              <c:f>Control!$K$2:$K$121</c:f>
              <c:numCache>
                <c:formatCode>General</c:formatCode>
                <c:ptCount val="40"/>
                <c:pt idx="0">
                  <c:v>2.7300000000000004</c:v>
                </c:pt>
                <c:pt idx="1">
                  <c:v>1.3049999999999999</c:v>
                </c:pt>
                <c:pt idx="2">
                  <c:v>1.3766666666666667</c:v>
                </c:pt>
                <c:pt idx="3">
                  <c:v>1.2000000000000002</c:v>
                </c:pt>
                <c:pt idx="4">
                  <c:v>5.2299999999999995</c:v>
                </c:pt>
                <c:pt idx="5">
                  <c:v>3.97</c:v>
                </c:pt>
                <c:pt idx="6">
                  <c:v>2.48</c:v>
                </c:pt>
                <c:pt idx="7">
                  <c:v>7.5666666666666664</c:v>
                </c:pt>
                <c:pt idx="8">
                  <c:v>5.57</c:v>
                </c:pt>
                <c:pt idx="9">
                  <c:v>9.7233333333333327</c:v>
                </c:pt>
                <c:pt idx="10">
                  <c:v>13.916666666666666</c:v>
                </c:pt>
                <c:pt idx="11">
                  <c:v>6.6349999999999998</c:v>
                </c:pt>
                <c:pt idx="12">
                  <c:v>10.903333333333334</c:v>
                </c:pt>
                <c:pt idx="13">
                  <c:v>24.723333333333333</c:v>
                </c:pt>
                <c:pt idx="14">
                  <c:v>10.0075</c:v>
                </c:pt>
                <c:pt idx="15">
                  <c:v>31.033333333333331</c:v>
                </c:pt>
                <c:pt idx="16">
                  <c:v>24.773333333333337</c:v>
                </c:pt>
                <c:pt idx="17">
                  <c:v>30.81</c:v>
                </c:pt>
                <c:pt idx="18">
                  <c:v>30.686666666666667</c:v>
                </c:pt>
                <c:pt idx="19">
                  <c:v>16.723333333333333</c:v>
                </c:pt>
                <c:pt idx="20">
                  <c:v>22.97</c:v>
                </c:pt>
                <c:pt idx="21">
                  <c:v>40.556666666666665</c:v>
                </c:pt>
                <c:pt idx="22">
                  <c:v>48.080000000000005</c:v>
                </c:pt>
                <c:pt idx="23">
                  <c:v>38.373333333333328</c:v>
                </c:pt>
                <c:pt idx="24">
                  <c:v>50.406666666666666</c:v>
                </c:pt>
                <c:pt idx="25">
                  <c:v>32.106666666666662</c:v>
                </c:pt>
                <c:pt idx="26">
                  <c:v>44</c:v>
                </c:pt>
                <c:pt idx="27">
                  <c:v>36.090000000000003</c:v>
                </c:pt>
                <c:pt idx="28">
                  <c:v>30.753333333333334</c:v>
                </c:pt>
                <c:pt idx="29">
                  <c:v>43.18</c:v>
                </c:pt>
                <c:pt idx="30">
                  <c:v>48.156666666666666</c:v>
                </c:pt>
                <c:pt idx="31">
                  <c:v>49.146666666666668</c:v>
                </c:pt>
                <c:pt idx="32">
                  <c:v>57.013333333333343</c:v>
                </c:pt>
                <c:pt idx="33">
                  <c:v>31.320000000000004</c:v>
                </c:pt>
                <c:pt idx="34">
                  <c:v>45.466666666666669</c:v>
                </c:pt>
                <c:pt idx="35">
                  <c:v>32.096666666666664</c:v>
                </c:pt>
                <c:pt idx="36">
                  <c:v>45.916666666666664</c:v>
                </c:pt>
                <c:pt idx="37">
                  <c:v>34.773333333333333</c:v>
                </c:pt>
                <c:pt idx="38">
                  <c:v>60.356666666666662</c:v>
                </c:pt>
                <c:pt idx="39">
                  <c:v>67.105000000000004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C-4984-8B10-795B2B4AB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2104"/>
        <c:axId val="358854152"/>
      </c:scatterChart>
      <c:valAx>
        <c:axId val="3588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152"/>
        <c:crosses val="autoZero"/>
        <c:crossBetween val="midCat"/>
      </c:valAx>
      <c:valAx>
        <c:axId val="358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Control!$C$2:$C$121</c:f>
              <c:numCache>
                <c:formatCode>0.00</c:formatCode>
                <c:ptCount val="40"/>
                <c:pt idx="0">
                  <c:v>0</c:v>
                </c:pt>
                <c:pt idx="1">
                  <c:v>1.104212962964084</c:v>
                </c:pt>
                <c:pt idx="2">
                  <c:v>1.3485416666662786</c:v>
                </c:pt>
                <c:pt idx="3">
                  <c:v>1.8744675925918273</c:v>
                </c:pt>
                <c:pt idx="4">
                  <c:v>2.0645601851865649</c:v>
                </c:pt>
                <c:pt idx="5">
                  <c:v>2.9062962962998427</c:v>
                </c:pt>
                <c:pt idx="6">
                  <c:v>3.2167129629669944</c:v>
                </c:pt>
                <c:pt idx="7">
                  <c:v>4.0677546296356013</c:v>
                </c:pt>
                <c:pt idx="8">
                  <c:v>5.0781481481535593</c:v>
                </c:pt>
                <c:pt idx="9">
                  <c:v>5.843472222222772</c:v>
                </c:pt>
                <c:pt idx="10">
                  <c:v>6.0617129629681585</c:v>
                </c:pt>
                <c:pt idx="11">
                  <c:v>6.3547685185185401</c:v>
                </c:pt>
                <c:pt idx="12">
                  <c:v>6.8547685185185401</c:v>
                </c:pt>
                <c:pt idx="13">
                  <c:v>7.3561574074119562</c:v>
                </c:pt>
                <c:pt idx="14">
                  <c:v>8.3568518518513883</c:v>
                </c:pt>
                <c:pt idx="15">
                  <c:v>9.0672685185199953</c:v>
                </c:pt>
                <c:pt idx="16">
                  <c:v>9.3867129629652482</c:v>
                </c:pt>
                <c:pt idx="17">
                  <c:v>9.8554629629652482</c:v>
                </c:pt>
                <c:pt idx="18">
                  <c:v>10.067268518519995</c:v>
                </c:pt>
                <c:pt idx="19">
                  <c:v>10.361018518524361</c:v>
                </c:pt>
                <c:pt idx="20">
                  <c:v>10.962407407409046</c:v>
                </c:pt>
                <c:pt idx="21">
                  <c:v>11.131157407413411</c:v>
                </c:pt>
                <c:pt idx="22">
                  <c:v>12.333935185190057</c:v>
                </c:pt>
                <c:pt idx="23">
                  <c:v>12.889490740744804</c:v>
                </c:pt>
                <c:pt idx="24">
                  <c:v>13.332546296296641</c:v>
                </c:pt>
                <c:pt idx="25">
                  <c:v>13.850601851852844</c:v>
                </c:pt>
                <c:pt idx="26">
                  <c:v>14.076296296298096</c:v>
                </c:pt>
                <c:pt idx="27">
                  <c:v>14.35199074074626</c:v>
                </c:pt>
                <c:pt idx="28">
                  <c:v>14.890185185191513</c:v>
                </c:pt>
                <c:pt idx="29">
                  <c:v>15.069351851852844</c:v>
                </c:pt>
                <c:pt idx="30">
                  <c:v>15.343657407407591</c:v>
                </c:pt>
                <c:pt idx="31">
                  <c:v>15.845046296301007</c:v>
                </c:pt>
                <c:pt idx="32">
                  <c:v>16.074212962965248</c:v>
                </c:pt>
                <c:pt idx="33">
                  <c:v>16.370046296302462</c:v>
                </c:pt>
                <c:pt idx="34">
                  <c:v>16.881851851852844</c:v>
                </c:pt>
                <c:pt idx="35">
                  <c:v>17.349212962966703</c:v>
                </c:pt>
                <c:pt idx="36">
                  <c:v>17.886712962965248</c:v>
                </c:pt>
                <c:pt idx="37">
                  <c:v>18.074212962965248</c:v>
                </c:pt>
                <c:pt idx="38">
                  <c:v>18.439490740740439</c:v>
                </c:pt>
                <c:pt idx="39">
                  <c:v>19.058240740741894</c:v>
                </c:pt>
              </c:numCache>
            </c:numRef>
          </c:xVal>
          <c:yVal>
            <c:numRef>
              <c:f>Control!$M$2:$M$121</c:f>
              <c:numCache>
                <c:formatCode>0.000000</c:formatCode>
                <c:ptCount val="40"/>
                <c:pt idx="0">
                  <c:v>0.43616264704075608</c:v>
                </c:pt>
                <c:pt idx="1">
                  <c:v>0.11561051167429974</c:v>
                </c:pt>
                <c:pt idx="2">
                  <c:v>0.13882879693673861</c:v>
                </c:pt>
                <c:pt idx="3">
                  <c:v>7.9181246047624887E-2</c:v>
                </c:pt>
                <c:pt idx="4">
                  <c:v>0.71850168886727417</c:v>
                </c:pt>
                <c:pt idx="5">
                  <c:v>0.59879050676311507</c:v>
                </c:pt>
                <c:pt idx="6">
                  <c:v>0.39445168082621629</c:v>
                </c:pt>
                <c:pt idx="7">
                  <c:v>0.87890460247346025</c:v>
                </c:pt>
                <c:pt idx="8">
                  <c:v>0.74585519517372889</c:v>
                </c:pt>
                <c:pt idx="9">
                  <c:v>0.98781517440207023</c:v>
                </c:pt>
                <c:pt idx="10">
                  <c:v>1.1435352250999584</c:v>
                </c:pt>
                <c:pt idx="11">
                  <c:v>0.82184092720045432</c:v>
                </c:pt>
                <c:pt idx="12">
                  <c:v>1.0375592894053192</c:v>
                </c:pt>
                <c:pt idx="13">
                  <c:v>1.393107024292132</c:v>
                </c:pt>
                <c:pt idx="14">
                  <c:v>1.0003255987771427</c:v>
                </c:pt>
                <c:pt idx="15">
                  <c:v>1.4918284262616801</c:v>
                </c:pt>
                <c:pt idx="16">
                  <c:v>1.393984446265923</c:v>
                </c:pt>
                <c:pt idx="17">
                  <c:v>1.4886916983169407</c:v>
                </c:pt>
                <c:pt idx="18">
                  <c:v>1.4869497158382929</c:v>
                </c:pt>
                <c:pt idx="19">
                  <c:v>1.223322846308089</c:v>
                </c:pt>
                <c:pt idx="20">
                  <c:v>1.3611609951950261</c:v>
                </c:pt>
                <c:pt idx="21">
                  <c:v>1.6080622533331161</c:v>
                </c:pt>
                <c:pt idx="22">
                  <c:v>1.6819644589946832</c:v>
                </c:pt>
                <c:pt idx="23">
                  <c:v>1.5840295262088864</c:v>
                </c:pt>
                <c:pt idx="24">
                  <c:v>1.7024879790065379</c:v>
                </c:pt>
                <c:pt idx="25">
                  <c:v>1.5065952191940868</c:v>
                </c:pt>
                <c:pt idx="26">
                  <c:v>1.6434526764861874</c:v>
                </c:pt>
                <c:pt idx="27">
                  <c:v>1.5573868820595071</c:v>
                </c:pt>
                <c:pt idx="28">
                  <c:v>1.4878921955525855</c:v>
                </c:pt>
                <c:pt idx="29">
                  <c:v>1.6352826379982119</c:v>
                </c:pt>
                <c:pt idx="30">
                  <c:v>1.682656418067586</c:v>
                </c:pt>
                <c:pt idx="31">
                  <c:v>1.691494067491355</c:v>
                </c:pt>
                <c:pt idx="32">
                  <c:v>1.7559764331450405</c:v>
                </c:pt>
                <c:pt idx="33">
                  <c:v>1.495821753385906</c:v>
                </c:pt>
                <c:pt idx="34">
                  <c:v>1.6576931156007977</c:v>
                </c:pt>
                <c:pt idx="35">
                  <c:v>1.5064599319861283</c:v>
                </c:pt>
                <c:pt idx="36">
                  <c:v>1.6619703528041603</c:v>
                </c:pt>
                <c:pt idx="37">
                  <c:v>1.5412463236681826</c:v>
                </c:pt>
                <c:pt idx="38">
                  <c:v>1.7807252468714929</c:v>
                </c:pt>
                <c:pt idx="39">
                  <c:v>1.8267548806981904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0-4FDF-89AE-B064100D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78576"/>
        <c:axId val="406377136"/>
      </c:scatterChart>
      <c:valAx>
        <c:axId val="406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7136"/>
        <c:crosses val="autoZero"/>
        <c:crossBetween val="midCat"/>
      </c:valAx>
      <c:valAx>
        <c:axId val="406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95959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Ref>
              <c:f>Control!$C$133:$C$204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1.4548611111094942</c:v>
                </c:pt>
                <c:pt idx="3">
                  <c:v>1.9673611111138598</c:v>
                </c:pt>
                <c:pt idx="4">
                  <c:v>2.1909722222189885</c:v>
                </c:pt>
                <c:pt idx="5">
                  <c:v>2.4256944444423425</c:v>
                </c:pt>
                <c:pt idx="6">
                  <c:v>3.015972222223354</c:v>
                </c:pt>
                <c:pt idx="7">
                  <c:v>3.46875</c:v>
                </c:pt>
                <c:pt idx="8">
                  <c:v>4.1749999999956344</c:v>
                </c:pt>
                <c:pt idx="9">
                  <c:v>4.4583333333357587</c:v>
                </c:pt>
                <c:pt idx="10">
                  <c:v>4.9513888888905058</c:v>
                </c:pt>
                <c:pt idx="11">
                  <c:v>5.4958333333343035</c:v>
                </c:pt>
                <c:pt idx="12">
                  <c:v>5.9930555555547471</c:v>
                </c:pt>
                <c:pt idx="13">
                  <c:v>6.9736111111124046</c:v>
                </c:pt>
              </c:numCache>
            </c:numRef>
          </c:xVal>
          <c:yVal>
            <c:numRef>
              <c:f>Control!$K$133:$K$204</c:f>
              <c:numCache>
                <c:formatCode>General</c:formatCode>
                <c:ptCount val="14"/>
                <c:pt idx="0">
                  <c:v>5.6783333333333337</c:v>
                </c:pt>
                <c:pt idx="1">
                  <c:v>22.333999999999996</c:v>
                </c:pt>
                <c:pt idx="2">
                  <c:v>22.630000000000003</c:v>
                </c:pt>
                <c:pt idx="3">
                  <c:v>15.954000000000002</c:v>
                </c:pt>
                <c:pt idx="4">
                  <c:v>36.984000000000002</c:v>
                </c:pt>
                <c:pt idx="5">
                  <c:v>39.564</c:v>
                </c:pt>
                <c:pt idx="6">
                  <c:v>38.303999999999995</c:v>
                </c:pt>
                <c:pt idx="7">
                  <c:v>48.111666666666672</c:v>
                </c:pt>
                <c:pt idx="8">
                  <c:v>45.618000000000002</c:v>
                </c:pt>
                <c:pt idx="9">
                  <c:v>59.125999999999998</c:v>
                </c:pt>
                <c:pt idx="10">
                  <c:v>66.316000000000003</c:v>
                </c:pt>
                <c:pt idx="11">
                  <c:v>61.942000000000007</c:v>
                </c:pt>
                <c:pt idx="12">
                  <c:v>57.81666666666667</c:v>
                </c:pt>
                <c:pt idx="13">
                  <c:v>71.794000000000011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9-4488-AE24-66060588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2104"/>
        <c:axId val="358854152"/>
      </c:scatterChart>
      <c:valAx>
        <c:axId val="3588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152"/>
        <c:crosses val="autoZero"/>
        <c:crossBetween val="midCat"/>
      </c:valAx>
      <c:valAx>
        <c:axId val="358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 PEAK 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Control!$C$134:$C$204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1.4548611111094942</c:v>
                </c:pt>
                <c:pt idx="3">
                  <c:v>1.9673611111138598</c:v>
                </c:pt>
                <c:pt idx="4">
                  <c:v>2.1909722222189885</c:v>
                </c:pt>
                <c:pt idx="5">
                  <c:v>2.4256944444423425</c:v>
                </c:pt>
                <c:pt idx="6">
                  <c:v>3.015972222223354</c:v>
                </c:pt>
                <c:pt idx="7">
                  <c:v>3.46875</c:v>
                </c:pt>
                <c:pt idx="8">
                  <c:v>4.1749999999956344</c:v>
                </c:pt>
                <c:pt idx="9">
                  <c:v>4.4583333333357587</c:v>
                </c:pt>
                <c:pt idx="10">
                  <c:v>4.9513888888905058</c:v>
                </c:pt>
                <c:pt idx="11">
                  <c:v>5.4958333333343035</c:v>
                </c:pt>
                <c:pt idx="12">
                  <c:v>5.9930555555547471</c:v>
                </c:pt>
                <c:pt idx="13">
                  <c:v>6.9736111111124046</c:v>
                </c:pt>
              </c:numCache>
            </c:numRef>
          </c:xVal>
          <c:yVal>
            <c:numRef>
              <c:f>Control!$M$134:$M$204</c:f>
              <c:numCache>
                <c:formatCode>0.000000</c:formatCode>
                <c:ptCount val="14"/>
                <c:pt idx="0">
                  <c:v>0.75422088318423375</c:v>
                </c:pt>
                <c:pt idx="1">
                  <c:v>1.3489665118020602</c:v>
                </c:pt>
                <c:pt idx="2">
                  <c:v>1.3546845539547285</c:v>
                </c:pt>
                <c:pt idx="3">
                  <c:v>1.2028695877152107</c:v>
                </c:pt>
                <c:pt idx="4">
                  <c:v>1.5680138804300254</c:v>
                </c:pt>
                <c:pt idx="5">
                  <c:v>1.5973001931907778</c:v>
                </c:pt>
                <c:pt idx="6">
                  <c:v>1.5832441287263166</c:v>
                </c:pt>
                <c:pt idx="7">
                  <c:v>1.6822504018329141</c:v>
                </c:pt>
                <c:pt idx="8">
                  <c:v>1.6591362408703971</c:v>
                </c:pt>
                <c:pt idx="9">
                  <c:v>1.7717784990449676</c:v>
                </c:pt>
                <c:pt idx="10">
                  <c:v>1.8216183228751865</c:v>
                </c:pt>
                <c:pt idx="11">
                  <c:v>1.7919852238645044</c:v>
                </c:pt>
                <c:pt idx="12">
                  <c:v>1.7620530494584161</c:v>
                </c:pt>
                <c:pt idx="13">
                  <c:v>1.8560881507078499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392-8CBC-5FD7694E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78576"/>
        <c:axId val="406377136"/>
      </c:scatterChart>
      <c:valAx>
        <c:axId val="4063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7136"/>
        <c:crosses val="autoZero"/>
        <c:crossBetween val="midCat"/>
      </c:valAx>
      <c:valAx>
        <c:axId val="4063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06928188030548E-2"/>
          <c:y val="8.0145090372950381E-2"/>
          <c:w val="0.86664472346362109"/>
          <c:h val="0.7815573989433897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'Kill Curve '!$C$14:$C$22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numCache>
            </c:numRef>
          </c:xVal>
          <c:yVal>
            <c:numRef>
              <c:f>'Kill Curve '!$E$14:$E$22</c:f>
              <c:numCache>
                <c:formatCode>0.00</c:formatCode>
                <c:ptCount val="9"/>
                <c:pt idx="0">
                  <c:v>4.4620000000000006</c:v>
                </c:pt>
                <c:pt idx="1">
                  <c:v>4.87</c:v>
                </c:pt>
                <c:pt idx="2">
                  <c:v>4.4800000000000004</c:v>
                </c:pt>
                <c:pt idx="3">
                  <c:v>6.89</c:v>
                </c:pt>
                <c:pt idx="4">
                  <c:v>11.425000000000001</c:v>
                </c:pt>
                <c:pt idx="5">
                  <c:v>4.6399999999999997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D-43CF-B102-08921ACF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49984"/>
        <c:axId val="1695750944"/>
      </c:scatterChart>
      <c:valAx>
        <c:axId val="1695749984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50944"/>
        <c:crosses val="autoZero"/>
        <c:crossBetween val="midCat"/>
      </c:valAx>
      <c:valAx>
        <c:axId val="1695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95959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Ref>
              <c:f>Control!$C$213:$C$296</c:f>
              <c:numCache>
                <c:formatCode>0.00</c:formatCode>
                <c:ptCount val="18"/>
                <c:pt idx="0">
                  <c:v>1</c:v>
                </c:pt>
                <c:pt idx="1">
                  <c:v>1.2715277777751908</c:v>
                </c:pt>
                <c:pt idx="2">
                  <c:v>1.7791666666671517</c:v>
                </c:pt>
                <c:pt idx="3">
                  <c:v>2.8159722222189885</c:v>
                </c:pt>
                <c:pt idx="4">
                  <c:v>2.9902777777751908</c:v>
                </c:pt>
                <c:pt idx="5">
                  <c:v>3.2770833333343035</c:v>
                </c:pt>
                <c:pt idx="6">
                  <c:v>3.7750000000014552</c:v>
                </c:pt>
                <c:pt idx="7">
                  <c:v>4.0138888888905058</c:v>
                </c:pt>
                <c:pt idx="8">
                  <c:v>4.8173611111124046</c:v>
                </c:pt>
                <c:pt idx="9">
                  <c:v>5.2687499999956344</c:v>
                </c:pt>
                <c:pt idx="10">
                  <c:v>5.7770833333343035</c:v>
                </c:pt>
                <c:pt idx="11">
                  <c:v>5.9868055555562023</c:v>
                </c:pt>
                <c:pt idx="12">
                  <c:v>6.7743055555547471</c:v>
                </c:pt>
                <c:pt idx="13">
                  <c:v>6.9715277777795563</c:v>
                </c:pt>
                <c:pt idx="14">
                  <c:v>7.2909722222175333</c:v>
                </c:pt>
                <c:pt idx="15">
                  <c:v>7.7993055555562023</c:v>
                </c:pt>
                <c:pt idx="16">
                  <c:v>7.961111111108039</c:v>
                </c:pt>
                <c:pt idx="17">
                  <c:v>8.8194444444452529</c:v>
                </c:pt>
              </c:numCache>
            </c:numRef>
          </c:xVal>
          <c:yVal>
            <c:numRef>
              <c:f>Control!$K$213:$K$296</c:f>
              <c:numCache>
                <c:formatCode>General</c:formatCode>
                <c:ptCount val="18"/>
                <c:pt idx="0">
                  <c:v>4.1219999999999999</c:v>
                </c:pt>
                <c:pt idx="1">
                  <c:v>2.6519999999999997</c:v>
                </c:pt>
                <c:pt idx="2">
                  <c:v>7.9959999999999996</c:v>
                </c:pt>
                <c:pt idx="3">
                  <c:v>6.5274999999999999</c:v>
                </c:pt>
                <c:pt idx="4">
                  <c:v>9.4779999999999998</c:v>
                </c:pt>
                <c:pt idx="5">
                  <c:v>7.3900000000000006</c:v>
                </c:pt>
                <c:pt idx="6">
                  <c:v>17.329999999999998</c:v>
                </c:pt>
                <c:pt idx="7">
                  <c:v>10.443999999999999</c:v>
                </c:pt>
                <c:pt idx="8">
                  <c:v>16.658000000000001</c:v>
                </c:pt>
                <c:pt idx="9">
                  <c:v>19.635999999999999</c:v>
                </c:pt>
                <c:pt idx="10">
                  <c:v>30.372000000000003</c:v>
                </c:pt>
                <c:pt idx="11">
                  <c:v>17.47</c:v>
                </c:pt>
                <c:pt idx="12">
                  <c:v>31.900000000000002</c:v>
                </c:pt>
                <c:pt idx="13">
                  <c:v>37.477999999999994</c:v>
                </c:pt>
                <c:pt idx="14">
                  <c:v>24.423999999999999</c:v>
                </c:pt>
                <c:pt idx="15">
                  <c:v>29.217500000000001</c:v>
                </c:pt>
                <c:pt idx="16">
                  <c:v>28.6</c:v>
                </c:pt>
                <c:pt idx="17">
                  <c:v>45.429999999999993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9-4A25-BD1B-D882D595F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2104"/>
        <c:axId val="358854152"/>
      </c:scatterChart>
      <c:valAx>
        <c:axId val="3588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152"/>
        <c:crosses val="autoZero"/>
        <c:crossBetween val="midCat"/>
      </c:valAx>
      <c:valAx>
        <c:axId val="358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95959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Ref>
              <c:f>Control!$C$322:$C$380</c:f>
              <c:numCache>
                <c:formatCode>0.00</c:formatCode>
                <c:ptCount val="17"/>
                <c:pt idx="0">
                  <c:v>1</c:v>
                </c:pt>
                <c:pt idx="1">
                  <c:v>1.171527777776646</c:v>
                </c:pt>
                <c:pt idx="2">
                  <c:v>1.4986111111065838</c:v>
                </c:pt>
                <c:pt idx="3">
                  <c:v>2.1604166666656965</c:v>
                </c:pt>
                <c:pt idx="4">
                  <c:v>2.4694444444394321</c:v>
                </c:pt>
                <c:pt idx="5">
                  <c:v>2.9513888888832298</c:v>
                </c:pt>
                <c:pt idx="6">
                  <c:v>3.1548611111065838</c:v>
                </c:pt>
                <c:pt idx="7">
                  <c:v>3.522916666661331</c:v>
                </c:pt>
                <c:pt idx="8">
                  <c:v>3.9861111111094942</c:v>
                </c:pt>
                <c:pt idx="9">
                  <c:v>4.2208333333328483</c:v>
                </c:pt>
                <c:pt idx="10">
                  <c:v>5</c:v>
                </c:pt>
                <c:pt idx="11">
                  <c:v>5.2013888888832298</c:v>
                </c:pt>
                <c:pt idx="12">
                  <c:v>5.4249999999956344</c:v>
                </c:pt>
                <c:pt idx="13">
                  <c:v>5.9513888888832298</c:v>
                </c:pt>
                <c:pt idx="14">
                  <c:v>6.1729166666627862</c:v>
                </c:pt>
                <c:pt idx="15">
                  <c:v>6.4506944444437977</c:v>
                </c:pt>
                <c:pt idx="16">
                  <c:v>6.9909722222218988</c:v>
                </c:pt>
              </c:numCache>
            </c:numRef>
          </c:xVal>
          <c:yVal>
            <c:numRef>
              <c:f>Control!$K$322:$K$380</c:f>
              <c:numCache>
                <c:formatCode>General</c:formatCode>
                <c:ptCount val="17"/>
                <c:pt idx="0">
                  <c:v>7.3879999999999999</c:v>
                </c:pt>
                <c:pt idx="1">
                  <c:v>7.8539999999999992</c:v>
                </c:pt>
                <c:pt idx="2">
                  <c:v>9.27</c:v>
                </c:pt>
                <c:pt idx="3">
                  <c:v>13.875</c:v>
                </c:pt>
                <c:pt idx="4">
                  <c:v>16.134</c:v>
                </c:pt>
                <c:pt idx="5">
                  <c:v>21.75</c:v>
                </c:pt>
                <c:pt idx="6">
                  <c:v>21.975999999999999</c:v>
                </c:pt>
                <c:pt idx="7">
                  <c:v>28.384000000000004</c:v>
                </c:pt>
                <c:pt idx="8">
                  <c:v>32.637500000000003</c:v>
                </c:pt>
                <c:pt idx="9">
                  <c:v>34.434000000000005</c:v>
                </c:pt>
                <c:pt idx="10">
                  <c:v>41.980000000000004</c:v>
                </c:pt>
                <c:pt idx="11">
                  <c:v>50.592500000000001</c:v>
                </c:pt>
                <c:pt idx="12">
                  <c:v>43.583999999999996</c:v>
                </c:pt>
                <c:pt idx="13">
                  <c:v>42.841999999999999</c:v>
                </c:pt>
                <c:pt idx="14">
                  <c:v>58.883999999999993</c:v>
                </c:pt>
                <c:pt idx="15">
                  <c:v>53.334000000000003</c:v>
                </c:pt>
                <c:pt idx="16">
                  <c:v>62.11999999999999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0-4336-BF46-05B9A40D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2104"/>
        <c:axId val="358854152"/>
      </c:scatterChart>
      <c:valAx>
        <c:axId val="3588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152"/>
        <c:crosses val="autoZero"/>
        <c:crossBetween val="midCat"/>
      </c:valAx>
      <c:valAx>
        <c:axId val="358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95959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errBars>
          <c:xVal>
            <c:numRef>
              <c:f>Control!$C$389:$C$459</c:f>
              <c:numCache>
                <c:formatCode>0.00</c:formatCode>
                <c:ptCount val="16"/>
                <c:pt idx="0">
                  <c:v>0</c:v>
                </c:pt>
                <c:pt idx="1">
                  <c:v>0.49375000000145519</c:v>
                </c:pt>
                <c:pt idx="2">
                  <c:v>0.97361111111240461</c:v>
                </c:pt>
                <c:pt idx="3">
                  <c:v>1.945138888891961</c:v>
                </c:pt>
                <c:pt idx="4">
                  <c:v>2.4937500000014552</c:v>
                </c:pt>
                <c:pt idx="5">
                  <c:v>2.6805555555547471</c:v>
                </c:pt>
                <c:pt idx="6">
                  <c:v>2.9381944444467081</c:v>
                </c:pt>
                <c:pt idx="7">
                  <c:v>3.4937500000014552</c:v>
                </c:pt>
                <c:pt idx="8">
                  <c:v>3.7326388888905058</c:v>
                </c:pt>
                <c:pt idx="9">
                  <c:v>4.0354166666656965</c:v>
                </c:pt>
                <c:pt idx="10">
                  <c:v>4.4937500000014552</c:v>
                </c:pt>
                <c:pt idx="11">
                  <c:v>4.6666666666715173</c:v>
                </c:pt>
                <c:pt idx="12">
                  <c:v>4.898611111115315</c:v>
                </c:pt>
                <c:pt idx="13">
                  <c:v>5.4937500000014552</c:v>
                </c:pt>
                <c:pt idx="14">
                  <c:v>5.6604166666656965</c:v>
                </c:pt>
                <c:pt idx="15">
                  <c:v>5.9888888888890506</c:v>
                </c:pt>
              </c:numCache>
            </c:numRef>
          </c:xVal>
          <c:yVal>
            <c:numRef>
              <c:f>Control!$K$389:$K$459</c:f>
              <c:numCache>
                <c:formatCode>General</c:formatCode>
                <c:ptCount val="16"/>
                <c:pt idx="0">
                  <c:v>4.0260000000000007</c:v>
                </c:pt>
                <c:pt idx="1">
                  <c:v>5.6959999999999997</c:v>
                </c:pt>
                <c:pt idx="2">
                  <c:v>7.0299999999999994</c:v>
                </c:pt>
                <c:pt idx="3">
                  <c:v>8.6660000000000004</c:v>
                </c:pt>
                <c:pt idx="4">
                  <c:v>12.296000000000001</c:v>
                </c:pt>
                <c:pt idx="5">
                  <c:v>16.515999999999998</c:v>
                </c:pt>
                <c:pt idx="6">
                  <c:v>15.388</c:v>
                </c:pt>
                <c:pt idx="7">
                  <c:v>21.178000000000001</c:v>
                </c:pt>
                <c:pt idx="8">
                  <c:v>22.192</c:v>
                </c:pt>
                <c:pt idx="9">
                  <c:v>27.501999999999999</c:v>
                </c:pt>
                <c:pt idx="10">
                  <c:v>29.532</c:v>
                </c:pt>
                <c:pt idx="11">
                  <c:v>31.958000000000006</c:v>
                </c:pt>
                <c:pt idx="12">
                  <c:v>34.67</c:v>
                </c:pt>
                <c:pt idx="13">
                  <c:v>41.617999999999995</c:v>
                </c:pt>
                <c:pt idx="14">
                  <c:v>41.048000000000002</c:v>
                </c:pt>
                <c:pt idx="15">
                  <c:v>31.589999999999996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A-4BC5-8A91-2E5E8AA4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52104"/>
        <c:axId val="358854152"/>
      </c:scatterChart>
      <c:valAx>
        <c:axId val="3588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4152"/>
        <c:crosses val="autoZero"/>
        <c:crossBetween val="midCat"/>
      </c:valAx>
      <c:valAx>
        <c:axId val="3588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'30µM'!$C$8:$C$111</c:f>
              <c:numCache>
                <c:formatCode>0.00</c:formatCode>
                <c:ptCount val="20"/>
                <c:pt idx="0">
                  <c:v>1</c:v>
                </c:pt>
                <c:pt idx="1">
                  <c:v>1.4520833333372138</c:v>
                </c:pt>
                <c:pt idx="2">
                  <c:v>1.9659722222277196</c:v>
                </c:pt>
                <c:pt idx="3">
                  <c:v>2.1881944444467081</c:v>
                </c:pt>
                <c:pt idx="4">
                  <c:v>2.4270833333357587</c:v>
                </c:pt>
                <c:pt idx="5">
                  <c:v>3.0131944444437977</c:v>
                </c:pt>
                <c:pt idx="6">
                  <c:v>3.46875</c:v>
                </c:pt>
                <c:pt idx="7">
                  <c:v>3.9666666666671517</c:v>
                </c:pt>
                <c:pt idx="8">
                  <c:v>4.1618055555591127</c:v>
                </c:pt>
                <c:pt idx="9">
                  <c:v>4.4604166666686069</c:v>
                </c:pt>
                <c:pt idx="10">
                  <c:v>4.9486111111109494</c:v>
                </c:pt>
                <c:pt idx="11">
                  <c:v>5.4930555555547471</c:v>
                </c:pt>
                <c:pt idx="12">
                  <c:v>5.9937500000014552</c:v>
                </c:pt>
                <c:pt idx="13">
                  <c:v>6.9708333333328483</c:v>
                </c:pt>
                <c:pt idx="14">
                  <c:v>7.164583333338669</c:v>
                </c:pt>
                <c:pt idx="16">
                  <c:v>8.952777777776646</c:v>
                </c:pt>
                <c:pt idx="17">
                  <c:v>9.9979166666671517</c:v>
                </c:pt>
                <c:pt idx="19">
                  <c:v>10.458333333335759</c:v>
                </c:pt>
              </c:numCache>
            </c:numRef>
          </c:xVal>
          <c:yVal>
            <c:numRef>
              <c:f>'30µM'!$K$8:$K$111</c:f>
              <c:numCache>
                <c:formatCode>General</c:formatCode>
                <c:ptCount val="20"/>
                <c:pt idx="0">
                  <c:v>4.226</c:v>
                </c:pt>
                <c:pt idx="1">
                  <c:v>6.3199999999999985</c:v>
                </c:pt>
                <c:pt idx="2">
                  <c:v>6.0279999999999996</c:v>
                </c:pt>
                <c:pt idx="3">
                  <c:v>6.6340000000000003</c:v>
                </c:pt>
                <c:pt idx="4">
                  <c:v>8.9499999999999993</c:v>
                </c:pt>
                <c:pt idx="5">
                  <c:v>7.4139999999999997</c:v>
                </c:pt>
                <c:pt idx="6">
                  <c:v>11.667999999999999</c:v>
                </c:pt>
                <c:pt idx="7">
                  <c:v>6.4779999999999998</c:v>
                </c:pt>
                <c:pt idx="8">
                  <c:v>13.62</c:v>
                </c:pt>
                <c:pt idx="9">
                  <c:v>7.6179999999999994</c:v>
                </c:pt>
                <c:pt idx="10">
                  <c:v>22.860000000000003</c:v>
                </c:pt>
                <c:pt idx="11">
                  <c:v>9.7159999999999993</c:v>
                </c:pt>
                <c:pt idx="12">
                  <c:v>23.945999999999998</c:v>
                </c:pt>
                <c:pt idx="13">
                  <c:v>37.409999999999997</c:v>
                </c:pt>
                <c:pt idx="14">
                  <c:v>19.579999999999995</c:v>
                </c:pt>
                <c:pt idx="16">
                  <c:v>18.05</c:v>
                </c:pt>
                <c:pt idx="17">
                  <c:v>38.642499999999998</c:v>
                </c:pt>
                <c:pt idx="19">
                  <c:v>39.637999999999998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C-42BE-AD25-F893A468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'30µM'!$C$3:$C$111</c:f>
              <c:numCache>
                <c:formatCode>0.00</c:formatCode>
                <c:ptCount val="20"/>
                <c:pt idx="0">
                  <c:v>1</c:v>
                </c:pt>
                <c:pt idx="1">
                  <c:v>1.4520833333372138</c:v>
                </c:pt>
                <c:pt idx="2">
                  <c:v>1.9659722222277196</c:v>
                </c:pt>
                <c:pt idx="3">
                  <c:v>2.1881944444467081</c:v>
                </c:pt>
                <c:pt idx="4">
                  <c:v>2.4270833333357587</c:v>
                </c:pt>
                <c:pt idx="5">
                  <c:v>3.0131944444437977</c:v>
                </c:pt>
                <c:pt idx="6">
                  <c:v>3.46875</c:v>
                </c:pt>
                <c:pt idx="7">
                  <c:v>3.9666666666671517</c:v>
                </c:pt>
                <c:pt idx="8">
                  <c:v>4.1618055555591127</c:v>
                </c:pt>
                <c:pt idx="9">
                  <c:v>4.4604166666686069</c:v>
                </c:pt>
                <c:pt idx="10">
                  <c:v>4.9486111111109494</c:v>
                </c:pt>
                <c:pt idx="11">
                  <c:v>5.4930555555547471</c:v>
                </c:pt>
                <c:pt idx="12">
                  <c:v>5.9937500000014552</c:v>
                </c:pt>
                <c:pt idx="13">
                  <c:v>6.9708333333328483</c:v>
                </c:pt>
                <c:pt idx="14">
                  <c:v>7.164583333338669</c:v>
                </c:pt>
                <c:pt idx="16">
                  <c:v>8.952777777776646</c:v>
                </c:pt>
                <c:pt idx="17">
                  <c:v>9.9979166666671517</c:v>
                </c:pt>
                <c:pt idx="19">
                  <c:v>10.458333333335759</c:v>
                </c:pt>
              </c:numCache>
            </c:numRef>
          </c:xVal>
          <c:yVal>
            <c:numRef>
              <c:f>'30µM'!$M$3:$M$111</c:f>
              <c:numCache>
                <c:formatCode>General</c:formatCode>
                <c:ptCount val="20"/>
                <c:pt idx="0">
                  <c:v>0.62592949271629461</c:v>
                </c:pt>
                <c:pt idx="1">
                  <c:v>0.80071707828238492</c:v>
                </c:pt>
                <c:pt idx="2">
                  <c:v>0.78017324364259422</c:v>
                </c:pt>
                <c:pt idx="3">
                  <c:v>0.8217754671834635</c:v>
                </c:pt>
                <c:pt idx="4">
                  <c:v>0.95182303531591195</c:v>
                </c:pt>
                <c:pt idx="5">
                  <c:v>0.87005258169354482</c:v>
                </c:pt>
                <c:pt idx="6">
                  <c:v>1.0669964204496951</c:v>
                </c:pt>
                <c:pt idx="7">
                  <c:v>0.81144094367415809</c:v>
                </c:pt>
                <c:pt idx="8">
                  <c:v>1.1341771075767664</c:v>
                </c:pt>
                <c:pt idx="9">
                  <c:v>0.88184096832492742</c:v>
                </c:pt>
                <c:pt idx="10">
                  <c:v>1.359076226059263</c:v>
                </c:pt>
                <c:pt idx="11">
                  <c:v>0.98748750613309288</c:v>
                </c:pt>
                <c:pt idx="12">
                  <c:v>1.3792329781676669</c:v>
                </c:pt>
                <c:pt idx="13">
                  <c:v>1.5729877081982051</c:v>
                </c:pt>
                <c:pt idx="14">
                  <c:v>1.291812687467119</c:v>
                </c:pt>
                <c:pt idx="16">
                  <c:v>1.2564772062416767</c:v>
                </c:pt>
                <c:pt idx="17">
                  <c:v>1.587065215597566</c:v>
                </c:pt>
                <c:pt idx="19">
                  <c:v>1.5981117333289674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5-4A4D-AB84-7893B2AB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µM50!$K$1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µM50!$C$5:$C$55</c:f>
              <c:numCache>
                <c:formatCode>0.00</c:formatCode>
                <c:ptCount val="17"/>
                <c:pt idx="0">
                  <c:v>1.1451388888890506</c:v>
                </c:pt>
                <c:pt idx="1">
                  <c:v>1.7006944444437977</c:v>
                </c:pt>
                <c:pt idx="2">
                  <c:v>2.1437500000029104</c:v>
                </c:pt>
                <c:pt idx="3">
                  <c:v>2.6624999999985448</c:v>
                </c:pt>
                <c:pt idx="4">
                  <c:v>2.8847222222248092</c:v>
                </c:pt>
                <c:pt idx="5">
                  <c:v>3.1597222222262644</c:v>
                </c:pt>
                <c:pt idx="6">
                  <c:v>3.7006944444437977</c:v>
                </c:pt>
                <c:pt idx="7">
                  <c:v>3.8770833333328483</c:v>
                </c:pt>
                <c:pt idx="8">
                  <c:v>4.1541666666671517</c:v>
                </c:pt>
                <c:pt idx="9">
                  <c:v>4.6555555555532919</c:v>
                </c:pt>
                <c:pt idx="10">
                  <c:v>4.8819444444452529</c:v>
                </c:pt>
                <c:pt idx="11">
                  <c:v>5.1777777777751908</c:v>
                </c:pt>
                <c:pt idx="12">
                  <c:v>5.6923611111124046</c:v>
                </c:pt>
                <c:pt idx="13">
                  <c:v>6.1576388888861402</c:v>
                </c:pt>
                <c:pt idx="14">
                  <c:v>6.6993055555576575</c:v>
                </c:pt>
                <c:pt idx="15">
                  <c:v>6.8833333333313931</c:v>
                </c:pt>
                <c:pt idx="16">
                  <c:v>7.2493055555532919</c:v>
                </c:pt>
              </c:numCache>
            </c:numRef>
          </c:xVal>
          <c:yVal>
            <c:numRef>
              <c:f>µM50!$K$5:$K$55</c:f>
              <c:numCache>
                <c:formatCode>General</c:formatCode>
                <c:ptCount val="17"/>
                <c:pt idx="0">
                  <c:v>3.83</c:v>
                </c:pt>
                <c:pt idx="1">
                  <c:v>4.1833333333333336</c:v>
                </c:pt>
                <c:pt idx="2">
                  <c:v>4.4333333333333336</c:v>
                </c:pt>
                <c:pt idx="3">
                  <c:v>7.5399999999999991</c:v>
                </c:pt>
                <c:pt idx="4">
                  <c:v>10.103333333333333</c:v>
                </c:pt>
                <c:pt idx="5">
                  <c:v>8.2333333333333343</c:v>
                </c:pt>
                <c:pt idx="6">
                  <c:v>9.0333333333333332</c:v>
                </c:pt>
                <c:pt idx="7">
                  <c:v>9.48</c:v>
                </c:pt>
                <c:pt idx="8">
                  <c:v>9.9366666666666656</c:v>
                </c:pt>
                <c:pt idx="9">
                  <c:v>13.57</c:v>
                </c:pt>
                <c:pt idx="10">
                  <c:v>15.283333333333331</c:v>
                </c:pt>
                <c:pt idx="11">
                  <c:v>17.7425</c:v>
                </c:pt>
                <c:pt idx="12">
                  <c:v>19.056666666666668</c:v>
                </c:pt>
                <c:pt idx="13">
                  <c:v>20.563333333333333</c:v>
                </c:pt>
                <c:pt idx="14">
                  <c:v>18.413333333333338</c:v>
                </c:pt>
                <c:pt idx="15">
                  <c:v>22.753333333333334</c:v>
                </c:pt>
                <c:pt idx="16">
                  <c:v>33.103333333333332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D-408E-AE65-5C4328C0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02503"/>
        <c:axId val="1237961735"/>
      </c:scatterChart>
      <c:valAx>
        <c:axId val="123780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1735"/>
        <c:crosses val="autoZero"/>
        <c:crossBetween val="midCat"/>
      </c:valAx>
      <c:valAx>
        <c:axId val="123796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0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LOG(Peak 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µM50!$M$1</c:f>
              <c:strCache>
                <c:ptCount val="1"/>
                <c:pt idx="0">
                  <c:v>LOG(Avg)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µM50!$C$5:$C$55</c:f>
              <c:numCache>
                <c:formatCode>0.00</c:formatCode>
                <c:ptCount val="17"/>
                <c:pt idx="0">
                  <c:v>1.1451388888890506</c:v>
                </c:pt>
                <c:pt idx="1">
                  <c:v>1.7006944444437977</c:v>
                </c:pt>
                <c:pt idx="2">
                  <c:v>2.1437500000029104</c:v>
                </c:pt>
                <c:pt idx="3">
                  <c:v>2.6624999999985448</c:v>
                </c:pt>
                <c:pt idx="4">
                  <c:v>2.8847222222248092</c:v>
                </c:pt>
                <c:pt idx="5">
                  <c:v>3.1597222222262644</c:v>
                </c:pt>
                <c:pt idx="6">
                  <c:v>3.7006944444437977</c:v>
                </c:pt>
                <c:pt idx="7">
                  <c:v>3.8770833333328483</c:v>
                </c:pt>
                <c:pt idx="8">
                  <c:v>4.1541666666671517</c:v>
                </c:pt>
                <c:pt idx="9">
                  <c:v>4.6555555555532919</c:v>
                </c:pt>
                <c:pt idx="10">
                  <c:v>4.8819444444452529</c:v>
                </c:pt>
                <c:pt idx="11">
                  <c:v>5.1777777777751908</c:v>
                </c:pt>
                <c:pt idx="12">
                  <c:v>5.6923611111124046</c:v>
                </c:pt>
                <c:pt idx="13">
                  <c:v>6.1576388888861402</c:v>
                </c:pt>
                <c:pt idx="14">
                  <c:v>6.6993055555576575</c:v>
                </c:pt>
                <c:pt idx="15">
                  <c:v>6.8833333333313931</c:v>
                </c:pt>
                <c:pt idx="16">
                  <c:v>7.2493055555532919</c:v>
                </c:pt>
              </c:numCache>
            </c:numRef>
          </c:xVal>
          <c:yVal>
            <c:numRef>
              <c:f>µM50!$M$5:$M$55</c:f>
              <c:numCache>
                <c:formatCode>0.000000</c:formatCode>
                <c:ptCount val="17"/>
                <c:pt idx="0">
                  <c:v>0.58319877396862274</c:v>
                </c:pt>
                <c:pt idx="1">
                  <c:v>0.62152247109739456</c:v>
                </c:pt>
                <c:pt idx="2">
                  <c:v>0.64673038624742341</c:v>
                </c:pt>
                <c:pt idx="3">
                  <c:v>0.87737134586977406</c:v>
                </c:pt>
                <c:pt idx="4">
                  <c:v>1.0044646816479599</c:v>
                </c:pt>
                <c:pt idx="5">
                  <c:v>0.91557569854000331</c:v>
                </c:pt>
                <c:pt idx="6">
                  <c:v>0.95584803615474334</c:v>
                </c:pt>
                <c:pt idx="7">
                  <c:v>0.97680833733806627</c:v>
                </c:pt>
                <c:pt idx="8">
                  <c:v>0.99724072131296826</c:v>
                </c:pt>
                <c:pt idx="9">
                  <c:v>1.1325798476597371</c:v>
                </c:pt>
                <c:pt idx="10">
                  <c:v>1.1842180852863775</c:v>
                </c:pt>
                <c:pt idx="11">
                  <c:v>1.2490148139009245</c:v>
                </c:pt>
                <c:pt idx="12">
                  <c:v>1.2800469374946102</c:v>
                </c:pt>
                <c:pt idx="13">
                  <c:v>1.3130935155243169</c:v>
                </c:pt>
                <c:pt idx="14">
                  <c:v>1.2651324151869314</c:v>
                </c:pt>
                <c:pt idx="15">
                  <c:v>1.3570450292229577</c:v>
                </c:pt>
                <c:pt idx="16">
                  <c:v>1.5198717271710434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8-4297-97B0-DE6C4D1C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02503"/>
        <c:axId val="1237961735"/>
      </c:scatterChart>
      <c:valAx>
        <c:axId val="123780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1735"/>
        <c:crosses val="autoZero"/>
        <c:crossBetween val="midCat"/>
      </c:valAx>
      <c:valAx>
        <c:axId val="123796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0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µM50!$K$1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µM50!$C$2:$C$120</c:f>
              <c:numCache>
                <c:formatCode>0.00</c:formatCode>
                <c:ptCount val="30"/>
                <c:pt idx="0">
                  <c:v>0</c:v>
                </c:pt>
                <c:pt idx="1">
                  <c:v>1.1451388888890506</c:v>
                </c:pt>
                <c:pt idx="2">
                  <c:v>1.7006944444437977</c:v>
                </c:pt>
                <c:pt idx="3">
                  <c:v>2.1437500000029104</c:v>
                </c:pt>
                <c:pt idx="4">
                  <c:v>2.6624999999985448</c:v>
                </c:pt>
                <c:pt idx="5">
                  <c:v>2.8847222222248092</c:v>
                </c:pt>
                <c:pt idx="6">
                  <c:v>3.1597222222262644</c:v>
                </c:pt>
                <c:pt idx="7">
                  <c:v>3.7006944444437977</c:v>
                </c:pt>
                <c:pt idx="8">
                  <c:v>3.8770833333328483</c:v>
                </c:pt>
                <c:pt idx="9">
                  <c:v>4.1541666666671517</c:v>
                </c:pt>
                <c:pt idx="10">
                  <c:v>4.6555555555532919</c:v>
                </c:pt>
                <c:pt idx="11">
                  <c:v>4.8819444444452529</c:v>
                </c:pt>
                <c:pt idx="12">
                  <c:v>5.1777777777751908</c:v>
                </c:pt>
                <c:pt idx="13">
                  <c:v>5.6923611111124046</c:v>
                </c:pt>
                <c:pt idx="14">
                  <c:v>6.1576388888861402</c:v>
                </c:pt>
                <c:pt idx="15">
                  <c:v>6.6993055555576575</c:v>
                </c:pt>
                <c:pt idx="16">
                  <c:v>6.8833333333313931</c:v>
                </c:pt>
                <c:pt idx="17">
                  <c:v>7.2493055555532919</c:v>
                </c:pt>
                <c:pt idx="18">
                  <c:v>7.8694444444481633</c:v>
                </c:pt>
                <c:pt idx="19">
                  <c:v>8.1590277777795563</c:v>
                </c:pt>
                <c:pt idx="20">
                  <c:v>8.6736111111094942</c:v>
                </c:pt>
                <c:pt idx="21">
                  <c:v>8.7826388888861402</c:v>
                </c:pt>
                <c:pt idx="22">
                  <c:v>9.1027777777781012</c:v>
                </c:pt>
                <c:pt idx="23">
                  <c:v>9.6229166666671517</c:v>
                </c:pt>
                <c:pt idx="24">
                  <c:v>9.8458333333328483</c:v>
                </c:pt>
                <c:pt idx="25">
                  <c:v>10.185416666667152</c:v>
                </c:pt>
                <c:pt idx="26">
                  <c:v>10.699305555557657</c:v>
                </c:pt>
                <c:pt idx="27">
                  <c:v>11.709722222221899</c:v>
                </c:pt>
                <c:pt idx="28">
                  <c:v>11.836805555554747</c:v>
                </c:pt>
                <c:pt idx="29">
                  <c:v>12.102777777778101</c:v>
                </c:pt>
              </c:numCache>
            </c:numRef>
          </c:xVal>
          <c:yVal>
            <c:numRef>
              <c:f>µM50!$K$2:$K$120</c:f>
              <c:numCache>
                <c:formatCode>General</c:formatCode>
                <c:ptCount val="30"/>
                <c:pt idx="0">
                  <c:v>10.673333333333332</c:v>
                </c:pt>
                <c:pt idx="1">
                  <c:v>3.83</c:v>
                </c:pt>
                <c:pt idx="2">
                  <c:v>4.1833333333333336</c:v>
                </c:pt>
                <c:pt idx="3">
                  <c:v>4.4333333333333336</c:v>
                </c:pt>
                <c:pt idx="4">
                  <c:v>7.5399999999999991</c:v>
                </c:pt>
                <c:pt idx="5">
                  <c:v>10.103333333333333</c:v>
                </c:pt>
                <c:pt idx="6">
                  <c:v>8.2333333333333343</c:v>
                </c:pt>
                <c:pt idx="7">
                  <c:v>9.0333333333333332</c:v>
                </c:pt>
                <c:pt idx="8">
                  <c:v>9.48</c:v>
                </c:pt>
                <c:pt idx="9">
                  <c:v>9.9366666666666656</c:v>
                </c:pt>
                <c:pt idx="10">
                  <c:v>13.57</c:v>
                </c:pt>
                <c:pt idx="11">
                  <c:v>15.283333333333331</c:v>
                </c:pt>
                <c:pt idx="12">
                  <c:v>17.7425</c:v>
                </c:pt>
                <c:pt idx="13">
                  <c:v>19.056666666666668</c:v>
                </c:pt>
                <c:pt idx="14">
                  <c:v>20.563333333333333</c:v>
                </c:pt>
                <c:pt idx="15">
                  <c:v>18.413333333333338</c:v>
                </c:pt>
                <c:pt idx="16">
                  <c:v>22.753333333333334</c:v>
                </c:pt>
                <c:pt idx="17">
                  <c:v>33.103333333333332</c:v>
                </c:pt>
                <c:pt idx="18">
                  <c:v>22.58</c:v>
                </c:pt>
                <c:pt idx="19">
                  <c:v>24.47666666666667</c:v>
                </c:pt>
                <c:pt idx="20">
                  <c:v>26.618333333333329</c:v>
                </c:pt>
                <c:pt idx="21">
                  <c:v>33.461666666666666</c:v>
                </c:pt>
                <c:pt idx="22">
                  <c:v>23.356666666666666</c:v>
                </c:pt>
                <c:pt idx="23">
                  <c:v>24.083333333333332</c:v>
                </c:pt>
                <c:pt idx="24">
                  <c:v>39.720000000000006</c:v>
                </c:pt>
                <c:pt idx="25">
                  <c:v>28.772000000000002</c:v>
                </c:pt>
                <c:pt idx="26">
                  <c:v>30.151428571428568</c:v>
                </c:pt>
                <c:pt idx="27">
                  <c:v>33.54</c:v>
                </c:pt>
                <c:pt idx="28">
                  <c:v>28.247142857142851</c:v>
                </c:pt>
                <c:pt idx="29">
                  <c:v>35.589999999999996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C30-8CDC-0BA5573B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02503"/>
        <c:axId val="1237961735"/>
      </c:scatterChart>
      <c:valAx>
        <c:axId val="123780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1735"/>
        <c:crosses val="autoZero"/>
        <c:crossBetween val="midCat"/>
      </c:valAx>
      <c:valAx>
        <c:axId val="123796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0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µM50!$M$1</c:f>
              <c:strCache>
                <c:ptCount val="1"/>
                <c:pt idx="0">
                  <c:v>LOG(Avg)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145F82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µM50!$C$2:$C$120</c:f>
              <c:numCache>
                <c:formatCode>0.00</c:formatCode>
                <c:ptCount val="30"/>
                <c:pt idx="0">
                  <c:v>0</c:v>
                </c:pt>
                <c:pt idx="1">
                  <c:v>1.1451388888890506</c:v>
                </c:pt>
                <c:pt idx="2">
                  <c:v>1.7006944444437977</c:v>
                </c:pt>
                <c:pt idx="3">
                  <c:v>2.1437500000029104</c:v>
                </c:pt>
                <c:pt idx="4">
                  <c:v>2.6624999999985448</c:v>
                </c:pt>
                <c:pt idx="5">
                  <c:v>2.8847222222248092</c:v>
                </c:pt>
                <c:pt idx="6">
                  <c:v>3.1597222222262644</c:v>
                </c:pt>
                <c:pt idx="7">
                  <c:v>3.7006944444437977</c:v>
                </c:pt>
                <c:pt idx="8">
                  <c:v>3.8770833333328483</c:v>
                </c:pt>
                <c:pt idx="9">
                  <c:v>4.1541666666671517</c:v>
                </c:pt>
                <c:pt idx="10">
                  <c:v>4.6555555555532919</c:v>
                </c:pt>
                <c:pt idx="11">
                  <c:v>4.8819444444452529</c:v>
                </c:pt>
                <c:pt idx="12">
                  <c:v>5.1777777777751908</c:v>
                </c:pt>
                <c:pt idx="13">
                  <c:v>5.6923611111124046</c:v>
                </c:pt>
                <c:pt idx="14">
                  <c:v>6.1576388888861402</c:v>
                </c:pt>
                <c:pt idx="15">
                  <c:v>6.6993055555576575</c:v>
                </c:pt>
                <c:pt idx="16">
                  <c:v>6.8833333333313931</c:v>
                </c:pt>
                <c:pt idx="17">
                  <c:v>7.2493055555532919</c:v>
                </c:pt>
                <c:pt idx="18">
                  <c:v>7.8694444444481633</c:v>
                </c:pt>
                <c:pt idx="19">
                  <c:v>8.1590277777795563</c:v>
                </c:pt>
                <c:pt idx="20">
                  <c:v>8.6736111111094942</c:v>
                </c:pt>
                <c:pt idx="21">
                  <c:v>8.7826388888861402</c:v>
                </c:pt>
                <c:pt idx="22">
                  <c:v>9.1027777777781012</c:v>
                </c:pt>
                <c:pt idx="23">
                  <c:v>9.6229166666671517</c:v>
                </c:pt>
                <c:pt idx="24">
                  <c:v>9.8458333333328483</c:v>
                </c:pt>
                <c:pt idx="25">
                  <c:v>10.185416666667152</c:v>
                </c:pt>
                <c:pt idx="26">
                  <c:v>10.699305555557657</c:v>
                </c:pt>
                <c:pt idx="27">
                  <c:v>11.709722222221899</c:v>
                </c:pt>
                <c:pt idx="28">
                  <c:v>11.836805555554747</c:v>
                </c:pt>
                <c:pt idx="29">
                  <c:v>12.102777777778101</c:v>
                </c:pt>
              </c:numCache>
            </c:numRef>
          </c:xVal>
          <c:yVal>
            <c:numRef>
              <c:f>µM50!$M$2:$M$120</c:f>
              <c:numCache>
                <c:formatCode>0.000000</c:formatCode>
                <c:ptCount val="30"/>
                <c:pt idx="0">
                  <c:v>1.0283000728636185</c:v>
                </c:pt>
                <c:pt idx="1">
                  <c:v>0.58319877396862274</c:v>
                </c:pt>
                <c:pt idx="2">
                  <c:v>0.62152247109739456</c:v>
                </c:pt>
                <c:pt idx="3">
                  <c:v>0.64673038624742341</c:v>
                </c:pt>
                <c:pt idx="4">
                  <c:v>0.87737134586977406</c:v>
                </c:pt>
                <c:pt idx="5">
                  <c:v>1.0044646816479599</c:v>
                </c:pt>
                <c:pt idx="6">
                  <c:v>0.91557569854000331</c:v>
                </c:pt>
                <c:pt idx="7">
                  <c:v>0.95584803615474334</c:v>
                </c:pt>
                <c:pt idx="8">
                  <c:v>0.97680833733806627</c:v>
                </c:pt>
                <c:pt idx="9">
                  <c:v>0.99724072131296826</c:v>
                </c:pt>
                <c:pt idx="10">
                  <c:v>1.1325798476597371</c:v>
                </c:pt>
                <c:pt idx="11">
                  <c:v>1.1842180852863775</c:v>
                </c:pt>
                <c:pt idx="12">
                  <c:v>1.2490148139009245</c:v>
                </c:pt>
                <c:pt idx="13">
                  <c:v>1.2800469374946102</c:v>
                </c:pt>
                <c:pt idx="14">
                  <c:v>1.3130935155243169</c:v>
                </c:pt>
                <c:pt idx="15">
                  <c:v>1.2651324151869314</c:v>
                </c:pt>
                <c:pt idx="16">
                  <c:v>1.3570450292229577</c:v>
                </c:pt>
                <c:pt idx="17">
                  <c:v>1.5198717271710434</c:v>
                </c:pt>
                <c:pt idx="18">
                  <c:v>1.3537239375889489</c:v>
                </c:pt>
                <c:pt idx="19">
                  <c:v>1.3887522734881523</c:v>
                </c:pt>
                <c:pt idx="20">
                  <c:v>1.4251808592980624</c:v>
                </c:pt>
                <c:pt idx="21">
                  <c:v>1.5245475686081451</c:v>
                </c:pt>
                <c:pt idx="22">
                  <c:v>1.3684108627739131</c:v>
                </c:pt>
                <c:pt idx="23">
                  <c:v>1.3817165967089231</c:v>
                </c:pt>
                <c:pt idx="24">
                  <c:v>1.5990092398233435</c:v>
                </c:pt>
                <c:pt idx="25">
                  <c:v>1.4589700516287487</c:v>
                </c:pt>
                <c:pt idx="26">
                  <c:v>1.4793078937892867</c:v>
                </c:pt>
                <c:pt idx="27">
                  <c:v>1.525563058270067</c:v>
                </c:pt>
                <c:pt idx="28">
                  <c:v>1.4509745263455782</c:v>
                </c:pt>
                <c:pt idx="29">
                  <c:v>1.5513279880038457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43A7-B5C2-7470D30A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02503"/>
        <c:axId val="1237961735"/>
      </c:scatterChart>
      <c:valAx>
        <c:axId val="123780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1735"/>
        <c:crosses val="autoZero"/>
        <c:crossBetween val="midCat"/>
      </c:valAx>
      <c:valAx>
        <c:axId val="123796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02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'60µM'!$C$2:$C$122</c:f>
              <c:numCache>
                <c:formatCode>0.00</c:formatCode>
                <c:ptCount val="25"/>
                <c:pt idx="0">
                  <c:v>1</c:v>
                </c:pt>
                <c:pt idx="1">
                  <c:v>1.172222222223354</c:v>
                </c:pt>
                <c:pt idx="2">
                  <c:v>1.4784722222248092</c:v>
                </c:pt>
                <c:pt idx="3">
                  <c:v>2.0347222222262644</c:v>
                </c:pt>
                <c:pt idx="4">
                  <c:v>2.2076388888890506</c:v>
                </c:pt>
                <c:pt idx="5">
                  <c:v>2.5243055555547471</c:v>
                </c:pt>
                <c:pt idx="6">
                  <c:v>3.195138888891961</c:v>
                </c:pt>
                <c:pt idx="7">
                  <c:v>3.4944444444481633</c:v>
                </c:pt>
                <c:pt idx="8">
                  <c:v>3.9875000000029104</c:v>
                </c:pt>
                <c:pt idx="9">
                  <c:v>4.1902777777795563</c:v>
                </c:pt>
                <c:pt idx="10">
                  <c:v>4.5534722222218988</c:v>
                </c:pt>
                <c:pt idx="11">
                  <c:v>5.0208333333357587</c:v>
                </c:pt>
                <c:pt idx="12">
                  <c:v>5.2486111111138598</c:v>
                </c:pt>
                <c:pt idx="13">
                  <c:v>6.0361111111124046</c:v>
                </c:pt>
                <c:pt idx="14">
                  <c:v>6.2270833333313931</c:v>
                </c:pt>
                <c:pt idx="15">
                  <c:v>6.4590277777824667</c:v>
                </c:pt>
                <c:pt idx="16">
                  <c:v>6.9777777777781012</c:v>
                </c:pt>
                <c:pt idx="17">
                  <c:v>7.2076388888890506</c:v>
                </c:pt>
                <c:pt idx="18">
                  <c:v>7.4749999999985448</c:v>
                </c:pt>
                <c:pt idx="19">
                  <c:v>8.0270833333343035</c:v>
                </c:pt>
                <c:pt idx="20">
                  <c:v>8.4909722222218988</c:v>
                </c:pt>
                <c:pt idx="21">
                  <c:v>9.1631944444452529</c:v>
                </c:pt>
                <c:pt idx="22">
                  <c:v>9.4388888888934162</c:v>
                </c:pt>
                <c:pt idx="23">
                  <c:v>10.021527777782467</c:v>
                </c:pt>
                <c:pt idx="24">
                  <c:v>10.486111111109494</c:v>
                </c:pt>
              </c:numCache>
            </c:numRef>
          </c:xVal>
          <c:yVal>
            <c:numRef>
              <c:f>'60µM'!$K$2:$K$122</c:f>
              <c:numCache>
                <c:formatCode>General</c:formatCode>
                <c:ptCount val="25"/>
                <c:pt idx="0">
                  <c:v>3.3619999999999997</c:v>
                </c:pt>
                <c:pt idx="1">
                  <c:v>3.29</c:v>
                </c:pt>
                <c:pt idx="2">
                  <c:v>4.4359999999999999</c:v>
                </c:pt>
                <c:pt idx="3">
                  <c:v>6.3520000000000003</c:v>
                </c:pt>
                <c:pt idx="4">
                  <c:v>4.6059999999999999</c:v>
                </c:pt>
                <c:pt idx="5">
                  <c:v>3.7600000000000002</c:v>
                </c:pt>
                <c:pt idx="6">
                  <c:v>4.968</c:v>
                </c:pt>
                <c:pt idx="7">
                  <c:v>6.3159999999999998</c:v>
                </c:pt>
                <c:pt idx="8">
                  <c:v>10.304</c:v>
                </c:pt>
                <c:pt idx="9">
                  <c:v>6.8659999999999997</c:v>
                </c:pt>
                <c:pt idx="10">
                  <c:v>11.821999999999999</c:v>
                </c:pt>
                <c:pt idx="11">
                  <c:v>8.6280000000000001</c:v>
                </c:pt>
                <c:pt idx="12">
                  <c:v>6.5120000000000005</c:v>
                </c:pt>
                <c:pt idx="13">
                  <c:v>8.2540000000000013</c:v>
                </c:pt>
                <c:pt idx="14">
                  <c:v>12.361999999999998</c:v>
                </c:pt>
                <c:pt idx="15">
                  <c:v>10.152000000000001</c:v>
                </c:pt>
                <c:pt idx="16">
                  <c:v>13.722</c:v>
                </c:pt>
                <c:pt idx="17">
                  <c:v>9.09</c:v>
                </c:pt>
                <c:pt idx="18">
                  <c:v>21.143999999999998</c:v>
                </c:pt>
                <c:pt idx="19">
                  <c:v>15.418000000000001</c:v>
                </c:pt>
                <c:pt idx="20">
                  <c:v>16.636000000000003</c:v>
                </c:pt>
                <c:pt idx="21">
                  <c:v>16.756</c:v>
                </c:pt>
                <c:pt idx="22">
                  <c:v>14.573999999999998</c:v>
                </c:pt>
                <c:pt idx="23">
                  <c:v>19.018000000000001</c:v>
                </c:pt>
                <c:pt idx="24">
                  <c:v>17.9925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A-47A6-83CE-85D1F3C2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06928188030548E-2"/>
          <c:y val="8.0145090372950381E-2"/>
          <c:w val="0.86664472346362109"/>
          <c:h val="0.7815573989433897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'Kill Curve '!$C$5:$C$14</c:f>
              <c:numCache>
                <c:formatCode>General</c:formatCode>
                <c:ptCount val="10"/>
                <c:pt idx="0">
                  <c:v>-1250</c:v>
                </c:pt>
                <c:pt idx="1">
                  <c:v>-1000</c:v>
                </c:pt>
                <c:pt idx="2">
                  <c:v>-750</c:v>
                </c:pt>
                <c:pt idx="3">
                  <c:v>-500</c:v>
                </c:pt>
                <c:pt idx="4">
                  <c:v>-250</c:v>
                </c:pt>
                <c:pt idx="5">
                  <c:v>-200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</c:numCache>
            </c:numRef>
          </c:xVal>
          <c:yVal>
            <c:numRef>
              <c:f>'Kill Curve '!$E$5:$E$14</c:f>
              <c:numCache>
                <c:formatCode>0.00</c:formatCode>
                <c:ptCount val="10"/>
                <c:pt idx="0">
                  <c:v>3.55</c:v>
                </c:pt>
                <c:pt idx="1">
                  <c:v>3.87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3.95</c:v>
                </c:pt>
                <c:pt idx="6">
                  <c:v>3.67</c:v>
                </c:pt>
                <c:pt idx="7">
                  <c:v>4.1449999999999996</c:v>
                </c:pt>
                <c:pt idx="8">
                  <c:v>3.5550000000000002</c:v>
                </c:pt>
                <c:pt idx="9">
                  <c:v>4.4620000000000006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A-473C-A554-75D3C6B8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49984"/>
        <c:axId val="1695750944"/>
      </c:scatterChart>
      <c:valAx>
        <c:axId val="1695749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50944"/>
        <c:crosses val="autoZero"/>
        <c:crossBetween val="midCat"/>
      </c:valAx>
      <c:valAx>
        <c:axId val="1695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4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'60µM'!$C$3:$C$77</c:f>
              <c:numCache>
                <c:formatCode>0.00</c:formatCode>
                <c:ptCount val="15"/>
                <c:pt idx="0">
                  <c:v>1.172222222223354</c:v>
                </c:pt>
                <c:pt idx="1">
                  <c:v>1.4784722222248092</c:v>
                </c:pt>
                <c:pt idx="2">
                  <c:v>2.0347222222262644</c:v>
                </c:pt>
                <c:pt idx="3">
                  <c:v>2.2076388888890506</c:v>
                </c:pt>
                <c:pt idx="4">
                  <c:v>2.5243055555547471</c:v>
                </c:pt>
                <c:pt idx="5">
                  <c:v>3.195138888891961</c:v>
                </c:pt>
                <c:pt idx="6">
                  <c:v>3.4944444444481633</c:v>
                </c:pt>
                <c:pt idx="7">
                  <c:v>3.9875000000029104</c:v>
                </c:pt>
                <c:pt idx="8">
                  <c:v>4.1902777777795563</c:v>
                </c:pt>
                <c:pt idx="9">
                  <c:v>4.5534722222218988</c:v>
                </c:pt>
                <c:pt idx="10">
                  <c:v>5.0208333333357587</c:v>
                </c:pt>
                <c:pt idx="11">
                  <c:v>5.2486111111138598</c:v>
                </c:pt>
                <c:pt idx="12">
                  <c:v>6.0361111111124046</c:v>
                </c:pt>
                <c:pt idx="13">
                  <c:v>6.2270833333313931</c:v>
                </c:pt>
                <c:pt idx="14">
                  <c:v>6.4590277777824667</c:v>
                </c:pt>
              </c:numCache>
            </c:numRef>
          </c:xVal>
          <c:yVal>
            <c:numRef>
              <c:f>'60µM'!$M$3:$M$77</c:f>
              <c:numCache>
                <c:formatCode>General</c:formatCode>
                <c:ptCount val="15"/>
                <c:pt idx="0">
                  <c:v>0.51719589794997434</c:v>
                </c:pt>
                <c:pt idx="1">
                  <c:v>0.64699153747712246</c:v>
                </c:pt>
                <c:pt idx="2">
                  <c:v>0.80291048941903986</c:v>
                </c:pt>
                <c:pt idx="3">
                  <c:v>0.66332393362821229</c:v>
                </c:pt>
                <c:pt idx="4">
                  <c:v>0.57518784492766106</c:v>
                </c:pt>
                <c:pt idx="5">
                  <c:v>0.69618158716852374</c:v>
                </c:pt>
                <c:pt idx="6">
                  <c:v>0.80044212133625658</c:v>
                </c:pt>
                <c:pt idx="7">
                  <c:v>1.0130058500157368</c:v>
                </c:pt>
                <c:pt idx="8">
                  <c:v>0.83670379908973125</c:v>
                </c:pt>
                <c:pt idx="9">
                  <c:v>1.0726909550128685</c:v>
                </c:pt>
                <c:pt idx="10">
                  <c:v>0.93591013643050747</c:v>
                </c:pt>
                <c:pt idx="11">
                  <c:v>0.81371439188114481</c:v>
                </c:pt>
                <c:pt idx="12">
                  <c:v>0.91666446454139727</c:v>
                </c:pt>
                <c:pt idx="13">
                  <c:v>1.0920887392558065</c:v>
                </c:pt>
                <c:pt idx="14">
                  <c:v>1.0065516090866484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F-4AEC-A98E-B80E03DC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layout>
        <c:manualLayout>
          <c:xMode val="edge"/>
          <c:yMode val="edge"/>
          <c:x val="0.4139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'70µM'!$C$2:$C$78</c:f>
              <c:numCache>
                <c:formatCode>0.00</c:formatCode>
                <c:ptCount val="15"/>
                <c:pt idx="0">
                  <c:v>0</c:v>
                </c:pt>
                <c:pt idx="1">
                  <c:v>1.0006944444467081</c:v>
                </c:pt>
                <c:pt idx="2">
                  <c:v>1.4472222222248092</c:v>
                </c:pt>
                <c:pt idx="3">
                  <c:v>1.9694444444467081</c:v>
                </c:pt>
                <c:pt idx="4">
                  <c:v>2.1819444444408873</c:v>
                </c:pt>
                <c:pt idx="5">
                  <c:v>2.4319444444408873</c:v>
                </c:pt>
                <c:pt idx="6">
                  <c:v>3.007638888891961</c:v>
                </c:pt>
                <c:pt idx="7">
                  <c:v>3.4708333333328483</c:v>
                </c:pt>
                <c:pt idx="8">
                  <c:v>3.9638888888875954</c:v>
                </c:pt>
                <c:pt idx="9">
                  <c:v>4.163888888891961</c:v>
                </c:pt>
                <c:pt idx="10">
                  <c:v>4.4583333333357587</c:v>
                </c:pt>
                <c:pt idx="11">
                  <c:v>4.9493055555576575</c:v>
                </c:pt>
                <c:pt idx="12">
                  <c:v>5.4909722222218988</c:v>
                </c:pt>
                <c:pt idx="13">
                  <c:v>5.9944444444408873</c:v>
                </c:pt>
                <c:pt idx="14">
                  <c:v>6.96875</c:v>
                </c:pt>
              </c:numCache>
            </c:numRef>
          </c:xVal>
          <c:yVal>
            <c:numRef>
              <c:f>'70µM'!$K$2:$K$78</c:f>
              <c:numCache>
                <c:formatCode>General</c:formatCode>
                <c:ptCount val="15"/>
                <c:pt idx="0">
                  <c:v>6.7159999999999993</c:v>
                </c:pt>
                <c:pt idx="1">
                  <c:v>4.9119999999999999</c:v>
                </c:pt>
                <c:pt idx="2">
                  <c:v>10.332857142857142</c:v>
                </c:pt>
                <c:pt idx="3">
                  <c:v>2.9939999999999998</c:v>
                </c:pt>
                <c:pt idx="4">
                  <c:v>5.3280000000000003</c:v>
                </c:pt>
                <c:pt idx="5">
                  <c:v>7.5759999999999987</c:v>
                </c:pt>
                <c:pt idx="6">
                  <c:v>6.1840000000000002</c:v>
                </c:pt>
                <c:pt idx="7">
                  <c:v>9.5540000000000003</c:v>
                </c:pt>
                <c:pt idx="8">
                  <c:v>7.4320000000000004</c:v>
                </c:pt>
                <c:pt idx="9">
                  <c:v>8.5519999999999996</c:v>
                </c:pt>
                <c:pt idx="10">
                  <c:v>6.242</c:v>
                </c:pt>
                <c:pt idx="11">
                  <c:v>13.924000000000001</c:v>
                </c:pt>
                <c:pt idx="12">
                  <c:v>8.0039999999999996</c:v>
                </c:pt>
                <c:pt idx="13">
                  <c:v>12.894</c:v>
                </c:pt>
                <c:pt idx="14">
                  <c:v>16.863999999999997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4-43DF-AEA0-A2C9744A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26183"/>
        <c:axId val="911036423"/>
      </c:scatterChart>
      <c:valAx>
        <c:axId val="911026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6423"/>
        <c:crosses val="autoZero"/>
        <c:crossBetween val="midCat"/>
      </c:valAx>
      <c:valAx>
        <c:axId val="91103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6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layout>
        <c:manualLayout>
          <c:xMode val="edge"/>
          <c:yMode val="edge"/>
          <c:x val="0.4139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'70µM'!$C$7:$C$113</c:f>
              <c:numCache>
                <c:formatCode>0.00</c:formatCode>
                <c:ptCount val="21"/>
                <c:pt idx="0">
                  <c:v>1.0006944444467081</c:v>
                </c:pt>
                <c:pt idx="1">
                  <c:v>1.4472222222248092</c:v>
                </c:pt>
                <c:pt idx="2">
                  <c:v>1.9694444444467081</c:v>
                </c:pt>
                <c:pt idx="3">
                  <c:v>2.1819444444408873</c:v>
                </c:pt>
                <c:pt idx="4">
                  <c:v>2.4319444444408873</c:v>
                </c:pt>
                <c:pt idx="5">
                  <c:v>3.007638888891961</c:v>
                </c:pt>
                <c:pt idx="6">
                  <c:v>3.4708333333328483</c:v>
                </c:pt>
                <c:pt idx="7">
                  <c:v>3.9638888888875954</c:v>
                </c:pt>
                <c:pt idx="8">
                  <c:v>4.163888888891961</c:v>
                </c:pt>
                <c:pt idx="9">
                  <c:v>4.4583333333357587</c:v>
                </c:pt>
                <c:pt idx="10">
                  <c:v>4.9493055555576575</c:v>
                </c:pt>
                <c:pt idx="11">
                  <c:v>5.4909722222218988</c:v>
                </c:pt>
                <c:pt idx="12">
                  <c:v>5.9944444444408873</c:v>
                </c:pt>
                <c:pt idx="13">
                  <c:v>6.96875</c:v>
                </c:pt>
                <c:pt idx="14">
                  <c:v>7.1659722222248092</c:v>
                </c:pt>
                <c:pt idx="15">
                  <c:v>8.4513888888905058</c:v>
                </c:pt>
                <c:pt idx="16">
                  <c:v>8.9597222222218988</c:v>
                </c:pt>
                <c:pt idx="17">
                  <c:v>9.9965277777810115</c:v>
                </c:pt>
                <c:pt idx="18">
                  <c:v>10.178472222221899</c:v>
                </c:pt>
                <c:pt idx="19">
                  <c:v>10.455555555556202</c:v>
                </c:pt>
                <c:pt idx="20">
                  <c:v>10.954861111109494</c:v>
                </c:pt>
              </c:numCache>
            </c:numRef>
          </c:xVal>
          <c:yVal>
            <c:numRef>
              <c:f>'70µM'!$M$7:$M$113</c:f>
              <c:numCache>
                <c:formatCode>General</c:formatCode>
                <c:ptCount val="21"/>
                <c:pt idx="0">
                  <c:v>0.69125835813311121</c:v>
                </c:pt>
                <c:pt idx="1">
                  <c:v>1.0142204250828593</c:v>
                </c:pt>
                <c:pt idx="2">
                  <c:v>0.47625179600703349</c:v>
                </c:pt>
                <c:pt idx="3">
                  <c:v>0.72656421616224465</c:v>
                </c:pt>
                <c:pt idx="4">
                  <c:v>0.8794399659952169</c:v>
                </c:pt>
                <c:pt idx="5">
                  <c:v>0.7912694809102685</c:v>
                </c:pt>
                <c:pt idx="6">
                  <c:v>0.98018523694733506</c:v>
                </c:pt>
                <c:pt idx="7">
                  <c:v>0.87110570098558537</c:v>
                </c:pt>
                <c:pt idx="8">
                  <c:v>0.93206769220072161</c:v>
                </c:pt>
                <c:pt idx="9">
                  <c:v>0.79532376432931384</c:v>
                </c:pt>
                <c:pt idx="10">
                  <c:v>1.1437640146122507</c:v>
                </c:pt>
                <c:pt idx="11">
                  <c:v>0.90330707996417381</c:v>
                </c:pt>
                <c:pt idx="12">
                  <c:v>1.1103876658750869</c:v>
                </c:pt>
                <c:pt idx="13">
                  <c:v>1.2269605935324526</c:v>
                </c:pt>
                <c:pt idx="14">
                  <c:v>1.2003579455416353</c:v>
                </c:pt>
                <c:pt idx="15">
                  <c:v>0.89198323085196696</c:v>
                </c:pt>
                <c:pt idx="16">
                  <c:v>0.89707700320942019</c:v>
                </c:pt>
                <c:pt idx="17">
                  <c:v>1.0812752795293339</c:v>
                </c:pt>
                <c:pt idx="18">
                  <c:v>0.82542611776782304</c:v>
                </c:pt>
                <c:pt idx="19">
                  <c:v>1.042496757433736</c:v>
                </c:pt>
                <c:pt idx="20">
                  <c:v>1.1257414391287155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4-4BC0-BBCA-E4D7975C8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26183"/>
        <c:axId val="911036423"/>
      </c:scatterChart>
      <c:valAx>
        <c:axId val="911026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6423"/>
        <c:crosses val="autoZero"/>
        <c:crossBetween val="midCat"/>
      </c:valAx>
      <c:valAx>
        <c:axId val="91103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6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layout>
        <c:manualLayout>
          <c:xMode val="edge"/>
          <c:yMode val="edge"/>
          <c:x val="0.4139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'70µM'!$C$118:$C$221</c:f>
              <c:numCache>
                <c:formatCode>0.00</c:formatCode>
                <c:ptCount val="21"/>
                <c:pt idx="0">
                  <c:v>0</c:v>
                </c:pt>
                <c:pt idx="1">
                  <c:v>0.17430555555620231</c:v>
                </c:pt>
                <c:pt idx="2">
                  <c:v>0.47847222221753327</c:v>
                </c:pt>
                <c:pt idx="3">
                  <c:v>1.0368055555518367</c:v>
                </c:pt>
                <c:pt idx="4">
                  <c:v>1.211111111108039</c:v>
                </c:pt>
                <c:pt idx="5">
                  <c:v>1.5243055555547471</c:v>
                </c:pt>
                <c:pt idx="6">
                  <c:v>2.1979166666642413</c:v>
                </c:pt>
                <c:pt idx="7">
                  <c:v>2.4951388888875954</c:v>
                </c:pt>
                <c:pt idx="8">
                  <c:v>2.9895833333357587</c:v>
                </c:pt>
                <c:pt idx="9">
                  <c:v>3.1937499999985448</c:v>
                </c:pt>
                <c:pt idx="10">
                  <c:v>3.554861111108039</c:v>
                </c:pt>
                <c:pt idx="11">
                  <c:v>4.0229166666686069</c:v>
                </c:pt>
                <c:pt idx="12">
                  <c:v>4.2479166666671517</c:v>
                </c:pt>
                <c:pt idx="13">
                  <c:v>5.038888888884685</c:v>
                </c:pt>
                <c:pt idx="14">
                  <c:v>5.2277777777781012</c:v>
                </c:pt>
                <c:pt idx="15">
                  <c:v>5.4618055555547471</c:v>
                </c:pt>
                <c:pt idx="16">
                  <c:v>5.976388888884685</c:v>
                </c:pt>
                <c:pt idx="17">
                  <c:v>6.2104166666686069</c:v>
                </c:pt>
                <c:pt idx="18">
                  <c:v>6.4756944444452529</c:v>
                </c:pt>
                <c:pt idx="19">
                  <c:v>7.0291666666671517</c:v>
                </c:pt>
                <c:pt idx="20">
                  <c:v>7.4916666666686069</c:v>
                </c:pt>
              </c:numCache>
            </c:numRef>
          </c:xVal>
          <c:yVal>
            <c:numRef>
              <c:f>'70µM'!$K$118:$K$221</c:f>
              <c:numCache>
                <c:formatCode>General</c:formatCode>
                <c:ptCount val="21"/>
                <c:pt idx="0">
                  <c:v>3.2900000000000005</c:v>
                </c:pt>
                <c:pt idx="1">
                  <c:v>3.8599999999999994</c:v>
                </c:pt>
                <c:pt idx="2">
                  <c:v>4.2919999999999998</c:v>
                </c:pt>
                <c:pt idx="3">
                  <c:v>4.766</c:v>
                </c:pt>
                <c:pt idx="4">
                  <c:v>3.57</c:v>
                </c:pt>
                <c:pt idx="5">
                  <c:v>4.0880000000000001</c:v>
                </c:pt>
                <c:pt idx="6">
                  <c:v>4.4820000000000002</c:v>
                </c:pt>
                <c:pt idx="7">
                  <c:v>3.0859999999999999</c:v>
                </c:pt>
                <c:pt idx="8">
                  <c:v>4.9120000000000008</c:v>
                </c:pt>
                <c:pt idx="9">
                  <c:v>3.6079999999999997</c:v>
                </c:pt>
                <c:pt idx="10">
                  <c:v>9.3420000000000005</c:v>
                </c:pt>
                <c:pt idx="11">
                  <c:v>6.42</c:v>
                </c:pt>
                <c:pt idx="12">
                  <c:v>8.42</c:v>
                </c:pt>
                <c:pt idx="13">
                  <c:v>6.5939999999999994</c:v>
                </c:pt>
                <c:pt idx="14">
                  <c:v>5.4279999999999999</c:v>
                </c:pt>
                <c:pt idx="15">
                  <c:v>7.0659999999999998</c:v>
                </c:pt>
                <c:pt idx="16">
                  <c:v>5.9539999999999997</c:v>
                </c:pt>
                <c:pt idx="17">
                  <c:v>4.9640000000000004</c:v>
                </c:pt>
                <c:pt idx="18">
                  <c:v>7.8559999999999999</c:v>
                </c:pt>
                <c:pt idx="19">
                  <c:v>8.6219999999999999</c:v>
                </c:pt>
                <c:pt idx="20">
                  <c:v>8.8460000000000001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2-4AD0-B1F4-F4836F19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26183"/>
        <c:axId val="911036423"/>
      </c:scatterChart>
      <c:valAx>
        <c:axId val="911026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6423"/>
        <c:crosses val="autoZero"/>
        <c:crossBetween val="midCat"/>
      </c:valAx>
      <c:valAx>
        <c:axId val="911036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6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'80µM '!$C$2:$C$107</c:f>
              <c:numCache>
                <c:formatCode>0.00</c:formatCode>
                <c:ptCount val="22"/>
                <c:pt idx="0">
                  <c:v>0</c:v>
                </c:pt>
                <c:pt idx="1">
                  <c:v>0.99722222222771961</c:v>
                </c:pt>
                <c:pt idx="2">
                  <c:v>1.4506944444437977</c:v>
                </c:pt>
                <c:pt idx="3">
                  <c:v>1.9694444444467081</c:v>
                </c:pt>
                <c:pt idx="4">
                  <c:v>2.179861111115315</c:v>
                </c:pt>
                <c:pt idx="5">
                  <c:v>2.4319444444481633</c:v>
                </c:pt>
                <c:pt idx="6">
                  <c:v>3.0013888888934162</c:v>
                </c:pt>
                <c:pt idx="7">
                  <c:v>3.4715277777795563</c:v>
                </c:pt>
                <c:pt idx="8">
                  <c:v>3.961111111115315</c:v>
                </c:pt>
                <c:pt idx="9">
                  <c:v>4.1652777777781012</c:v>
                </c:pt>
                <c:pt idx="10">
                  <c:v>4.4659722222277196</c:v>
                </c:pt>
                <c:pt idx="11">
                  <c:v>4.9493055555576575</c:v>
                </c:pt>
                <c:pt idx="12">
                  <c:v>5.4888888888890506</c:v>
                </c:pt>
                <c:pt idx="13">
                  <c:v>5.9909722222218988</c:v>
                </c:pt>
                <c:pt idx="14">
                  <c:v>6.9666666666671517</c:v>
                </c:pt>
                <c:pt idx="15">
                  <c:v>7.1652777777781012</c:v>
                </c:pt>
                <c:pt idx="16">
                  <c:v>8.1756944444496185</c:v>
                </c:pt>
                <c:pt idx="17">
                  <c:v>8.4486111111109494</c:v>
                </c:pt>
                <c:pt idx="18">
                  <c:v>8.9590277777824667</c:v>
                </c:pt>
                <c:pt idx="19">
                  <c:v>9.9944444444481633</c:v>
                </c:pt>
                <c:pt idx="20">
                  <c:v>10.177777777782467</c:v>
                </c:pt>
                <c:pt idx="21">
                  <c:v>10.450694444443798</c:v>
                </c:pt>
              </c:numCache>
            </c:numRef>
          </c:xVal>
          <c:yVal>
            <c:numRef>
              <c:f>'80µM '!$K$2:$K$107</c:f>
              <c:numCache>
                <c:formatCode>General</c:formatCode>
                <c:ptCount val="22"/>
                <c:pt idx="0">
                  <c:v>6.9959999999999996</c:v>
                </c:pt>
                <c:pt idx="1">
                  <c:v>4.7480000000000002</c:v>
                </c:pt>
                <c:pt idx="2">
                  <c:v>6.796666666666666</c:v>
                </c:pt>
                <c:pt idx="3">
                  <c:v>3.5679999999999992</c:v>
                </c:pt>
                <c:pt idx="4">
                  <c:v>5.5939999999999994</c:v>
                </c:pt>
                <c:pt idx="5">
                  <c:v>4.208333333333333</c:v>
                </c:pt>
                <c:pt idx="6">
                  <c:v>5.2050000000000001</c:v>
                </c:pt>
                <c:pt idx="7">
                  <c:v>10.761666666666668</c:v>
                </c:pt>
                <c:pt idx="8">
                  <c:v>10.725999999999999</c:v>
                </c:pt>
                <c:pt idx="9">
                  <c:v>7.4060000000000006</c:v>
                </c:pt>
                <c:pt idx="10">
                  <c:v>3.8099999999999996</c:v>
                </c:pt>
                <c:pt idx="11">
                  <c:v>22.432499999999997</c:v>
                </c:pt>
                <c:pt idx="12">
                  <c:v>13.1525</c:v>
                </c:pt>
                <c:pt idx="13">
                  <c:v>36.338000000000008</c:v>
                </c:pt>
                <c:pt idx="14">
                  <c:v>28.65</c:v>
                </c:pt>
                <c:pt idx="15">
                  <c:v>17.612000000000002</c:v>
                </c:pt>
                <c:pt idx="16">
                  <c:v>3.3339999999999996</c:v>
                </c:pt>
                <c:pt idx="17">
                  <c:v>8.2379999999999995</c:v>
                </c:pt>
                <c:pt idx="18">
                  <c:v>8.1560000000000006</c:v>
                </c:pt>
                <c:pt idx="19">
                  <c:v>21.021999999999998</c:v>
                </c:pt>
                <c:pt idx="20">
                  <c:v>6.02</c:v>
                </c:pt>
                <c:pt idx="21">
                  <c:v>3.6440000000000006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6-42F5-A450-FEEBF238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62056"/>
        <c:axId val="2009754120"/>
      </c:scatterChart>
      <c:valAx>
        <c:axId val="17977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54120"/>
        <c:crosses val="autoZero"/>
        <c:crossBetween val="midCat"/>
      </c:valAx>
      <c:valAx>
        <c:axId val="20097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Confluency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'80µM '!$C$7:$C$64</c:f>
              <c:numCache>
                <c:formatCode>0.00</c:formatCode>
                <c:ptCount val="12"/>
                <c:pt idx="0">
                  <c:v>0.99722222222771961</c:v>
                </c:pt>
                <c:pt idx="1">
                  <c:v>1.4506944444437977</c:v>
                </c:pt>
                <c:pt idx="2">
                  <c:v>1.9694444444467081</c:v>
                </c:pt>
                <c:pt idx="3">
                  <c:v>2.179861111115315</c:v>
                </c:pt>
                <c:pt idx="4">
                  <c:v>2.4319444444481633</c:v>
                </c:pt>
                <c:pt idx="5">
                  <c:v>3.0013888888934162</c:v>
                </c:pt>
                <c:pt idx="6">
                  <c:v>3.4715277777795563</c:v>
                </c:pt>
                <c:pt idx="7">
                  <c:v>3.961111111115315</c:v>
                </c:pt>
                <c:pt idx="8">
                  <c:v>4.1652777777781012</c:v>
                </c:pt>
                <c:pt idx="9">
                  <c:v>4.4659722222277196</c:v>
                </c:pt>
                <c:pt idx="10">
                  <c:v>4.9493055555576575</c:v>
                </c:pt>
                <c:pt idx="11">
                  <c:v>5.4888888888890506</c:v>
                </c:pt>
              </c:numCache>
            </c:numRef>
          </c:xVal>
          <c:yVal>
            <c:numRef>
              <c:f>'80µM '!$M$7:$M$64</c:f>
              <c:numCache>
                <c:formatCode>General</c:formatCode>
                <c:ptCount val="12"/>
                <c:pt idx="0">
                  <c:v>0.67651071028255361</c:v>
                </c:pt>
                <c:pt idx="1">
                  <c:v>0.83229597105847752</c:v>
                </c:pt>
                <c:pt idx="2">
                  <c:v>0.55242484570408534</c:v>
                </c:pt>
                <c:pt idx="3">
                  <c:v>0.74772246203550841</c:v>
                </c:pt>
                <c:pt idx="4">
                  <c:v>0.62411013207103649</c:v>
                </c:pt>
                <c:pt idx="5">
                  <c:v>0.71642073384655491</c:v>
                </c:pt>
                <c:pt idx="6">
                  <c:v>1.031879536022196</c:v>
                </c:pt>
                <c:pt idx="7">
                  <c:v>1.0304377926270492</c:v>
                </c:pt>
                <c:pt idx="8">
                  <c:v>0.86958370771342386</c:v>
                </c:pt>
                <c:pt idx="9">
                  <c:v>0.58092497567561929</c:v>
                </c:pt>
                <c:pt idx="10">
                  <c:v>1.3508776764230181</c:v>
                </c:pt>
                <c:pt idx="11">
                  <c:v>1.1190083104691968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B-4F53-B49E-765AE270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62056"/>
        <c:axId val="2009754120"/>
      </c:scatterChart>
      <c:valAx>
        <c:axId val="17977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54120"/>
        <c:crosses val="autoZero"/>
        <c:crossBetween val="midCat"/>
      </c:valAx>
      <c:valAx>
        <c:axId val="20097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Confluency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'80µM '!$C$7:$C$98</c:f>
              <c:numCache>
                <c:formatCode>0.00</c:formatCode>
                <c:ptCount val="19"/>
                <c:pt idx="0">
                  <c:v>0.99722222222771961</c:v>
                </c:pt>
                <c:pt idx="1">
                  <c:v>1.4506944444437977</c:v>
                </c:pt>
                <c:pt idx="2">
                  <c:v>1.9694444444467081</c:v>
                </c:pt>
                <c:pt idx="3">
                  <c:v>2.179861111115315</c:v>
                </c:pt>
                <c:pt idx="4">
                  <c:v>2.4319444444481633</c:v>
                </c:pt>
                <c:pt idx="5">
                  <c:v>3.0013888888934162</c:v>
                </c:pt>
                <c:pt idx="6">
                  <c:v>3.4715277777795563</c:v>
                </c:pt>
                <c:pt idx="7">
                  <c:v>3.961111111115315</c:v>
                </c:pt>
                <c:pt idx="8">
                  <c:v>4.1652777777781012</c:v>
                </c:pt>
                <c:pt idx="9">
                  <c:v>4.4659722222277196</c:v>
                </c:pt>
                <c:pt idx="10">
                  <c:v>4.9493055555576575</c:v>
                </c:pt>
                <c:pt idx="11">
                  <c:v>5.4888888888890506</c:v>
                </c:pt>
                <c:pt idx="12">
                  <c:v>5.9909722222218988</c:v>
                </c:pt>
                <c:pt idx="13">
                  <c:v>6.9666666666671517</c:v>
                </c:pt>
                <c:pt idx="14">
                  <c:v>7.1652777777781012</c:v>
                </c:pt>
                <c:pt idx="15">
                  <c:v>8.1756944444496185</c:v>
                </c:pt>
                <c:pt idx="16">
                  <c:v>8.4486111111109494</c:v>
                </c:pt>
                <c:pt idx="17">
                  <c:v>8.9590277777824667</c:v>
                </c:pt>
                <c:pt idx="18">
                  <c:v>9.9944444444481633</c:v>
                </c:pt>
              </c:numCache>
            </c:numRef>
          </c:xVal>
          <c:yVal>
            <c:numRef>
              <c:f>'80µM '!$M$7:$M$98</c:f>
              <c:numCache>
                <c:formatCode>General</c:formatCode>
                <c:ptCount val="19"/>
                <c:pt idx="0">
                  <c:v>0.67651071028255361</c:v>
                </c:pt>
                <c:pt idx="1">
                  <c:v>0.83229597105847752</c:v>
                </c:pt>
                <c:pt idx="2">
                  <c:v>0.55242484570408534</c:v>
                </c:pt>
                <c:pt idx="3">
                  <c:v>0.74772246203550841</c:v>
                </c:pt>
                <c:pt idx="4">
                  <c:v>0.62411013207103649</c:v>
                </c:pt>
                <c:pt idx="5">
                  <c:v>0.71642073384655491</c:v>
                </c:pt>
                <c:pt idx="6">
                  <c:v>1.031879536022196</c:v>
                </c:pt>
                <c:pt idx="7">
                  <c:v>1.0304377926270492</c:v>
                </c:pt>
                <c:pt idx="8">
                  <c:v>0.86958370771342386</c:v>
                </c:pt>
                <c:pt idx="9">
                  <c:v>0.58092497567561929</c:v>
                </c:pt>
                <c:pt idx="10">
                  <c:v>1.3508776764230181</c:v>
                </c:pt>
                <c:pt idx="11">
                  <c:v>1.1190083104691968</c:v>
                </c:pt>
                <c:pt idx="12">
                  <c:v>1.5603610205816354</c:v>
                </c:pt>
                <c:pt idx="13">
                  <c:v>1.4571246263034088</c:v>
                </c:pt>
                <c:pt idx="14">
                  <c:v>1.2458086767874883</c:v>
                </c:pt>
                <c:pt idx="15">
                  <c:v>0.52296559549198651</c:v>
                </c:pt>
                <c:pt idx="16">
                  <c:v>0.91582178762039868</c:v>
                </c:pt>
                <c:pt idx="17">
                  <c:v>0.91147721710610241</c:v>
                </c:pt>
                <c:pt idx="18">
                  <c:v>1.3226740317514243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5-4AF0-8321-7C978FA3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62056"/>
        <c:axId val="2009754120"/>
      </c:scatterChart>
      <c:valAx>
        <c:axId val="179776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54120"/>
        <c:crosses val="autoZero"/>
        <c:crossBetween val="midCat"/>
      </c:valAx>
      <c:valAx>
        <c:axId val="20097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Confluency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6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µM100!$C$3:$C$98</c:f>
              <c:numCache>
                <c:formatCode>0.00</c:formatCode>
                <c:ptCount val="27"/>
                <c:pt idx="0">
                  <c:v>1.1444444444496185</c:v>
                </c:pt>
                <c:pt idx="1">
                  <c:v>1.7000000000043656</c:v>
                </c:pt>
                <c:pt idx="2">
                  <c:v>2.1430555555562023</c:v>
                </c:pt>
                <c:pt idx="3">
                  <c:v>2.6625000000058208</c:v>
                </c:pt>
                <c:pt idx="4">
                  <c:v>2.8812500000058208</c:v>
                </c:pt>
                <c:pt idx="5">
                  <c:v>3.15625</c:v>
                </c:pt>
                <c:pt idx="6">
                  <c:v>3.7000000000043656</c:v>
                </c:pt>
                <c:pt idx="7">
                  <c:v>3.8708333333343035</c:v>
                </c:pt>
                <c:pt idx="8">
                  <c:v>4.1541666666671517</c:v>
                </c:pt>
                <c:pt idx="9">
                  <c:v>4.6548611111138598</c:v>
                </c:pt>
                <c:pt idx="10">
                  <c:v>4.8777777777795563</c:v>
                </c:pt>
                <c:pt idx="11">
                  <c:v>5.1750000000029104</c:v>
                </c:pt>
                <c:pt idx="12">
                  <c:v>6.6569444444467081</c:v>
                </c:pt>
                <c:pt idx="13">
                  <c:v>6.8381944444481633</c:v>
                </c:pt>
                <c:pt idx="14">
                  <c:v>7.2027777777839219</c:v>
                </c:pt>
                <c:pt idx="15">
                  <c:v>7.8270833333372138</c:v>
                </c:pt>
                <c:pt idx="16">
                  <c:v>8.109722222223354</c:v>
                </c:pt>
                <c:pt idx="17">
                  <c:v>8.6277777777795563</c:v>
                </c:pt>
                <c:pt idx="18">
                  <c:v>8.8354166666686069</c:v>
                </c:pt>
                <c:pt idx="19">
                  <c:v>9.164583333338669</c:v>
                </c:pt>
                <c:pt idx="20">
                  <c:v>9.6652777777781012</c:v>
                </c:pt>
                <c:pt idx="21">
                  <c:v>9.859722222223354</c:v>
                </c:pt>
                <c:pt idx="22">
                  <c:v>10.181250000001455</c:v>
                </c:pt>
                <c:pt idx="23">
                  <c:v>10.693055555559113</c:v>
                </c:pt>
                <c:pt idx="24">
                  <c:v>11.704166666670062</c:v>
                </c:pt>
                <c:pt idx="25">
                  <c:v>11.838888888894871</c:v>
                </c:pt>
                <c:pt idx="26">
                  <c:v>12.103472222224809</c:v>
                </c:pt>
              </c:numCache>
            </c:numRef>
          </c:xVal>
          <c:yVal>
            <c:numRef>
              <c:f>µM100!$K$3:$K$98</c:f>
              <c:numCache>
                <c:formatCode>General</c:formatCode>
                <c:ptCount val="27"/>
                <c:pt idx="0">
                  <c:v>6.083333333333333</c:v>
                </c:pt>
                <c:pt idx="1">
                  <c:v>5.873333333333334</c:v>
                </c:pt>
                <c:pt idx="2">
                  <c:v>5.41</c:v>
                </c:pt>
                <c:pt idx="3">
                  <c:v>5.2166666666666677</c:v>
                </c:pt>
                <c:pt idx="4">
                  <c:v>3.4350000000000001</c:v>
                </c:pt>
                <c:pt idx="5">
                  <c:v>4.7</c:v>
                </c:pt>
                <c:pt idx="6">
                  <c:v>7.57</c:v>
                </c:pt>
                <c:pt idx="7">
                  <c:v>8.0966666666666658</c:v>
                </c:pt>
                <c:pt idx="8">
                  <c:v>8.0533333333333328</c:v>
                </c:pt>
                <c:pt idx="9">
                  <c:v>6.1733333333333329</c:v>
                </c:pt>
                <c:pt idx="10">
                  <c:v>5.6566666666666663</c:v>
                </c:pt>
                <c:pt idx="11">
                  <c:v>7.4675000000000002</c:v>
                </c:pt>
                <c:pt idx="12">
                  <c:v>4.7600000000000007</c:v>
                </c:pt>
                <c:pt idx="13">
                  <c:v>9.07</c:v>
                </c:pt>
                <c:pt idx="14">
                  <c:v>4.8233333333333333</c:v>
                </c:pt>
                <c:pt idx="15">
                  <c:v>4.88</c:v>
                </c:pt>
                <c:pt idx="16">
                  <c:v>5.0933333333333328</c:v>
                </c:pt>
                <c:pt idx="17">
                  <c:v>5.0299999999999994</c:v>
                </c:pt>
                <c:pt idx="18">
                  <c:v>8.1660000000000004</c:v>
                </c:pt>
                <c:pt idx="19">
                  <c:v>4.6340000000000003</c:v>
                </c:pt>
                <c:pt idx="20">
                  <c:v>5.32</c:v>
                </c:pt>
                <c:pt idx="21">
                  <c:v>5.1480000000000006</c:v>
                </c:pt>
                <c:pt idx="22">
                  <c:v>3.6449999999999996</c:v>
                </c:pt>
                <c:pt idx="23">
                  <c:v>4.6779999999999999</c:v>
                </c:pt>
                <c:pt idx="24">
                  <c:v>3.9049999999999998</c:v>
                </c:pt>
                <c:pt idx="25">
                  <c:v>1.0449999999999999</c:v>
                </c:pt>
                <c:pt idx="26">
                  <c:v>1.1760000000000002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932-BF73-157329F8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96512"/>
        <c:axId val="2080738352"/>
      </c:scatterChart>
      <c:valAx>
        <c:axId val="2086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38352"/>
        <c:crosses val="autoZero"/>
        <c:crossBetween val="midCat"/>
      </c:valAx>
      <c:valAx>
        <c:axId val="2080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µM100!$C$4:$C$99</c:f>
              <c:numCache>
                <c:formatCode>0.00</c:formatCode>
                <c:ptCount val="27"/>
                <c:pt idx="0">
                  <c:v>1.1444444444496185</c:v>
                </c:pt>
                <c:pt idx="1">
                  <c:v>1.7000000000043656</c:v>
                </c:pt>
                <c:pt idx="2">
                  <c:v>2.1430555555562023</c:v>
                </c:pt>
                <c:pt idx="3">
                  <c:v>2.6625000000058208</c:v>
                </c:pt>
                <c:pt idx="4">
                  <c:v>2.8812500000058208</c:v>
                </c:pt>
                <c:pt idx="5">
                  <c:v>3.15625</c:v>
                </c:pt>
                <c:pt idx="6">
                  <c:v>3.7000000000043656</c:v>
                </c:pt>
                <c:pt idx="7">
                  <c:v>3.8708333333343035</c:v>
                </c:pt>
                <c:pt idx="8">
                  <c:v>4.1541666666671517</c:v>
                </c:pt>
                <c:pt idx="9">
                  <c:v>4.6548611111138598</c:v>
                </c:pt>
                <c:pt idx="10">
                  <c:v>4.8777777777795563</c:v>
                </c:pt>
                <c:pt idx="11">
                  <c:v>5.1750000000029104</c:v>
                </c:pt>
                <c:pt idx="12">
                  <c:v>6.6569444444467081</c:v>
                </c:pt>
                <c:pt idx="13">
                  <c:v>6.8381944444481633</c:v>
                </c:pt>
                <c:pt idx="14">
                  <c:v>7.2027777777839219</c:v>
                </c:pt>
                <c:pt idx="15">
                  <c:v>7.8270833333372138</c:v>
                </c:pt>
                <c:pt idx="16">
                  <c:v>8.109722222223354</c:v>
                </c:pt>
                <c:pt idx="17">
                  <c:v>8.6277777777795563</c:v>
                </c:pt>
                <c:pt idx="18">
                  <c:v>8.8354166666686069</c:v>
                </c:pt>
                <c:pt idx="19">
                  <c:v>9.164583333338669</c:v>
                </c:pt>
                <c:pt idx="20">
                  <c:v>9.6652777777781012</c:v>
                </c:pt>
                <c:pt idx="21">
                  <c:v>9.859722222223354</c:v>
                </c:pt>
                <c:pt idx="22">
                  <c:v>10.181250000001455</c:v>
                </c:pt>
                <c:pt idx="23">
                  <c:v>10.693055555559113</c:v>
                </c:pt>
                <c:pt idx="24">
                  <c:v>11.704166666670062</c:v>
                </c:pt>
                <c:pt idx="25">
                  <c:v>11.838888888894871</c:v>
                </c:pt>
                <c:pt idx="26">
                  <c:v>12.103472222224809</c:v>
                </c:pt>
              </c:numCache>
            </c:numRef>
          </c:xVal>
          <c:yVal>
            <c:numRef>
              <c:f>µM100!$M$4:$M$99</c:f>
              <c:numCache>
                <c:formatCode>0.000000</c:formatCode>
                <c:ptCount val="27"/>
                <c:pt idx="0">
                  <c:v>0.78414161407283101</c:v>
                </c:pt>
                <c:pt idx="1">
                  <c:v>0.76888464935636669</c:v>
                </c:pt>
                <c:pt idx="2">
                  <c:v>0.73319726510656946</c:v>
                </c:pt>
                <c:pt idx="3">
                  <c:v>0.71739308716280492</c:v>
                </c:pt>
                <c:pt idx="4">
                  <c:v>0.53592674139556928</c:v>
                </c:pt>
                <c:pt idx="5">
                  <c:v>0.67209785793571752</c:v>
                </c:pt>
                <c:pt idx="6">
                  <c:v>0.87909587950007273</c:v>
                </c:pt>
                <c:pt idx="7">
                  <c:v>0.90830626008546811</c:v>
                </c:pt>
                <c:pt idx="8">
                  <c:v>0.90597567522943179</c:v>
                </c:pt>
                <c:pt idx="9">
                  <c:v>0.79051972762625311</c:v>
                </c:pt>
                <c:pt idx="10">
                  <c:v>0.75256058759801336</c:v>
                </c:pt>
                <c:pt idx="11">
                  <c:v>0.87317523127616592</c:v>
                </c:pt>
                <c:pt idx="12">
                  <c:v>0.67760695272049321</c:v>
                </c:pt>
                <c:pt idx="13">
                  <c:v>0.95760728706009524</c:v>
                </c:pt>
                <c:pt idx="14">
                  <c:v>0.68334727639937498</c:v>
                </c:pt>
                <c:pt idx="15">
                  <c:v>0.68841982200271057</c:v>
                </c:pt>
                <c:pt idx="16">
                  <c:v>0.7070020995200087</c:v>
                </c:pt>
                <c:pt idx="17">
                  <c:v>0.70156798505592732</c:v>
                </c:pt>
                <c:pt idx="18">
                  <c:v>0.91200937558697837</c:v>
                </c:pt>
                <c:pt idx="19">
                  <c:v>0.66595602945395682</c:v>
                </c:pt>
                <c:pt idx="20">
                  <c:v>0.72591163229504818</c:v>
                </c:pt>
                <c:pt idx="21">
                  <c:v>0.71163853823234913</c:v>
                </c:pt>
                <c:pt idx="22">
                  <c:v>0.56169753265399336</c:v>
                </c:pt>
                <c:pt idx="23">
                  <c:v>0.67006021747313427</c:v>
                </c:pt>
                <c:pt idx="24">
                  <c:v>0.59162103821331913</c:v>
                </c:pt>
                <c:pt idx="25">
                  <c:v>1.9116290447072779E-2</c:v>
                </c:pt>
                <c:pt idx="26">
                  <c:v>7.0407321740119738E-2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0-4D94-87C9-7758B692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96512"/>
        <c:axId val="2080738352"/>
      </c:scatterChart>
      <c:valAx>
        <c:axId val="2086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38352"/>
        <c:crosses val="autoZero"/>
        <c:crossBetween val="midCat"/>
      </c:valAx>
      <c:valAx>
        <c:axId val="2080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µM100!$C$109:$C$158</c:f>
              <c:numCache>
                <c:formatCode>0.00</c:formatCode>
                <c:ptCount val="10"/>
                <c:pt idx="0">
                  <c:v>0.99583333333430346</c:v>
                </c:pt>
                <c:pt idx="1">
                  <c:v>1.4479166666642413</c:v>
                </c:pt>
                <c:pt idx="2">
                  <c:v>1.9701388888861402</c:v>
                </c:pt>
                <c:pt idx="3">
                  <c:v>2.1763888888890506</c:v>
                </c:pt>
                <c:pt idx="4">
                  <c:v>2.4347222222204437</c:v>
                </c:pt>
                <c:pt idx="5">
                  <c:v>2.9958333333343035</c:v>
                </c:pt>
                <c:pt idx="6">
                  <c:v>3.4729166666656965</c:v>
                </c:pt>
                <c:pt idx="7">
                  <c:v>3.9590277777751908</c:v>
                </c:pt>
                <c:pt idx="8">
                  <c:v>4.1666666666642413</c:v>
                </c:pt>
                <c:pt idx="9">
                  <c:v>4.4631944444481633</c:v>
                </c:pt>
              </c:numCache>
            </c:numRef>
          </c:xVal>
          <c:yVal>
            <c:numRef>
              <c:f>µM100!$M$109:$M$158</c:f>
              <c:numCache>
                <c:formatCode>0.000000</c:formatCode>
                <c:ptCount val="10"/>
                <c:pt idx="0">
                  <c:v>0.60357736815146679</c:v>
                </c:pt>
                <c:pt idx="1">
                  <c:v>0.90352406447126221</c:v>
                </c:pt>
                <c:pt idx="2">
                  <c:v>0.65934563574617699</c:v>
                </c:pt>
                <c:pt idx="3">
                  <c:v>0.16672605558005171</c:v>
                </c:pt>
                <c:pt idx="4">
                  <c:v>0.23248786635298629</c:v>
                </c:pt>
                <c:pt idx="5">
                  <c:v>0.44715803134221921</c:v>
                </c:pt>
                <c:pt idx="6">
                  <c:v>0.42716140292596561</c:v>
                </c:pt>
                <c:pt idx="7">
                  <c:v>0.37876117531637332</c:v>
                </c:pt>
                <c:pt idx="8">
                  <c:v>0.20411998265592479</c:v>
                </c:pt>
                <c:pt idx="9">
                  <c:v>0.29578694025160934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A-42DE-B6A9-CAC54500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96512"/>
        <c:axId val="2080738352"/>
      </c:scatterChart>
      <c:valAx>
        <c:axId val="2086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38352"/>
        <c:crosses val="autoZero"/>
        <c:crossBetween val="midCat"/>
      </c:valAx>
      <c:valAx>
        <c:axId val="2080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'1250µM (BCD)'!$C$3:$C$77</c:f>
              <c:numCache>
                <c:formatCode>0.00</c:formatCode>
                <c:ptCount val="15"/>
                <c:pt idx="0">
                  <c:v>0.49513888888759539</c:v>
                </c:pt>
                <c:pt idx="1">
                  <c:v>0.97499999999854481</c:v>
                </c:pt>
                <c:pt idx="2">
                  <c:v>1.9465277777781012</c:v>
                </c:pt>
                <c:pt idx="3">
                  <c:v>2.4951388888875954</c:v>
                </c:pt>
                <c:pt idx="4">
                  <c:v>2.6819444444408873</c:v>
                </c:pt>
                <c:pt idx="5">
                  <c:v>2.9395833333328483</c:v>
                </c:pt>
                <c:pt idx="6">
                  <c:v>3.4951388888875954</c:v>
                </c:pt>
                <c:pt idx="7">
                  <c:v>3.734027777776646</c:v>
                </c:pt>
                <c:pt idx="8">
                  <c:v>4.0368055555518367</c:v>
                </c:pt>
                <c:pt idx="9">
                  <c:v>4.4951388888875954</c:v>
                </c:pt>
                <c:pt idx="10">
                  <c:v>4.6680555555576575</c:v>
                </c:pt>
                <c:pt idx="11">
                  <c:v>4.8701388888875954</c:v>
                </c:pt>
                <c:pt idx="12">
                  <c:v>5.4951388888875954</c:v>
                </c:pt>
                <c:pt idx="13">
                  <c:v>5.6618055555518367</c:v>
                </c:pt>
                <c:pt idx="14">
                  <c:v>5.9902777777751908</c:v>
                </c:pt>
              </c:numCache>
            </c:numRef>
          </c:xVal>
          <c:yVal>
            <c:numRef>
              <c:f>'1250µM (BCD)'!$K$3:$K$77</c:f>
              <c:numCache>
                <c:formatCode>General</c:formatCode>
                <c:ptCount val="15"/>
                <c:pt idx="0">
                  <c:v>5.6459999999999999</c:v>
                </c:pt>
                <c:pt idx="1">
                  <c:v>8.3279999999999994</c:v>
                </c:pt>
                <c:pt idx="2">
                  <c:v>7.0820000000000007</c:v>
                </c:pt>
                <c:pt idx="3">
                  <c:v>9.9060000000000006</c:v>
                </c:pt>
                <c:pt idx="4">
                  <c:v>13.022</c:v>
                </c:pt>
                <c:pt idx="5">
                  <c:v>10.02</c:v>
                </c:pt>
                <c:pt idx="6">
                  <c:v>20.044</c:v>
                </c:pt>
                <c:pt idx="7">
                  <c:v>22.118000000000002</c:v>
                </c:pt>
                <c:pt idx="8">
                  <c:v>25.181999999999999</c:v>
                </c:pt>
                <c:pt idx="9">
                  <c:v>24.919999999999998</c:v>
                </c:pt>
                <c:pt idx="10">
                  <c:v>23.231999999999999</c:v>
                </c:pt>
                <c:pt idx="11">
                  <c:v>36.637999999999998</c:v>
                </c:pt>
                <c:pt idx="12">
                  <c:v>44.317999999999998</c:v>
                </c:pt>
                <c:pt idx="13">
                  <c:v>50.222000000000001</c:v>
                </c:pt>
                <c:pt idx="14">
                  <c:v>40.440000000000005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0-48E7-ADDE-68353F5A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µM100!$C$110:$C$158</c:f>
              <c:numCache>
                <c:formatCode>0.00</c:formatCode>
                <c:ptCount val="10"/>
                <c:pt idx="0">
                  <c:v>0.99583333333430346</c:v>
                </c:pt>
                <c:pt idx="1">
                  <c:v>1.4479166666642413</c:v>
                </c:pt>
                <c:pt idx="2">
                  <c:v>1.9701388888861402</c:v>
                </c:pt>
                <c:pt idx="3">
                  <c:v>2.1763888888890506</c:v>
                </c:pt>
                <c:pt idx="4">
                  <c:v>2.4347222222204437</c:v>
                </c:pt>
                <c:pt idx="5">
                  <c:v>2.9958333333343035</c:v>
                </c:pt>
                <c:pt idx="6">
                  <c:v>3.4729166666656965</c:v>
                </c:pt>
                <c:pt idx="7">
                  <c:v>3.9590277777751908</c:v>
                </c:pt>
                <c:pt idx="8">
                  <c:v>4.1666666666642413</c:v>
                </c:pt>
                <c:pt idx="9">
                  <c:v>4.4631944444481633</c:v>
                </c:pt>
              </c:numCache>
            </c:numRef>
          </c:xVal>
          <c:yVal>
            <c:numRef>
              <c:f>µM100!$K$110:$K$158</c:f>
              <c:numCache>
                <c:formatCode>General</c:formatCode>
                <c:ptCount val="10"/>
                <c:pt idx="0">
                  <c:v>4.0140000000000002</c:v>
                </c:pt>
                <c:pt idx="1">
                  <c:v>8.0079999999999991</c:v>
                </c:pt>
                <c:pt idx="2">
                  <c:v>4.5640000000000001</c:v>
                </c:pt>
                <c:pt idx="3">
                  <c:v>1.468</c:v>
                </c:pt>
                <c:pt idx="4">
                  <c:v>1.7080000000000002</c:v>
                </c:pt>
                <c:pt idx="5">
                  <c:v>2.8</c:v>
                </c:pt>
                <c:pt idx="6">
                  <c:v>2.6740000000000004</c:v>
                </c:pt>
                <c:pt idx="7">
                  <c:v>2.3920000000000003</c:v>
                </c:pt>
                <c:pt idx="8">
                  <c:v>1.6</c:v>
                </c:pt>
                <c:pt idx="9">
                  <c:v>1.9760000000000002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D-496B-B78F-D4FBF7F9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96512"/>
        <c:axId val="2080738352"/>
      </c:scatterChart>
      <c:valAx>
        <c:axId val="20861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38352"/>
        <c:crosses val="autoZero"/>
        <c:crossBetween val="midCat"/>
      </c:valAx>
      <c:valAx>
        <c:axId val="2080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'Empty Sheet'!$C$3:$C$77</c:f>
              <c:numCache>
                <c:formatCode>0.00</c:formatCode>
                <c:ptCount val="75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  <c:pt idx="64">
                  <c:v>0</c:v>
                </c:pt>
                <c:pt idx="69">
                  <c:v>0</c:v>
                </c:pt>
                <c:pt idx="74">
                  <c:v>0</c:v>
                </c:pt>
              </c:numCache>
            </c:numRef>
          </c:xVal>
          <c:yVal>
            <c:numRef>
              <c:f>'Empty Sheet'!$K$3:$K$77</c:f>
              <c:numCache>
                <c:formatCode>General</c:formatCode>
                <c:ptCount val="75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  <c:pt idx="64">
                  <c:v>0</c:v>
                </c:pt>
                <c:pt idx="69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6-4F3F-AB57-F580BDE3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'Empty Sheet'!$C$3:$C$77</c:f>
              <c:numCache>
                <c:formatCode>0.00</c:formatCode>
                <c:ptCount val="75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  <c:pt idx="64">
                  <c:v>0</c:v>
                </c:pt>
                <c:pt idx="69">
                  <c:v>0</c:v>
                </c:pt>
                <c:pt idx="74">
                  <c:v>0</c:v>
                </c:pt>
              </c:numCache>
            </c:numRef>
          </c:xVal>
          <c:yVal>
            <c:numRef>
              <c:f>'Empty Sheet'!$M$3:$M$77</c:f>
              <c:numCache>
                <c:formatCode>General</c:formatCode>
                <c:ptCount val="75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  <c:pt idx="64">
                  <c:v>0</c:v>
                </c:pt>
                <c:pt idx="69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D-4E50-915A-6F9255C2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'1250µM (BCD)'!$C$3:$C$77</c:f>
              <c:numCache>
                <c:formatCode>0.00</c:formatCode>
                <c:ptCount val="15"/>
                <c:pt idx="0">
                  <c:v>0.49513888888759539</c:v>
                </c:pt>
                <c:pt idx="1">
                  <c:v>0.97499999999854481</c:v>
                </c:pt>
                <c:pt idx="2">
                  <c:v>1.9465277777781012</c:v>
                </c:pt>
                <c:pt idx="3">
                  <c:v>2.4951388888875954</c:v>
                </c:pt>
                <c:pt idx="4">
                  <c:v>2.6819444444408873</c:v>
                </c:pt>
                <c:pt idx="5">
                  <c:v>2.9395833333328483</c:v>
                </c:pt>
                <c:pt idx="6">
                  <c:v>3.4951388888875954</c:v>
                </c:pt>
                <c:pt idx="7">
                  <c:v>3.734027777776646</c:v>
                </c:pt>
                <c:pt idx="8">
                  <c:v>4.0368055555518367</c:v>
                </c:pt>
                <c:pt idx="9">
                  <c:v>4.4951388888875954</c:v>
                </c:pt>
                <c:pt idx="10">
                  <c:v>4.6680555555576575</c:v>
                </c:pt>
                <c:pt idx="11">
                  <c:v>4.8701388888875954</c:v>
                </c:pt>
                <c:pt idx="12">
                  <c:v>5.4951388888875954</c:v>
                </c:pt>
                <c:pt idx="13">
                  <c:v>5.6618055555518367</c:v>
                </c:pt>
                <c:pt idx="14">
                  <c:v>5.9902777777751908</c:v>
                </c:pt>
              </c:numCache>
            </c:numRef>
          </c:xVal>
          <c:yVal>
            <c:numRef>
              <c:f>'1250µM (BCD)'!$M$3:$M$77</c:f>
              <c:numCache>
                <c:formatCode>General</c:formatCode>
                <c:ptCount val="15"/>
                <c:pt idx="0">
                  <c:v>0.75174087381090049</c:v>
                </c:pt>
                <c:pt idx="1">
                  <c:v>0.92054071650247971</c:v>
                </c:pt>
                <c:pt idx="2">
                  <c:v>0.85015592242209226</c:v>
                </c:pt>
                <c:pt idx="3">
                  <c:v>0.99589832364643727</c:v>
                </c:pt>
                <c:pt idx="4">
                  <c:v>1.1146776910108778</c:v>
                </c:pt>
                <c:pt idx="5">
                  <c:v>1.0008677215312269</c:v>
                </c:pt>
                <c:pt idx="6">
                  <c:v>1.3019843940704392</c:v>
                </c:pt>
                <c:pt idx="7">
                  <c:v>1.3447458537251875</c:v>
                </c:pt>
                <c:pt idx="8">
                  <c:v>1.4010902195951336</c:v>
                </c:pt>
                <c:pt idx="9">
                  <c:v>1.396548037987132</c:v>
                </c:pt>
                <c:pt idx="10">
                  <c:v>1.3660865990199997</c:v>
                </c:pt>
                <c:pt idx="11">
                  <c:v>1.5639317583181189</c:v>
                </c:pt>
                <c:pt idx="12">
                  <c:v>1.6465801531517243</c:v>
                </c:pt>
                <c:pt idx="13">
                  <c:v>1.7008940037108062</c:v>
                </c:pt>
                <c:pt idx="14">
                  <c:v>1.6068111469189634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1-4F57-835B-0E17525E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'1000µM (BCD)'!$C$2:$C$66</c:f>
              <c:numCache>
                <c:formatCode>0.00</c:formatCode>
                <c:ptCount val="13"/>
                <c:pt idx="0">
                  <c:v>0</c:v>
                </c:pt>
                <c:pt idx="1">
                  <c:v>0.49513888888759539</c:v>
                </c:pt>
                <c:pt idx="2">
                  <c:v>0.97499999999854481</c:v>
                </c:pt>
                <c:pt idx="3">
                  <c:v>1.9465277777781012</c:v>
                </c:pt>
                <c:pt idx="4">
                  <c:v>2.4951388888875954</c:v>
                </c:pt>
                <c:pt idx="5">
                  <c:v>2.6819444444408873</c:v>
                </c:pt>
                <c:pt idx="6">
                  <c:v>2.9395833333328483</c:v>
                </c:pt>
                <c:pt idx="7">
                  <c:v>3.4951388888875954</c:v>
                </c:pt>
                <c:pt idx="8">
                  <c:v>3.7354166666627862</c:v>
                </c:pt>
                <c:pt idx="9">
                  <c:v>4.0368055555518367</c:v>
                </c:pt>
                <c:pt idx="10">
                  <c:v>5.4951388888875954</c:v>
                </c:pt>
                <c:pt idx="11">
                  <c:v>5.6618055555518367</c:v>
                </c:pt>
                <c:pt idx="12">
                  <c:v>5.9902777777751908</c:v>
                </c:pt>
              </c:numCache>
            </c:numRef>
          </c:xVal>
          <c:yVal>
            <c:numRef>
              <c:f>'1000µM (BCD)'!$K$2:$K$66</c:f>
              <c:numCache>
                <c:formatCode>General</c:formatCode>
                <c:ptCount val="13"/>
                <c:pt idx="0">
                  <c:v>3.5960000000000001</c:v>
                </c:pt>
                <c:pt idx="1">
                  <c:v>5.5619999999999994</c:v>
                </c:pt>
                <c:pt idx="2">
                  <c:v>5.1980000000000004</c:v>
                </c:pt>
                <c:pt idx="3">
                  <c:v>8.1620000000000008</c:v>
                </c:pt>
                <c:pt idx="4">
                  <c:v>10.72</c:v>
                </c:pt>
                <c:pt idx="5">
                  <c:v>11.605999999999998</c:v>
                </c:pt>
                <c:pt idx="6">
                  <c:v>13.174000000000001</c:v>
                </c:pt>
                <c:pt idx="7">
                  <c:v>22.145999999999997</c:v>
                </c:pt>
                <c:pt idx="8">
                  <c:v>12.141999999999999</c:v>
                </c:pt>
                <c:pt idx="9">
                  <c:v>24.784000000000002</c:v>
                </c:pt>
                <c:pt idx="10">
                  <c:v>26.552</c:v>
                </c:pt>
                <c:pt idx="11">
                  <c:v>41.955999999999996</c:v>
                </c:pt>
                <c:pt idx="12">
                  <c:v>29.79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2-40EB-B39A-EE20412B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LN(AVG)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'1000µM (BCD)'!$C$3:$C$77</c:f>
              <c:numCache>
                <c:formatCode>0.00</c:formatCode>
                <c:ptCount val="23"/>
                <c:pt idx="0">
                  <c:v>0.49513888888759539</c:v>
                </c:pt>
                <c:pt idx="1">
                  <c:v>0.97499999999854481</c:v>
                </c:pt>
                <c:pt idx="2">
                  <c:v>1.9465277777781012</c:v>
                </c:pt>
                <c:pt idx="3">
                  <c:v>2.4951388888875954</c:v>
                </c:pt>
                <c:pt idx="4">
                  <c:v>2.6819444444408873</c:v>
                </c:pt>
                <c:pt idx="5">
                  <c:v>2.9395833333328483</c:v>
                </c:pt>
                <c:pt idx="6">
                  <c:v>3.4951388888875954</c:v>
                </c:pt>
                <c:pt idx="7">
                  <c:v>3.7354166666627862</c:v>
                </c:pt>
                <c:pt idx="8">
                  <c:v>4.0368055555518367</c:v>
                </c:pt>
                <c:pt idx="9">
                  <c:v>5.4951388888875954</c:v>
                </c:pt>
                <c:pt idx="10">
                  <c:v>5.6618055555518367</c:v>
                </c:pt>
                <c:pt idx="11">
                  <c:v>5.9902777777751908</c:v>
                </c:pt>
                <c:pt idx="12">
                  <c:v>-45761.879861111112</c:v>
                </c:pt>
                <c:pt idx="17">
                  <c:v>-45761.879861111112</c:v>
                </c:pt>
                <c:pt idx="22">
                  <c:v>-45761.879861111112</c:v>
                </c:pt>
              </c:numCache>
            </c:numRef>
          </c:xVal>
          <c:yVal>
            <c:numRef>
              <c:f>'1000µM (BCD)'!$M$3:$M$77</c:f>
              <c:numCache>
                <c:formatCode>General</c:formatCode>
                <c:ptCount val="23"/>
                <c:pt idx="0">
                  <c:v>0.74523098452814063</c:v>
                </c:pt>
                <c:pt idx="1">
                  <c:v>0.71583627516499382</c:v>
                </c:pt>
                <c:pt idx="2">
                  <c:v>0.91179659043725214</c:v>
                </c:pt>
                <c:pt idx="3">
                  <c:v>1.0301947853567512</c:v>
                </c:pt>
                <c:pt idx="4">
                  <c:v>1.0646825662285115</c:v>
                </c:pt>
                <c:pt idx="5">
                  <c:v>1.1197176591054949</c:v>
                </c:pt>
                <c:pt idx="6">
                  <c:v>1.3452952955793007</c:v>
                </c:pt>
                <c:pt idx="7">
                  <c:v>1.08429022853693</c:v>
                </c:pt>
                <c:pt idx="8">
                  <c:v>1.3941714004151309</c:v>
                </c:pt>
                <c:pt idx="9">
                  <c:v>1.4240972394005476</c:v>
                </c:pt>
                <c:pt idx="10">
                  <c:v>1.622794076739478</c:v>
                </c:pt>
                <c:pt idx="11">
                  <c:v>1.4740705032150436</c:v>
                </c:pt>
                <c:pt idx="12">
                  <c:v>0</c:v>
                </c:pt>
                <c:pt idx="17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0-4BAB-B3F7-A34273E7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Confluency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'750µM (BCD)'!$C$3:$C$78</c:f>
              <c:numCache>
                <c:formatCode>0.00</c:formatCode>
                <c:ptCount val="76"/>
                <c:pt idx="5">
                  <c:v>0.49513888888759539</c:v>
                </c:pt>
                <c:pt idx="10">
                  <c:v>0.976388888884685</c:v>
                </c:pt>
                <c:pt idx="15">
                  <c:v>1.9465277777781012</c:v>
                </c:pt>
                <c:pt idx="20">
                  <c:v>2.5034722222189885</c:v>
                </c:pt>
                <c:pt idx="25">
                  <c:v>2.6819444444408873</c:v>
                </c:pt>
                <c:pt idx="30">
                  <c:v>2.9423611111124046</c:v>
                </c:pt>
                <c:pt idx="35">
                  <c:v>-45761.879861111112</c:v>
                </c:pt>
                <c:pt idx="40">
                  <c:v>-45761.879861111112</c:v>
                </c:pt>
                <c:pt idx="45">
                  <c:v>-45761.879861111112</c:v>
                </c:pt>
                <c:pt idx="50">
                  <c:v>-45761.879861111112</c:v>
                </c:pt>
                <c:pt idx="55">
                  <c:v>-45761.879861111112</c:v>
                </c:pt>
                <c:pt idx="60">
                  <c:v>-45761.879861111112</c:v>
                </c:pt>
                <c:pt idx="65">
                  <c:v>-45761.879861111112</c:v>
                </c:pt>
                <c:pt idx="70">
                  <c:v>-45761.879861111112</c:v>
                </c:pt>
                <c:pt idx="75">
                  <c:v>-45761.879861111112</c:v>
                </c:pt>
              </c:numCache>
            </c:numRef>
          </c:xVal>
          <c:yVal>
            <c:numRef>
              <c:f>'750µM (BCD)'!$K$3:$K$78</c:f>
              <c:numCache>
                <c:formatCode>General</c:formatCode>
                <c:ptCount val="76"/>
                <c:pt idx="5">
                  <c:v>4.7299999999999995</c:v>
                </c:pt>
                <c:pt idx="10">
                  <c:v>4.6950000000000003</c:v>
                </c:pt>
                <c:pt idx="15">
                  <c:v>7.2099999999999991</c:v>
                </c:pt>
                <c:pt idx="20">
                  <c:v>10.974</c:v>
                </c:pt>
                <c:pt idx="25">
                  <c:v>15.919999999999998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  <c:pt idx="60">
                  <c:v>0</c:v>
                </c:pt>
                <c:pt idx="65">
                  <c:v>0</c:v>
                </c:pt>
                <c:pt idx="70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7-4438-8240-51317B68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98183"/>
        <c:axId val="2122100231"/>
      </c:scatterChart>
      <c:valAx>
        <c:axId val="2122098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00231"/>
        <c:crosses val="autoZero"/>
        <c:crossBetween val="midCat"/>
      </c:valAx>
      <c:valAx>
        <c:axId val="2122100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450569</xdr:colOff>
      <xdr:row>3</xdr:row>
      <xdr:rowOff>131421</xdr:rowOff>
    </xdr:from>
    <xdr:to>
      <xdr:col>24</xdr:col>
      <xdr:colOff>15915</xdr:colOff>
      <xdr:row>26</xdr:row>
      <xdr:rowOff>26767</xdr:rowOff>
    </xdr:to>
    <xdr:graphicFrame macro="">
      <xdr:nvGraphicFramePr>
        <xdr:cNvPr id="18" name="Chart 11">
          <a:extLst>
            <a:ext uri="{FF2B5EF4-FFF2-40B4-BE49-F238E27FC236}">
              <a16:creationId xmlns:a16="http://schemas.microsoft.com/office/drawing/2014/main" id="{8714A3A1-1223-6B9B-5EF0-A526DCB78558}"/>
            </a:ext>
            <a:ext uri="{147F2762-F138-4A5C-976F-8EAC2B608ADB}">
              <a16:predDERef xmlns:a16="http://schemas.microsoft.com/office/drawing/2014/main" pred="{389A5B8A-323B-A9EA-BC29-B0A0DBBDE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591394</xdr:colOff>
      <xdr:row>0</xdr:row>
      <xdr:rowOff>360503</xdr:rowOff>
    </xdr:from>
    <xdr:to>
      <xdr:col>37</xdr:col>
      <xdr:colOff>34363</xdr:colOff>
      <xdr:row>16</xdr:row>
      <xdr:rowOff>44490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142164CB-EE84-26C7-C5FE-C4AC51CEEF14}"/>
            </a:ext>
            <a:ext uri="{147F2762-F138-4A5C-976F-8EAC2B608ADB}">
              <a16:predDERef xmlns:a16="http://schemas.microsoft.com/office/drawing/2014/main" pred="{9CBBE52A-5CB4-4D9B-ABBA-A57ABFB0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467689</xdr:colOff>
      <xdr:row>26</xdr:row>
      <xdr:rowOff>185316</xdr:rowOff>
    </xdr:from>
    <xdr:to>
      <xdr:col>19</xdr:col>
      <xdr:colOff>245841</xdr:colOff>
      <xdr:row>45</xdr:row>
      <xdr:rowOff>63844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C09CD411-A4DF-41C4-B8B5-381917A98176}"/>
            </a:ext>
            <a:ext uri="{147F2762-F138-4A5C-976F-8EAC2B608ADB}">
              <a16:predDERef xmlns:a16="http://schemas.microsoft.com/office/drawing/2014/main" pred="{142164CB-EE84-26C7-C5FE-C4AC51CEE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405114</xdr:colOff>
      <xdr:row>46</xdr:row>
      <xdr:rowOff>71439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A6023E77-0E8E-43E4-9F6B-69A82FED2285}"/>
            </a:ext>
            <a:ext uri="{147F2762-F138-4A5C-976F-8EAC2B608ADB}">
              <a16:predDERef xmlns:a16="http://schemas.microsoft.com/office/drawing/2014/main" pred="{142164CB-EE84-26C7-C5FE-C4AC51CEE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47625</xdr:rowOff>
    </xdr:from>
    <xdr:to>
      <xdr:col>21</xdr:col>
      <xdr:colOff>304800</xdr:colOff>
      <xdr:row>76</xdr:row>
      <xdr:rowOff>123825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02629CC-F464-4289-9A76-21EA210F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115</xdr:row>
      <xdr:rowOff>66675</xdr:rowOff>
    </xdr:from>
    <xdr:to>
      <xdr:col>21</xdr:col>
      <xdr:colOff>333375</xdr:colOff>
      <xdr:row>173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7D189-706C-47A6-86DA-3358FA78640F}"/>
            </a:ext>
            <a:ext uri="{147F2762-F138-4A5C-976F-8EAC2B608ADB}">
              <a16:predDERef xmlns:a16="http://schemas.microsoft.com/office/drawing/2014/main" pred="{502629CC-F464-4289-9A76-21EA210F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209550</xdr:rowOff>
    </xdr:from>
    <xdr:to>
      <xdr:col>23</xdr:col>
      <xdr:colOff>581025</xdr:colOff>
      <xdr:row>63</xdr:row>
      <xdr:rowOff>104775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1465848A-FD38-D7FB-9E15-24BDC2E308FA}"/>
            </a:ext>
            <a:ext uri="{147F2762-F138-4A5C-976F-8EAC2B608ADB}">
              <a16:predDERef xmlns:a16="http://schemas.microsoft.com/office/drawing/2014/main" pred="{FCCBC229-7D93-5746-3434-43C9F6537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64</xdr:row>
      <xdr:rowOff>0</xdr:rowOff>
    </xdr:from>
    <xdr:to>
      <xdr:col>23</xdr:col>
      <xdr:colOff>571500</xdr:colOff>
      <xdr:row>118</xdr:row>
      <xdr:rowOff>0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E4B8E1E7-11B4-AFE2-3627-5F300C9DA404}"/>
            </a:ext>
            <a:ext uri="{147F2762-F138-4A5C-976F-8EAC2B608ADB}">
              <a16:predDERef xmlns:a16="http://schemas.microsoft.com/office/drawing/2014/main" pred="{1465848A-FD38-D7FB-9E15-24BDC2E30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57150</xdr:colOff>
      <xdr:row>1</xdr:row>
      <xdr:rowOff>0</xdr:rowOff>
    </xdr:from>
    <xdr:to>
      <xdr:col>34</xdr:col>
      <xdr:colOff>38100</xdr:colOff>
      <xdr:row>63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53CED-B96B-4263-BFD9-048301C3C29E}"/>
            </a:ext>
            <a:ext uri="{147F2762-F138-4A5C-976F-8EAC2B608ADB}">
              <a16:predDERef xmlns:a16="http://schemas.microsoft.com/office/drawing/2014/main" pred="{E4B8E1E7-11B4-AFE2-3627-5F300C9DA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66675</xdr:colOff>
      <xdr:row>68</xdr:row>
      <xdr:rowOff>9525</xdr:rowOff>
    </xdr:from>
    <xdr:to>
      <xdr:col>34</xdr:col>
      <xdr:colOff>57150</xdr:colOff>
      <xdr:row>120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AD742-23F5-4801-A335-1C034AD0E3B2}"/>
            </a:ext>
            <a:ext uri="{147F2762-F138-4A5C-976F-8EAC2B608ADB}">
              <a16:predDERef xmlns:a16="http://schemas.microsoft.com/office/drawing/2014/main" pred="{8A153CED-B96B-4263-BFD9-048301C3C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123</xdr:row>
      <xdr:rowOff>171450</xdr:rowOff>
    </xdr:from>
    <xdr:to>
      <xdr:col>24</xdr:col>
      <xdr:colOff>361950</xdr:colOff>
      <xdr:row>209</xdr:row>
      <xdr:rowOff>85725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F3B56373-EDCE-4579-B3A7-3C24A184B337}"/>
            </a:ext>
            <a:ext uri="{147F2762-F138-4A5C-976F-8EAC2B608ADB}">
              <a16:predDERef xmlns:a16="http://schemas.microsoft.com/office/drawing/2014/main" pred="{E6EAD742-23F5-4801-A335-1C034AD0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28575</xdr:colOff>
      <xdr:row>126</xdr:row>
      <xdr:rowOff>152400</xdr:rowOff>
    </xdr:from>
    <xdr:to>
      <xdr:col>35</xdr:col>
      <xdr:colOff>19050</xdr:colOff>
      <xdr:row>209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69E6-9680-4867-99B5-3FBB9CD1F33E}"/>
            </a:ext>
            <a:ext uri="{147F2762-F138-4A5C-976F-8EAC2B608ADB}">
              <a16:predDERef xmlns:a16="http://schemas.microsoft.com/office/drawing/2014/main" pred="{F3B56373-EDCE-4579-B3A7-3C24A184B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285750</xdr:colOff>
      <xdr:row>217</xdr:row>
      <xdr:rowOff>47625</xdr:rowOff>
    </xdr:from>
    <xdr:to>
      <xdr:col>24</xdr:col>
      <xdr:colOff>266700</xdr:colOff>
      <xdr:row>315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F5FC20-996F-4586-B972-681532E60AC1}"/>
            </a:ext>
            <a:ext uri="{147F2762-F138-4A5C-976F-8EAC2B608ADB}">
              <a16:predDERef xmlns:a16="http://schemas.microsoft.com/office/drawing/2014/main" pred="{B52869E6-9680-4867-99B5-3FBB9CD1F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485775</xdr:colOff>
      <xdr:row>317</xdr:row>
      <xdr:rowOff>180975</xdr:rowOff>
    </xdr:from>
    <xdr:to>
      <xdr:col>24</xdr:col>
      <xdr:colOff>466725</xdr:colOff>
      <xdr:row>380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A113FE-831E-4F5C-A354-F8B909D96D33}"/>
            </a:ext>
            <a:ext uri="{147F2762-F138-4A5C-976F-8EAC2B608ADB}">
              <a16:predDERef xmlns:a16="http://schemas.microsoft.com/office/drawing/2014/main" pred="{9FF5FC20-996F-4586-B972-681532E60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485775</xdr:colOff>
      <xdr:row>386</xdr:row>
      <xdr:rowOff>76200</xdr:rowOff>
    </xdr:from>
    <xdr:to>
      <xdr:col>24</xdr:col>
      <xdr:colOff>466725</xdr:colOff>
      <xdr:row>461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4C4AD3-0D99-46C8-96D0-42D3D12B0852}"/>
            </a:ext>
            <a:ext uri="{147F2762-F138-4A5C-976F-8EAC2B608ADB}">
              <a16:predDERef xmlns:a16="http://schemas.microsoft.com/office/drawing/2014/main" pred="{9FF5FC20-996F-4586-B972-681532E60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7</xdr:row>
      <xdr:rowOff>9525</xdr:rowOff>
    </xdr:from>
    <xdr:to>
      <xdr:col>23</xdr:col>
      <xdr:colOff>323850</xdr:colOff>
      <xdr:row>86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90336-DBEE-9C64-7EDE-1A725B519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86</xdr:row>
      <xdr:rowOff>142875</xdr:rowOff>
    </xdr:from>
    <xdr:to>
      <xdr:col>22</xdr:col>
      <xdr:colOff>0</xdr:colOff>
      <xdr:row>134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B9D98-EA03-4BAD-A0B8-894D7930A12D}"/>
            </a:ext>
            <a:ext uri="{147F2762-F138-4A5C-976F-8EAC2B608ADB}">
              <a16:predDERef xmlns:a16="http://schemas.microsoft.com/office/drawing/2014/main" pred="{A5B90336-DBEE-9C64-7EDE-1A725B51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38100</xdr:rowOff>
    </xdr:from>
    <xdr:to>
      <xdr:col>21</xdr:col>
      <xdr:colOff>104775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864A5-A2AB-E178-C4C4-30EA824D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45</xdr:row>
      <xdr:rowOff>123825</xdr:rowOff>
    </xdr:from>
    <xdr:to>
      <xdr:col>21</xdr:col>
      <xdr:colOff>123825</xdr:colOff>
      <xdr:row>119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304C6-2960-430C-8435-6374904CC0B4}"/>
            </a:ext>
            <a:ext uri="{147F2762-F138-4A5C-976F-8EAC2B608ADB}">
              <a16:predDERef xmlns:a16="http://schemas.microsoft.com/office/drawing/2014/main" pred="{17D864A5-A2AB-E178-C4C4-30EA824DC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29</xdr:col>
      <xdr:colOff>171450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B7311-9347-4BC4-A93B-BA845A9A1969}"/>
            </a:ext>
            <a:ext uri="{147F2762-F138-4A5C-976F-8EAC2B608ADB}">
              <a16:predDERef xmlns:a16="http://schemas.microsoft.com/office/drawing/2014/main" pred="{6E2304C6-2960-430C-8435-6374904C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228600</xdr:colOff>
      <xdr:row>45</xdr:row>
      <xdr:rowOff>114300</xdr:rowOff>
    </xdr:from>
    <xdr:to>
      <xdr:col>29</xdr:col>
      <xdr:colOff>228600</xdr:colOff>
      <xdr:row>119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4C56D-015A-44F0-9F3A-E95DFB9E3090}"/>
            </a:ext>
            <a:ext uri="{147F2762-F138-4A5C-976F-8EAC2B608ADB}">
              <a16:predDERef xmlns:a16="http://schemas.microsoft.com/office/drawing/2014/main" pred="{070B7311-9347-4BC4-A93B-BA845A9A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22</xdr:col>
      <xdr:colOff>542925</xdr:colOff>
      <xdr:row>106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226042E-F5C3-41EA-B952-D394028A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-9525</xdr:colOff>
      <xdr:row>0</xdr:row>
      <xdr:rowOff>0</xdr:rowOff>
    </xdr:from>
    <xdr:to>
      <xdr:col>0</xdr:col>
      <xdr:colOff>0</xdr:colOff>
      <xdr:row>26</xdr:row>
      <xdr:rowOff>57150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C77BD725-31CB-471E-8F53-A081CD1D8980}"/>
            </a:ext>
            <a:ext uri="{147F2762-F138-4A5C-976F-8EAC2B608ADB}">
              <a16:predDERef xmlns:a16="http://schemas.microsoft.com/office/drawing/2014/main" pred="{E226042E-F5C3-41EA-B952-D394028A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</xdr:row>
      <xdr:rowOff>19050</xdr:rowOff>
    </xdr:from>
    <xdr:to>
      <xdr:col>21</xdr:col>
      <xdr:colOff>238125</xdr:colOff>
      <xdr:row>98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2C3AB-0F96-0A61-9D2E-9145C59AF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314325</xdr:colOff>
      <xdr:row>6</xdr:row>
      <xdr:rowOff>104775</xdr:rowOff>
    </xdr:from>
    <xdr:to>
      <xdr:col>31</xdr:col>
      <xdr:colOff>447675</xdr:colOff>
      <xdr:row>98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EFACE-3E71-408B-BD2E-CE3BDDF9C80B}"/>
            </a:ext>
            <a:ext uri="{147F2762-F138-4A5C-976F-8EAC2B608ADB}">
              <a16:predDERef xmlns:a16="http://schemas.microsoft.com/office/drawing/2014/main" pred="{EF92C3AB-0F96-0A61-9D2E-9145C59AF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117</xdr:row>
      <xdr:rowOff>57150</xdr:rowOff>
    </xdr:from>
    <xdr:to>
      <xdr:col>21</xdr:col>
      <xdr:colOff>171450</xdr:colOff>
      <xdr:row>216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5BD06-97A9-4D63-B961-6C9BE0DBA4CF}"/>
            </a:ext>
            <a:ext uri="{147F2762-F138-4A5C-976F-8EAC2B608ADB}">
              <a16:predDERef xmlns:a16="http://schemas.microsoft.com/office/drawing/2014/main" pred="{E74EFACE-3E71-408B-BD2E-CE3BDDF9C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1</xdr:row>
      <xdr:rowOff>0</xdr:rowOff>
    </xdr:from>
    <xdr:to>
      <xdr:col>20</xdr:col>
      <xdr:colOff>600075</xdr:colOff>
      <xdr:row>72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D2A9B-D889-8371-E1EC-F9B1C145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0</xdr:col>
      <xdr:colOff>28575</xdr:colOff>
      <xdr:row>50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B43A3-51E2-423E-AF7D-29764A85415F}"/>
            </a:ext>
            <a:ext uri="{147F2762-F138-4A5C-976F-8EAC2B608ADB}">
              <a16:predDERef xmlns:a16="http://schemas.microsoft.com/office/drawing/2014/main" pred="{ECBD2A9B-D889-8371-E1EC-F9B1C1453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72</xdr:row>
      <xdr:rowOff>142875</xdr:rowOff>
    </xdr:from>
    <xdr:to>
      <xdr:col>20</xdr:col>
      <xdr:colOff>600075</xdr:colOff>
      <xdr:row>117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EDDE8-71DC-4F91-B4A8-A57AA9CF6D51}"/>
            </a:ext>
            <a:ext uri="{147F2762-F138-4A5C-976F-8EAC2B608ADB}">
              <a16:predDERef xmlns:a16="http://schemas.microsoft.com/office/drawing/2014/main" pred="{19DB43A3-51E2-423E-AF7D-29764A854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100012</xdr:rowOff>
    </xdr:from>
    <xdr:to>
      <xdr:col>20</xdr:col>
      <xdr:colOff>590550</xdr:colOff>
      <xdr:row>40</xdr:row>
      <xdr:rowOff>138112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FFC61F7-8945-4C5B-0DA0-897520EE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41</xdr:row>
      <xdr:rowOff>76200</xdr:rowOff>
    </xdr:from>
    <xdr:to>
      <xdr:col>20</xdr:col>
      <xdr:colOff>466725</xdr:colOff>
      <xdr:row>97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FDB75-760C-47A3-8626-6B04D6AB4F0A}"/>
            </a:ext>
            <a:ext uri="{147F2762-F138-4A5C-976F-8EAC2B608ADB}">
              <a16:predDERef xmlns:a16="http://schemas.microsoft.com/office/drawing/2014/main" pred="{8FFC61F7-8945-4C5B-0DA0-897520EE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163</xdr:row>
      <xdr:rowOff>142875</xdr:rowOff>
    </xdr:from>
    <xdr:to>
      <xdr:col>20</xdr:col>
      <xdr:colOff>361950</xdr:colOff>
      <xdr:row>176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119FE-4F35-4CEF-A478-46EC8911F58E}"/>
            </a:ext>
            <a:ext uri="{147F2762-F138-4A5C-976F-8EAC2B608ADB}">
              <a16:predDERef xmlns:a16="http://schemas.microsoft.com/office/drawing/2014/main" pred="{78EFDB75-760C-47A3-8626-6B04D6AB4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</xdr:colOff>
      <xdr:row>105</xdr:row>
      <xdr:rowOff>9525</xdr:rowOff>
    </xdr:from>
    <xdr:to>
      <xdr:col>20</xdr:col>
      <xdr:colOff>361950</xdr:colOff>
      <xdr:row>163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8BE-BDDC-446C-B3E5-9E3E606A49D3}"/>
            </a:ext>
            <a:ext uri="{147F2762-F138-4A5C-976F-8EAC2B608ADB}">
              <a16:predDERef xmlns:a16="http://schemas.microsoft.com/office/drawing/2014/main" pred="{095119FE-4F35-4CEF-A478-46EC8911F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86CECFF-01C6-430D-AA58-983C7996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76</xdr:row>
      <xdr:rowOff>171450</xdr:rowOff>
    </xdr:from>
    <xdr:to>
      <xdr:col>21</xdr:col>
      <xdr:colOff>295275</xdr:colOff>
      <xdr:row>95</xdr:row>
      <xdr:rowOff>57150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80AFC0A-A514-467C-AEA0-1979E0B95423}"/>
            </a:ext>
            <a:ext uri="{147F2762-F138-4A5C-976F-8EAC2B608ADB}">
              <a16:predDERef xmlns:a16="http://schemas.microsoft.com/office/drawing/2014/main" pred="{C86CECFF-01C6-430D-AA58-983C7996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2E6001BC-D2CA-4E1D-95BC-AC81CA69D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76</xdr:row>
      <xdr:rowOff>171450</xdr:rowOff>
    </xdr:from>
    <xdr:to>
      <xdr:col>21</xdr:col>
      <xdr:colOff>295275</xdr:colOff>
      <xdr:row>95</xdr:row>
      <xdr:rowOff>57150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C7E754B-8622-45B1-BB9C-1A32E7858240}"/>
            </a:ext>
            <a:ext uri="{147F2762-F138-4A5C-976F-8EAC2B608ADB}">
              <a16:predDERef xmlns:a16="http://schemas.microsoft.com/office/drawing/2014/main" pred="{2E6001BC-D2CA-4E1D-95BC-AC81CA69D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D73CF385-2FDE-4C12-87D5-1B320BA7C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76</xdr:row>
      <xdr:rowOff>171450</xdr:rowOff>
    </xdr:from>
    <xdr:to>
      <xdr:col>21</xdr:col>
      <xdr:colOff>295275</xdr:colOff>
      <xdr:row>95</xdr:row>
      <xdr:rowOff>57150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7D85C6EE-15FB-48FD-9905-D0381713696E}"/>
            </a:ext>
            <a:ext uri="{147F2762-F138-4A5C-976F-8EAC2B608ADB}">
              <a16:predDERef xmlns:a16="http://schemas.microsoft.com/office/drawing/2014/main" pred="{D73CF385-2FDE-4C12-87D5-1B320BA7C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D57AE59F-AF6C-4131-9374-28202B1ED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76</xdr:row>
      <xdr:rowOff>171450</xdr:rowOff>
    </xdr:from>
    <xdr:to>
      <xdr:col>21</xdr:col>
      <xdr:colOff>295275</xdr:colOff>
      <xdr:row>95</xdr:row>
      <xdr:rowOff>57150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5DA13F5A-6240-4FC5-818C-684130B25D18}"/>
            </a:ext>
            <a:ext uri="{147F2762-F138-4A5C-976F-8EAC2B608ADB}">
              <a16:predDERef xmlns:a16="http://schemas.microsoft.com/office/drawing/2014/main" pred="{D57AE59F-AF6C-4131-9374-28202B1ED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</xdr:row>
      <xdr:rowOff>152400</xdr:rowOff>
    </xdr:from>
    <xdr:to>
      <xdr:col>21</xdr:col>
      <xdr:colOff>171450</xdr:colOff>
      <xdr:row>72</xdr:row>
      <xdr:rowOff>38100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51132ED5-A241-4206-8B5E-9BAB1C6EE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76</xdr:row>
      <xdr:rowOff>171450</xdr:rowOff>
    </xdr:from>
    <xdr:to>
      <xdr:col>21</xdr:col>
      <xdr:colOff>295275</xdr:colOff>
      <xdr:row>95</xdr:row>
      <xdr:rowOff>57150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E2E9B28-38E5-44A5-9358-D2CB2C04C014}"/>
            </a:ext>
            <a:ext uri="{147F2762-F138-4A5C-976F-8EAC2B608ADB}">
              <a16:predDERef xmlns:a16="http://schemas.microsoft.com/office/drawing/2014/main" pred="{51132ED5-A241-4206-8B5E-9BAB1C6EE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23335E22-72ED-4113-B7CC-6A65F78E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76</xdr:row>
      <xdr:rowOff>171450</xdr:rowOff>
    </xdr:from>
    <xdr:to>
      <xdr:col>21</xdr:col>
      <xdr:colOff>295275</xdr:colOff>
      <xdr:row>95</xdr:row>
      <xdr:rowOff>57150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D90173C-0860-46A4-86E1-A9788E186F1E}"/>
            </a:ext>
            <a:ext uri="{147F2762-F138-4A5C-976F-8EAC2B608ADB}">
              <a16:predDERef xmlns:a16="http://schemas.microsoft.com/office/drawing/2014/main" pred="{23335E22-72ED-4113-B7CC-6A65F78E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0</xdr:row>
      <xdr:rowOff>104775</xdr:rowOff>
    </xdr:from>
    <xdr:to>
      <xdr:col>21</xdr:col>
      <xdr:colOff>219075</xdr:colOff>
      <xdr:row>85</xdr:row>
      <xdr:rowOff>180975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C0C8F24-4417-488B-AB09-A565D082B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86</xdr:row>
      <xdr:rowOff>66675</xdr:rowOff>
    </xdr:from>
    <xdr:to>
      <xdr:col>21</xdr:col>
      <xdr:colOff>238125</xdr:colOff>
      <xdr:row>104</xdr:row>
      <xdr:rowOff>142875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7E71E5C-A0D4-41D7-B820-695AA81BD8A5}"/>
            </a:ext>
            <a:ext uri="{147F2762-F138-4A5C-976F-8EAC2B608ADB}">
              <a16:predDERef xmlns:a16="http://schemas.microsoft.com/office/drawing/2014/main" pred="{1C0C8F24-4417-488B-AB09-A565D082B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E71AA91-506C-4893-AE30-06EAAD3D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96</xdr:row>
      <xdr:rowOff>171450</xdr:rowOff>
    </xdr:from>
    <xdr:to>
      <xdr:col>21</xdr:col>
      <xdr:colOff>333375</xdr:colOff>
      <xdr:row>151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9AFD8-D1B8-4321-BD27-35BE3F3F8A57}"/>
            </a:ext>
            <a:ext uri="{147F2762-F138-4A5C-976F-8EAC2B608ADB}">
              <a16:predDERef xmlns:a16="http://schemas.microsoft.com/office/drawing/2014/main" pred="{A171C567-75CE-4E01-80A0-253B390A1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9525</xdr:rowOff>
    </xdr:from>
    <xdr:to>
      <xdr:col>21</xdr:col>
      <xdr:colOff>381000</xdr:colOff>
      <xdr:row>76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926D9DF-CB8D-4637-BF97-1FAA4DBFC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190500</xdr:colOff>
      <xdr:row>26</xdr:row>
      <xdr:rowOff>104775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9DA34D6-E61B-418D-97A8-AE21B6B5AFB8}"/>
            </a:ext>
            <a:ext uri="{147F2762-F138-4A5C-976F-8EAC2B608ADB}">
              <a16:predDERef xmlns:a16="http://schemas.microsoft.com/office/drawing/2014/main" pred="{5926D9DF-CB8D-4637-BF97-1FAA4DBFC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90</xdr:row>
      <xdr:rowOff>28575</xdr:rowOff>
    </xdr:from>
    <xdr:to>
      <xdr:col>21</xdr:col>
      <xdr:colOff>361950</xdr:colOff>
      <xdr:row>148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9C5EC-CDE8-4970-A824-6CD4D6E1C34A}"/>
            </a:ext>
            <a:ext uri="{147F2762-F138-4A5C-976F-8EAC2B608ADB}">
              <a16:predDERef xmlns:a16="http://schemas.microsoft.com/office/drawing/2014/main" pred="{A9DA34D6-E61B-418D-97A8-AE21B6B5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ADDC-3E60-43E6-BA24-A7AE16D047A8}">
  <dimension ref="A1:W1048576"/>
  <sheetViews>
    <sheetView topLeftCell="A11" zoomScale="79" workbookViewId="0">
      <selection activeCell="F9" sqref="F9"/>
    </sheetView>
  </sheetViews>
  <sheetFormatPr defaultRowHeight="15"/>
  <cols>
    <col min="1" max="1" width="14.7109375" customWidth="1"/>
    <col min="2" max="3" width="13.7109375" customWidth="1"/>
    <col min="4" max="4" width="9.140625" style="30"/>
    <col min="9" max="9" width="13.42578125" customWidth="1"/>
    <col min="21" max="21" width="9.42578125" customWidth="1"/>
    <col min="23" max="23" width="21.5703125" customWidth="1"/>
  </cols>
  <sheetData>
    <row r="1" spans="1:23" ht="71.25" customHeight="1">
      <c r="A1" t="s">
        <v>0</v>
      </c>
      <c r="W1" s="32"/>
    </row>
    <row r="4" spans="1:23" ht="45">
      <c r="B4" s="8" t="s">
        <v>1</v>
      </c>
      <c r="C4" s="8" t="s">
        <v>1</v>
      </c>
      <c r="D4" s="30" t="s">
        <v>2</v>
      </c>
      <c r="E4" t="s">
        <v>3</v>
      </c>
      <c r="F4" s="8" t="s">
        <v>4</v>
      </c>
      <c r="G4" s="8"/>
      <c r="I4" s="8"/>
    </row>
    <row r="5" spans="1:23">
      <c r="A5" t="s">
        <v>5</v>
      </c>
      <c r="B5" t="s">
        <v>6</v>
      </c>
      <c r="C5">
        <v>-1250</v>
      </c>
      <c r="D5" s="30">
        <f t="shared" ref="D5:D22" si="0">($E5-$E$14)</f>
        <v>-0.91200000000000081</v>
      </c>
      <c r="E5" s="30">
        <f t="shared" ref="E5:E20" si="1">AVERAGE($F5:$I5)</f>
        <v>3.55</v>
      </c>
      <c r="F5">
        <v>3.55</v>
      </c>
    </row>
    <row r="6" spans="1:23">
      <c r="B6" t="s">
        <v>7</v>
      </c>
      <c r="C6">
        <v>-1000</v>
      </c>
      <c r="D6" s="30">
        <f t="shared" si="0"/>
        <v>-0.59200000000000053</v>
      </c>
      <c r="E6" s="30">
        <f>AVERAGE($F6:$J6)</f>
        <v>3.87</v>
      </c>
      <c r="F6">
        <v>3.87</v>
      </c>
    </row>
    <row r="7" spans="1:23">
      <c r="B7" t="s">
        <v>8</v>
      </c>
      <c r="C7">
        <v>-750</v>
      </c>
      <c r="D7" s="30">
        <f t="shared" si="0"/>
        <v>-4.4620000000000006</v>
      </c>
      <c r="E7" s="30">
        <f>AVERAGE($F7:$J7)</f>
        <v>0</v>
      </c>
      <c r="F7">
        <v>0</v>
      </c>
    </row>
    <row r="8" spans="1:23">
      <c r="B8" t="s">
        <v>9</v>
      </c>
      <c r="C8">
        <v>-500</v>
      </c>
      <c r="D8" s="30">
        <f t="shared" si="0"/>
        <v>-4.4620000000000006</v>
      </c>
      <c r="E8" s="30">
        <f>AVERAGE($F8:$J8)</f>
        <v>0</v>
      </c>
      <c r="F8">
        <v>0</v>
      </c>
    </row>
    <row r="9" spans="1:23">
      <c r="B9" t="s">
        <v>10</v>
      </c>
      <c r="C9">
        <v>-250</v>
      </c>
      <c r="D9" s="30">
        <f t="shared" si="0"/>
        <v>-4.4620000000000006</v>
      </c>
      <c r="E9" s="30">
        <f>AVERAGE($F9:$J9)</f>
        <v>0</v>
      </c>
      <c r="F9">
        <v>0</v>
      </c>
    </row>
    <row r="10" spans="1:23">
      <c r="A10" s="8"/>
      <c r="B10" t="s">
        <v>11</v>
      </c>
      <c r="C10">
        <v>-200</v>
      </c>
      <c r="D10" s="30">
        <f t="shared" si="0"/>
        <v>-0.51200000000000045</v>
      </c>
      <c r="E10" s="30">
        <f>AVERAGE($F10:$J10)</f>
        <v>3.95</v>
      </c>
      <c r="F10" s="8">
        <v>3.95</v>
      </c>
      <c r="G10" s="8"/>
    </row>
    <row r="11" spans="1:23">
      <c r="B11" t="s">
        <v>12</v>
      </c>
      <c r="C11">
        <v>-150</v>
      </c>
      <c r="D11" s="30">
        <f t="shared" si="0"/>
        <v>-0.7920000000000007</v>
      </c>
      <c r="E11" s="30">
        <f>AVERAGE($F11:$J11)</f>
        <v>3.67</v>
      </c>
      <c r="F11" s="8">
        <v>3.42</v>
      </c>
      <c r="G11" s="8">
        <v>3.92</v>
      </c>
    </row>
    <row r="12" spans="1:23">
      <c r="B12" t="s">
        <v>13</v>
      </c>
      <c r="C12">
        <v>-100</v>
      </c>
      <c r="D12" s="30">
        <f t="shared" si="0"/>
        <v>-0.31700000000000106</v>
      </c>
      <c r="E12" s="30">
        <f>AVERAGE($F12:$J12)</f>
        <v>4.1449999999999996</v>
      </c>
      <c r="F12" s="8">
        <v>3.44</v>
      </c>
      <c r="G12" s="8">
        <v>4.8499999999999996</v>
      </c>
    </row>
    <row r="13" spans="1:23">
      <c r="B13" t="s">
        <v>14</v>
      </c>
      <c r="C13">
        <v>-50</v>
      </c>
      <c r="D13" s="30">
        <f t="shared" si="0"/>
        <v>-0.90700000000000047</v>
      </c>
      <c r="E13" s="30">
        <f>AVERAGE($F13:$J13)</f>
        <v>3.5550000000000002</v>
      </c>
      <c r="F13" s="8">
        <v>3.97</v>
      </c>
      <c r="G13" s="8">
        <v>3.14</v>
      </c>
    </row>
    <row r="14" spans="1:23">
      <c r="B14" s="8" t="s">
        <v>15</v>
      </c>
      <c r="C14" s="8">
        <v>0</v>
      </c>
      <c r="D14" s="30">
        <f t="shared" si="0"/>
        <v>0</v>
      </c>
      <c r="E14" s="30">
        <f>AVERAGE($F14:$J14)</f>
        <v>4.4620000000000006</v>
      </c>
      <c r="F14" s="8">
        <v>4.8</v>
      </c>
      <c r="G14" s="8">
        <v>4.88</v>
      </c>
      <c r="H14">
        <v>4.8899999999999997</v>
      </c>
      <c r="I14">
        <v>4.03</v>
      </c>
      <c r="J14">
        <v>3.71</v>
      </c>
    </row>
    <row r="15" spans="1:23">
      <c r="B15" t="s">
        <v>16</v>
      </c>
      <c r="C15">
        <v>30</v>
      </c>
      <c r="D15" s="30">
        <f t="shared" si="0"/>
        <v>0.40799999999999947</v>
      </c>
      <c r="E15" s="30">
        <f>AVERAGE($F15:$J15)</f>
        <v>4.87</v>
      </c>
      <c r="F15" s="8">
        <v>4.87</v>
      </c>
      <c r="G15" s="8"/>
    </row>
    <row r="16" spans="1:23">
      <c r="A16" t="s">
        <v>17</v>
      </c>
      <c r="B16" s="8" t="s">
        <v>18</v>
      </c>
      <c r="C16" s="8">
        <v>50</v>
      </c>
      <c r="D16" s="30">
        <f t="shared" si="0"/>
        <v>1.7999999999999794E-2</v>
      </c>
      <c r="E16" s="30">
        <f>AVERAGE($F16:$J16)</f>
        <v>4.4800000000000004</v>
      </c>
      <c r="F16">
        <v>4.4800000000000004</v>
      </c>
    </row>
    <row r="17" spans="2:7">
      <c r="B17" t="s">
        <v>19</v>
      </c>
      <c r="C17">
        <v>60</v>
      </c>
      <c r="D17" s="30">
        <f t="shared" si="0"/>
        <v>2.427999999999999</v>
      </c>
      <c r="E17" s="30">
        <f>AVERAGE($F17:$J17)</f>
        <v>6.89</v>
      </c>
      <c r="F17">
        <v>6.89</v>
      </c>
    </row>
    <row r="18" spans="2:7">
      <c r="B18" t="s">
        <v>20</v>
      </c>
      <c r="C18">
        <v>70</v>
      </c>
      <c r="D18" s="30">
        <f t="shared" si="0"/>
        <v>6.9630000000000001</v>
      </c>
      <c r="E18" s="30">
        <f>AVERAGE($F18:$J18)</f>
        <v>11.425000000000001</v>
      </c>
      <c r="F18">
        <v>9.92</v>
      </c>
      <c r="G18">
        <v>12.93</v>
      </c>
    </row>
    <row r="19" spans="2:7">
      <c r="B19" t="s">
        <v>21</v>
      </c>
      <c r="C19">
        <v>80</v>
      </c>
      <c r="D19" s="30">
        <f t="shared" si="0"/>
        <v>0.17799999999999905</v>
      </c>
      <c r="E19" s="30">
        <f>AVERAGE($F19:$J19)</f>
        <v>4.6399999999999997</v>
      </c>
      <c r="F19">
        <v>4.6399999999999997</v>
      </c>
    </row>
    <row r="20" spans="2:7">
      <c r="B20" s="8" t="s">
        <v>22</v>
      </c>
      <c r="C20" s="8">
        <v>100</v>
      </c>
      <c r="D20" s="30">
        <f t="shared" si="0"/>
        <v>-4.4620000000000006</v>
      </c>
      <c r="E20" s="30">
        <f>AVERAGE($F20:$J20)</f>
        <v>0</v>
      </c>
      <c r="F20">
        <v>0</v>
      </c>
    </row>
    <row r="21" spans="2:7">
      <c r="B21" s="8" t="s">
        <v>23</v>
      </c>
      <c r="C21" s="8">
        <v>150</v>
      </c>
      <c r="D21" s="30">
        <f t="shared" si="0"/>
        <v>-4.4620000000000006</v>
      </c>
      <c r="E21" s="30">
        <f>AVERAGE($F21:$J21)</f>
        <v>0</v>
      </c>
      <c r="F21">
        <v>0</v>
      </c>
    </row>
    <row r="22" spans="2:7">
      <c r="B22" s="8" t="s">
        <v>24</v>
      </c>
      <c r="C22" s="8">
        <v>200</v>
      </c>
      <c r="D22" s="30">
        <f t="shared" si="0"/>
        <v>-4.4620000000000006</v>
      </c>
      <c r="E22" s="30">
        <f>AVERAGE($F22:$J22)</f>
        <v>0</v>
      </c>
      <c r="F22">
        <v>0</v>
      </c>
    </row>
    <row r="31" spans="2:7">
      <c r="B31" s="8"/>
      <c r="C31" s="8"/>
    </row>
    <row r="33" spans="2:3">
      <c r="B33" s="8"/>
      <c r="C33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1048576" spans="4:4">
      <c r="D1048576" s="30" t="e">
        <f>AVERAGE($E1048576:$G1048576)</f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D5EA-646A-42F1-B337-713025B5815C}">
  <dimension ref="A1:S175"/>
  <sheetViews>
    <sheetView topLeftCell="A72" workbookViewId="0">
      <selection activeCell="C117" sqref="C117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9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9">
      <c r="A2" s="19" t="s">
        <v>642</v>
      </c>
      <c r="B2" s="37">
        <v>45734.835416666669</v>
      </c>
      <c r="C2" s="38">
        <f>(B2-$B$2)</f>
        <v>0</v>
      </c>
      <c r="D2" s="19">
        <v>3.31</v>
      </c>
      <c r="E2" s="19">
        <v>3.33</v>
      </c>
      <c r="F2" s="19">
        <v>4.63</v>
      </c>
      <c r="G2" s="19">
        <v>3.99</v>
      </c>
      <c r="H2" s="19">
        <v>4.47</v>
      </c>
      <c r="I2" s="19"/>
      <c r="J2" s="10"/>
      <c r="K2" s="10">
        <f>AVERAGE($D2:$H2)</f>
        <v>3.9460000000000002</v>
      </c>
      <c r="L2" s="38">
        <f>STDEV($D2:$H2)</f>
        <v>0.61812620070662105</v>
      </c>
      <c r="M2" s="10">
        <f>LOG($K2)</f>
        <v>0.59615708091617237</v>
      </c>
      <c r="N2" s="10"/>
      <c r="O2" s="10"/>
      <c r="P2" s="10"/>
      <c r="Q2" s="10"/>
      <c r="R2" s="10"/>
      <c r="S2" s="10"/>
    </row>
    <row r="3" spans="1:19" hidden="1">
      <c r="A3" s="19" t="s">
        <v>643</v>
      </c>
      <c r="B3" s="37"/>
      <c r="C3" s="38"/>
      <c r="D3" s="10"/>
      <c r="E3" s="10"/>
      <c r="F3" s="10"/>
      <c r="G3" s="10"/>
      <c r="H3" s="10"/>
      <c r="I3" s="10"/>
      <c r="J3" s="10"/>
      <c r="K3" s="10"/>
      <c r="L3" s="38"/>
      <c r="M3" s="10"/>
      <c r="N3" s="10"/>
      <c r="O3" s="10"/>
      <c r="P3" s="10"/>
      <c r="Q3" s="10"/>
      <c r="R3" s="10"/>
      <c r="S3" s="10"/>
    </row>
    <row r="4" spans="1:19" hidden="1">
      <c r="A4" s="19" t="s">
        <v>644</v>
      </c>
      <c r="B4" s="37"/>
      <c r="C4" s="38"/>
      <c r="D4" s="10"/>
      <c r="E4" s="10"/>
      <c r="F4" s="10"/>
      <c r="G4" s="10"/>
      <c r="H4" s="10"/>
      <c r="I4" s="10"/>
      <c r="J4" s="10"/>
      <c r="K4" s="10"/>
      <c r="L4" s="38"/>
      <c r="M4" s="10"/>
      <c r="N4" s="10"/>
      <c r="O4" s="10"/>
      <c r="P4" s="10"/>
      <c r="Q4" s="10"/>
      <c r="R4" s="10"/>
      <c r="S4" s="10"/>
    </row>
    <row r="5" spans="1:19" hidden="1">
      <c r="A5" s="19" t="s">
        <v>645</v>
      </c>
      <c r="B5" s="37"/>
      <c r="C5" s="38"/>
      <c r="D5" s="10"/>
      <c r="E5" s="10"/>
      <c r="F5" s="10"/>
      <c r="G5" s="10"/>
      <c r="H5" s="10"/>
      <c r="I5" s="10"/>
      <c r="J5" s="10"/>
      <c r="K5" s="10"/>
      <c r="L5" s="38"/>
      <c r="M5" s="10"/>
      <c r="N5" s="10"/>
      <c r="O5" s="10"/>
      <c r="P5" s="10"/>
      <c r="Q5" s="10"/>
      <c r="R5" s="10"/>
      <c r="S5" s="10"/>
    </row>
    <row r="6" spans="1:19" hidden="1">
      <c r="A6" s="19" t="s">
        <v>646</v>
      </c>
      <c r="B6" s="37"/>
      <c r="C6" s="38"/>
      <c r="D6" s="10"/>
      <c r="E6" s="10"/>
      <c r="F6" s="10"/>
      <c r="G6" s="10"/>
      <c r="H6" s="10"/>
      <c r="I6" s="10"/>
      <c r="J6" s="10"/>
      <c r="K6" s="10"/>
      <c r="L6" s="38"/>
      <c r="M6" s="10"/>
      <c r="N6" s="10"/>
      <c r="O6" s="10"/>
      <c r="P6" s="10"/>
      <c r="Q6" s="10"/>
      <c r="R6" s="10"/>
      <c r="S6" s="10"/>
    </row>
    <row r="7" spans="1:19" hidden="1">
      <c r="A7" s="19" t="s">
        <v>647</v>
      </c>
      <c r="B7" s="37"/>
      <c r="C7" s="38"/>
      <c r="D7" s="10"/>
      <c r="E7" s="10"/>
      <c r="F7" s="10"/>
      <c r="G7" s="10"/>
      <c r="H7" s="10"/>
      <c r="I7" s="10"/>
      <c r="J7" s="10"/>
      <c r="K7" s="10"/>
      <c r="L7" s="38"/>
      <c r="M7" s="10"/>
      <c r="N7" s="10"/>
      <c r="O7" s="10"/>
      <c r="P7" s="10"/>
      <c r="Q7" s="10"/>
      <c r="R7" s="10"/>
      <c r="S7" s="10"/>
    </row>
    <row r="8" spans="1:19">
      <c r="A8" s="19" t="s">
        <v>648</v>
      </c>
      <c r="B8" s="37">
        <v>45735.34375</v>
      </c>
      <c r="C8" s="38">
        <f>(B8-$B$2)</f>
        <v>0.50833333333139308</v>
      </c>
      <c r="D8" s="19">
        <v>4.16</v>
      </c>
      <c r="E8" s="19">
        <v>5.88</v>
      </c>
      <c r="F8" s="19">
        <v>3.35</v>
      </c>
      <c r="G8" s="19">
        <v>3.04</v>
      </c>
      <c r="H8" s="19">
        <v>9.7899999999999991</v>
      </c>
      <c r="I8" s="10"/>
      <c r="J8" s="10"/>
      <c r="K8" s="10">
        <f>AVERAGE($D8:$H8)</f>
        <v>5.2439999999999998</v>
      </c>
      <c r="L8" s="38">
        <f>STDEV($D8:$H8)</f>
        <v>2.7699512631091538</v>
      </c>
      <c r="M8" s="10">
        <f>LOG($K8)</f>
        <v>0.7196626830180467</v>
      </c>
      <c r="N8" s="10"/>
      <c r="O8" s="10"/>
      <c r="P8" s="10"/>
      <c r="Q8" s="10"/>
      <c r="R8" s="10"/>
      <c r="S8" s="10"/>
    </row>
    <row r="9" spans="1:19" hidden="1">
      <c r="A9" s="19" t="s">
        <v>649</v>
      </c>
      <c r="B9" s="37"/>
      <c r="C9" s="38"/>
      <c r="D9" s="10"/>
      <c r="E9" s="10"/>
      <c r="F9" s="10"/>
      <c r="G9" s="10"/>
      <c r="H9" s="10"/>
      <c r="I9" s="10"/>
      <c r="J9" s="10"/>
      <c r="K9" s="10"/>
      <c r="L9" s="38"/>
      <c r="M9" s="10"/>
      <c r="N9" s="10"/>
      <c r="O9" s="10"/>
      <c r="P9" s="10"/>
      <c r="Q9" s="10"/>
      <c r="R9" s="10"/>
      <c r="S9" s="10"/>
    </row>
    <row r="10" spans="1:19" hidden="1">
      <c r="A10" s="19" t="s">
        <v>650</v>
      </c>
      <c r="B10" s="37"/>
      <c r="C10" s="38"/>
      <c r="D10" s="10"/>
      <c r="E10" s="10"/>
      <c r="F10" s="10"/>
      <c r="G10" s="10"/>
      <c r="H10" s="10"/>
      <c r="I10" s="10"/>
      <c r="J10" s="10"/>
      <c r="K10" s="10"/>
      <c r="L10" s="38"/>
      <c r="M10" s="10"/>
      <c r="N10" s="10"/>
      <c r="O10" s="10"/>
      <c r="P10" s="10"/>
      <c r="Q10" s="10"/>
      <c r="R10" s="10"/>
      <c r="S10" s="10"/>
    </row>
    <row r="11" spans="1:19" hidden="1">
      <c r="A11" s="19" t="s">
        <v>651</v>
      </c>
      <c r="B11" s="37"/>
      <c r="C11" s="38"/>
      <c r="D11" s="10"/>
      <c r="E11" s="10"/>
      <c r="F11" s="10"/>
      <c r="G11" s="10"/>
      <c r="H11" s="10"/>
      <c r="I11" s="10"/>
      <c r="J11" s="10"/>
      <c r="K11" s="10"/>
      <c r="L11" s="38"/>
      <c r="M11" s="10"/>
      <c r="N11" s="10"/>
      <c r="O11" s="10"/>
      <c r="P11" s="10"/>
      <c r="Q11" s="10"/>
      <c r="R11" s="10"/>
      <c r="S11" s="10"/>
    </row>
    <row r="12" spans="1:19" hidden="1">
      <c r="A12" s="19" t="s">
        <v>652</v>
      </c>
      <c r="B12" s="37"/>
      <c r="C12" s="38"/>
      <c r="D12" s="10"/>
      <c r="E12" s="10"/>
      <c r="F12" s="10"/>
      <c r="G12" s="10"/>
      <c r="H12" s="10"/>
      <c r="I12" s="10"/>
      <c r="J12" s="10"/>
      <c r="K12" s="10"/>
      <c r="L12" s="38"/>
      <c r="M12" s="10"/>
      <c r="N12" s="10"/>
      <c r="O12" s="10"/>
      <c r="P12" s="10"/>
      <c r="Q12" s="10"/>
      <c r="R12" s="10"/>
      <c r="S12" s="10"/>
    </row>
    <row r="13" spans="1:19">
      <c r="A13" s="19" t="s">
        <v>653</v>
      </c>
      <c r="B13" s="37">
        <v>45736.380555555559</v>
      </c>
      <c r="C13" s="38">
        <f>(B13-$B$2)</f>
        <v>1.5451388888905058</v>
      </c>
      <c r="D13" s="19">
        <v>9.1</v>
      </c>
      <c r="E13" s="19">
        <v>9.51</v>
      </c>
      <c r="F13" s="19">
        <v>7.67</v>
      </c>
      <c r="G13" s="19">
        <v>10.02</v>
      </c>
      <c r="H13" s="19">
        <v>11.71</v>
      </c>
      <c r="I13" s="19"/>
      <c r="J13" s="19"/>
      <c r="K13" s="10">
        <f>AVERAGE($D13:$H13)</f>
        <v>9.6020000000000003</v>
      </c>
      <c r="L13" s="38">
        <f>STDEV($D13:$H13)</f>
        <v>1.4672661653565084</v>
      </c>
      <c r="M13" s="10">
        <f>LOG($K13)</f>
        <v>0.98236170163314696</v>
      </c>
      <c r="N13" s="10"/>
      <c r="O13" s="10"/>
      <c r="P13" s="10"/>
      <c r="Q13" s="10"/>
      <c r="R13" s="10"/>
      <c r="S13" s="10"/>
    </row>
    <row r="14" spans="1:19" hidden="1">
      <c r="A14" s="19" t="s">
        <v>654</v>
      </c>
      <c r="B14" s="37"/>
      <c r="C14" s="38"/>
      <c r="D14" s="10"/>
      <c r="E14" s="10"/>
      <c r="F14" s="10"/>
      <c r="G14" s="10"/>
      <c r="H14" s="10"/>
      <c r="I14" s="10"/>
      <c r="J14" s="10"/>
      <c r="K14" s="10"/>
      <c r="L14" s="38"/>
      <c r="M14" s="10"/>
      <c r="N14" s="10"/>
      <c r="O14" s="10"/>
      <c r="P14" s="10"/>
      <c r="Q14" s="10"/>
      <c r="R14" s="10"/>
      <c r="S14" s="10"/>
    </row>
    <row r="15" spans="1:19" hidden="1">
      <c r="A15" s="19" t="s">
        <v>655</v>
      </c>
      <c r="B15" s="37"/>
      <c r="C15" s="38"/>
      <c r="D15" s="10"/>
      <c r="E15" s="10"/>
      <c r="F15" s="10"/>
      <c r="G15" s="10"/>
      <c r="H15" s="10"/>
      <c r="I15" s="10"/>
      <c r="J15" s="10"/>
      <c r="K15" s="10"/>
      <c r="L15" s="38"/>
      <c r="M15" s="10"/>
      <c r="N15" s="10"/>
      <c r="O15" s="10"/>
      <c r="P15" s="10"/>
      <c r="Q15" s="10"/>
      <c r="R15" s="10"/>
      <c r="S15" s="10"/>
    </row>
    <row r="16" spans="1:19" hidden="1">
      <c r="A16" s="19" t="s">
        <v>656</v>
      </c>
      <c r="B16" s="37"/>
      <c r="C16" s="38"/>
      <c r="D16" s="10"/>
      <c r="E16" s="10"/>
      <c r="F16" s="10"/>
      <c r="G16" s="10"/>
      <c r="H16" s="10"/>
      <c r="I16" s="10"/>
      <c r="J16" s="10"/>
      <c r="K16" s="10"/>
      <c r="L16" s="38"/>
      <c r="M16" s="10"/>
      <c r="N16" s="10"/>
      <c r="O16" s="10"/>
      <c r="P16" s="10"/>
      <c r="Q16" s="10"/>
      <c r="R16" s="10"/>
      <c r="S16" s="10"/>
    </row>
    <row r="17" spans="1:19" hidden="1">
      <c r="A17" s="19" t="s">
        <v>657</v>
      </c>
      <c r="B17" s="37"/>
      <c r="C17" s="38"/>
      <c r="D17" s="10"/>
      <c r="E17" s="10"/>
      <c r="F17" s="10"/>
      <c r="G17" s="10"/>
      <c r="H17" s="10"/>
      <c r="I17" s="10"/>
      <c r="J17" s="10"/>
      <c r="K17" s="10"/>
      <c r="L17" s="38"/>
      <c r="M17" s="10"/>
      <c r="N17" s="10"/>
      <c r="O17" s="10"/>
      <c r="P17" s="10"/>
      <c r="Q17" s="10"/>
      <c r="R17" s="10"/>
      <c r="S17" s="10"/>
    </row>
    <row r="18" spans="1:19" hidden="1">
      <c r="A18" s="19" t="s">
        <v>658</v>
      </c>
      <c r="B18" s="37"/>
      <c r="C18" s="38"/>
      <c r="D18" s="10"/>
      <c r="E18" s="10"/>
      <c r="F18" s="10"/>
      <c r="G18" s="10"/>
      <c r="H18" s="10"/>
      <c r="I18" s="10"/>
      <c r="J18" s="10"/>
      <c r="K18" s="10"/>
      <c r="L18" s="38"/>
      <c r="M18" s="10"/>
      <c r="N18" s="10"/>
      <c r="O18" s="10"/>
      <c r="P18" s="10"/>
      <c r="Q18" s="10"/>
      <c r="R18" s="10"/>
      <c r="S18" s="10"/>
    </row>
    <row r="19" spans="1:19" hidden="1">
      <c r="A19" s="19" t="s">
        <v>659</v>
      </c>
      <c r="B19" s="37"/>
      <c r="C19" s="38"/>
      <c r="D19" s="10"/>
      <c r="E19" s="10"/>
      <c r="F19" s="10"/>
      <c r="G19" s="10"/>
      <c r="H19" s="10"/>
      <c r="I19" s="10"/>
      <c r="J19" s="10"/>
      <c r="K19" s="10"/>
      <c r="L19" s="38"/>
      <c r="M19" s="10"/>
      <c r="N19" s="10"/>
      <c r="O19" s="10"/>
      <c r="P19" s="10"/>
      <c r="Q19" s="10"/>
      <c r="R19" s="10"/>
      <c r="S19" s="10"/>
    </row>
    <row r="20" spans="1:19">
      <c r="A20" s="19" t="s">
        <v>660</v>
      </c>
      <c r="B20" s="37">
        <v>45736.5625</v>
      </c>
      <c r="C20" s="38">
        <f>(B20-$B$2)</f>
        <v>1.7270833333313931</v>
      </c>
      <c r="D20" s="19">
        <v>9.8800000000000008</v>
      </c>
      <c r="E20" s="19">
        <v>8.4</v>
      </c>
      <c r="F20" s="19">
        <v>7.39</v>
      </c>
      <c r="G20" s="19">
        <v>10.24</v>
      </c>
      <c r="H20" s="19">
        <v>17.22</v>
      </c>
      <c r="I20" s="10"/>
      <c r="J20" s="10"/>
      <c r="K20" s="10">
        <f>AVERAGE($D20:$H20)</f>
        <v>10.626000000000001</v>
      </c>
      <c r="L20" s="38">
        <f>STDEV($D20:$H20)</f>
        <v>3.8604766545078335</v>
      </c>
      <c r="M20" s="10">
        <f>LOG($K20)</f>
        <v>1.0263698115737185</v>
      </c>
      <c r="N20" s="10"/>
      <c r="O20" s="10"/>
      <c r="P20" s="10"/>
      <c r="Q20" s="10"/>
      <c r="R20" s="10"/>
      <c r="S20" s="10"/>
    </row>
    <row r="21" spans="1:19" hidden="1">
      <c r="A21" s="19" t="s">
        <v>661</v>
      </c>
      <c r="B21" s="37"/>
      <c r="C21" s="38"/>
      <c r="D21" s="10"/>
      <c r="E21" s="10"/>
      <c r="F21" s="10"/>
      <c r="G21" s="10"/>
      <c r="H21" s="10"/>
      <c r="I21" s="10"/>
      <c r="J21" s="10"/>
      <c r="K21" s="10"/>
      <c r="L21" s="38"/>
      <c r="M21" s="10"/>
      <c r="N21" s="10"/>
      <c r="O21" s="10"/>
      <c r="P21" s="10"/>
      <c r="Q21" s="10"/>
      <c r="R21" s="10"/>
      <c r="S21" s="10"/>
    </row>
    <row r="22" spans="1:19" hidden="1">
      <c r="A22" s="19" t="s">
        <v>662</v>
      </c>
      <c r="B22" s="37"/>
      <c r="C22" s="38"/>
      <c r="D22" s="10"/>
      <c r="E22" s="10"/>
      <c r="F22" s="10"/>
      <c r="G22" s="10"/>
      <c r="H22" s="10"/>
      <c r="I22" s="10"/>
      <c r="J22" s="10"/>
      <c r="K22" s="10"/>
      <c r="L22" s="38"/>
      <c r="M22" s="10"/>
      <c r="N22" s="10"/>
      <c r="O22" s="10"/>
      <c r="P22" s="10"/>
      <c r="Q22" s="10"/>
      <c r="R22" s="10"/>
      <c r="S22" s="10"/>
    </row>
    <row r="23" spans="1:19" hidden="1">
      <c r="A23" s="19" t="s">
        <v>663</v>
      </c>
      <c r="B23" s="37"/>
      <c r="C23" s="38"/>
      <c r="D23" s="10"/>
      <c r="E23" s="10"/>
      <c r="F23" s="10"/>
      <c r="G23" s="10"/>
      <c r="H23" s="10"/>
      <c r="I23" s="10"/>
      <c r="J23" s="10"/>
      <c r="K23" s="10"/>
      <c r="L23" s="38"/>
      <c r="M23" s="10"/>
      <c r="N23" s="10"/>
      <c r="O23" s="10"/>
      <c r="P23" s="10"/>
      <c r="Q23" s="10"/>
      <c r="R23" s="10"/>
      <c r="S23" s="10"/>
    </row>
    <row r="24" spans="1:19" hidden="1">
      <c r="A24" s="19" t="s">
        <v>664</v>
      </c>
      <c r="B24" s="37"/>
      <c r="C24" s="38"/>
      <c r="D24" s="10"/>
      <c r="E24" s="10"/>
      <c r="F24" s="10"/>
      <c r="G24" s="10"/>
      <c r="H24" s="10"/>
      <c r="I24" s="10"/>
      <c r="J24" s="10"/>
      <c r="K24" s="10"/>
      <c r="L24" s="38"/>
      <c r="M24" s="10"/>
      <c r="N24" s="10"/>
      <c r="O24" s="10"/>
      <c r="P24" s="10"/>
      <c r="Q24" s="10"/>
      <c r="R24" s="10"/>
      <c r="S24" s="10"/>
    </row>
    <row r="25" spans="1:19">
      <c r="A25" s="19" t="s">
        <v>665</v>
      </c>
      <c r="B25" s="37">
        <v>45736.839583333334</v>
      </c>
      <c r="C25" s="38">
        <f>(B25-$B$2)</f>
        <v>2.0041666666656965</v>
      </c>
      <c r="D25" s="19">
        <v>17.05</v>
      </c>
      <c r="E25" s="19">
        <v>14.35</v>
      </c>
      <c r="F25" s="19">
        <v>16.079999999999998</v>
      </c>
      <c r="G25" s="19">
        <v>18.95</v>
      </c>
      <c r="H25" s="19">
        <v>9.9600000000000009</v>
      </c>
      <c r="I25" s="10"/>
      <c r="J25" s="10"/>
      <c r="K25" s="10">
        <f>AVERAGE($D25:$H25)</f>
        <v>15.277999999999997</v>
      </c>
      <c r="L25" s="38">
        <f>STDEV($D25:$H25)</f>
        <v>3.4062105043581923</v>
      </c>
      <c r="M25" s="10">
        <f>LOG($K25)</f>
        <v>1.1840665056916608</v>
      </c>
      <c r="N25" s="10"/>
      <c r="O25" s="10"/>
      <c r="P25" s="10"/>
      <c r="Q25" s="10"/>
      <c r="R25" s="10"/>
      <c r="S25" s="10"/>
    </row>
    <row r="26" spans="1:19" hidden="1">
      <c r="A26" s="19" t="s">
        <v>666</v>
      </c>
      <c r="B26" s="37"/>
      <c r="C26" s="38"/>
      <c r="D26" s="10"/>
      <c r="E26" s="10"/>
      <c r="F26" s="10"/>
      <c r="G26" s="10"/>
      <c r="H26" s="10"/>
      <c r="I26" s="10"/>
      <c r="J26" s="10"/>
      <c r="K26" s="10"/>
      <c r="L26" s="38"/>
      <c r="M26" s="10"/>
      <c r="N26" s="10"/>
      <c r="O26" s="10"/>
      <c r="P26" s="10"/>
      <c r="Q26" s="10"/>
      <c r="R26" s="10"/>
      <c r="S26" s="10"/>
    </row>
    <row r="27" spans="1:19" hidden="1">
      <c r="A27" s="19" t="s">
        <v>667</v>
      </c>
      <c r="B27" s="37"/>
      <c r="C27" s="38"/>
      <c r="D27" s="10"/>
      <c r="E27" s="10"/>
      <c r="F27" s="10"/>
      <c r="G27" s="10"/>
      <c r="H27" s="10"/>
      <c r="I27" s="10"/>
      <c r="J27" s="10"/>
      <c r="K27" s="10"/>
      <c r="L27" s="38"/>
      <c r="M27" s="10"/>
      <c r="N27" s="10"/>
      <c r="O27" s="10"/>
      <c r="P27" s="10"/>
      <c r="Q27" s="10"/>
      <c r="R27" s="10"/>
      <c r="S27" s="10"/>
    </row>
    <row r="28" spans="1:19" hidden="1">
      <c r="A28" s="19" t="s">
        <v>668</v>
      </c>
      <c r="B28" s="37"/>
      <c r="C28" s="38"/>
      <c r="D28" s="10"/>
      <c r="E28" s="10"/>
      <c r="F28" s="10"/>
      <c r="G28" s="10"/>
      <c r="H28" s="10"/>
      <c r="I28" s="10"/>
      <c r="J28" s="10"/>
      <c r="K28" s="10"/>
      <c r="L28" s="38"/>
      <c r="M28" s="10"/>
      <c r="N28" s="10"/>
      <c r="O28" s="10"/>
      <c r="P28" s="10"/>
      <c r="Q28" s="10"/>
      <c r="R28" s="10"/>
      <c r="S28" s="10"/>
    </row>
    <row r="29" spans="1:19" hidden="1">
      <c r="A29" s="19" t="s">
        <v>669</v>
      </c>
      <c r="B29" s="37"/>
      <c r="C29" s="38"/>
      <c r="D29" s="10"/>
      <c r="E29" s="10"/>
      <c r="F29" s="10"/>
      <c r="G29" s="10"/>
      <c r="H29" s="10"/>
      <c r="I29" s="10"/>
      <c r="J29" s="10"/>
      <c r="K29" s="10"/>
      <c r="L29" s="38"/>
      <c r="M29" s="10"/>
      <c r="N29" s="10"/>
      <c r="O29" s="10"/>
      <c r="P29" s="10"/>
      <c r="Q29" s="10"/>
      <c r="R29" s="10"/>
      <c r="S29" s="10"/>
    </row>
    <row r="30" spans="1:19">
      <c r="A30" s="19" t="s">
        <v>670</v>
      </c>
      <c r="B30" s="37">
        <v>45737.343055555553</v>
      </c>
      <c r="C30" s="38">
        <f>(B30-$B$2)</f>
        <v>2.507638888884685</v>
      </c>
      <c r="D30" s="19">
        <v>12.96</v>
      </c>
      <c r="E30" s="19">
        <v>22.31</v>
      </c>
      <c r="F30" s="19">
        <v>15.3</v>
      </c>
      <c r="G30" s="19">
        <v>16.34</v>
      </c>
      <c r="H30" s="19">
        <v>19.420000000000002</v>
      </c>
      <c r="I30" s="19"/>
      <c r="J30" s="10"/>
      <c r="K30" s="10">
        <f>AVERAGE($D30:$H30)</f>
        <v>17.265999999999998</v>
      </c>
      <c r="L30" s="38">
        <f>STDEV($D30:$H30)</f>
        <v>3.651914566361055</v>
      </c>
      <c r="M30" s="10">
        <f>LOG($K30)</f>
        <v>1.2371917365751388</v>
      </c>
      <c r="N30" s="10"/>
      <c r="O30" s="10"/>
      <c r="P30" s="10"/>
      <c r="Q30" s="10"/>
      <c r="R30" s="10"/>
      <c r="S30" s="10"/>
    </row>
    <row r="31" spans="1:19" hidden="1">
      <c r="A31" s="19" t="s">
        <v>671</v>
      </c>
      <c r="B31" s="37"/>
      <c r="C31" s="38"/>
      <c r="D31" s="10"/>
      <c r="E31" s="10"/>
      <c r="F31" s="10"/>
      <c r="G31" s="10"/>
      <c r="H31" s="10"/>
      <c r="I31" s="10"/>
      <c r="J31" s="10"/>
      <c r="K31" s="10"/>
      <c r="L31" s="38"/>
      <c r="M31" s="10"/>
      <c r="N31" s="10"/>
      <c r="O31" s="10"/>
      <c r="P31" s="10"/>
      <c r="Q31" s="10"/>
      <c r="R31" s="10"/>
      <c r="S31" s="10"/>
    </row>
    <row r="32" spans="1:19" hidden="1">
      <c r="A32" s="19"/>
      <c r="B32" s="37"/>
      <c r="C32" s="38"/>
      <c r="D32" s="10"/>
      <c r="E32" s="10"/>
      <c r="F32" s="10"/>
      <c r="G32" s="10"/>
      <c r="H32" s="10"/>
      <c r="I32" s="10"/>
      <c r="J32" s="10"/>
      <c r="K32" s="10"/>
      <c r="L32" s="38"/>
      <c r="M32" s="10"/>
      <c r="N32" s="10"/>
      <c r="O32" s="10"/>
      <c r="P32" s="10"/>
      <c r="Q32" s="10"/>
      <c r="R32" s="10"/>
      <c r="S32" s="10"/>
    </row>
    <row r="33" spans="1:19" hidden="1">
      <c r="A33" s="19"/>
      <c r="B33" s="37"/>
      <c r="C33" s="38"/>
      <c r="D33" s="10"/>
      <c r="E33" s="10"/>
      <c r="F33" s="10"/>
      <c r="G33" s="10"/>
      <c r="H33" s="10"/>
      <c r="I33" s="10"/>
      <c r="J33" s="10"/>
      <c r="K33" s="10"/>
      <c r="L33" s="38"/>
      <c r="M33" s="10"/>
      <c r="N33" s="10"/>
      <c r="O33" s="10"/>
      <c r="P33" s="10"/>
      <c r="Q33" s="10"/>
      <c r="R33" s="10"/>
      <c r="S33" s="10"/>
    </row>
    <row r="34" spans="1:19" hidden="1">
      <c r="A34" s="19"/>
      <c r="B34" s="37"/>
      <c r="C34" s="38"/>
      <c r="D34" s="10"/>
      <c r="E34" s="10"/>
      <c r="F34" s="10"/>
      <c r="G34" s="10"/>
      <c r="H34" s="10"/>
      <c r="I34" s="10"/>
      <c r="J34" s="10"/>
      <c r="K34" s="10"/>
      <c r="L34" s="38"/>
      <c r="M34" s="10"/>
      <c r="N34" s="10"/>
      <c r="O34" s="10"/>
      <c r="P34" s="10"/>
      <c r="Q34" s="10"/>
      <c r="R34" s="10"/>
      <c r="S34" s="10"/>
    </row>
    <row r="35" spans="1:19" hidden="1">
      <c r="A35" s="19"/>
      <c r="B35" s="37"/>
      <c r="C35" s="38"/>
      <c r="D35" s="10"/>
      <c r="E35" s="10"/>
      <c r="F35" s="10"/>
      <c r="G35" s="10"/>
      <c r="H35" s="10"/>
      <c r="I35" s="10"/>
      <c r="J35" s="10"/>
      <c r="K35" s="10"/>
      <c r="L35" s="38"/>
      <c r="M35" s="10"/>
      <c r="N35" s="10"/>
      <c r="O35" s="10"/>
      <c r="P35" s="10"/>
      <c r="Q35" s="10"/>
      <c r="R35" s="10"/>
      <c r="S35" s="10"/>
    </row>
    <row r="36" spans="1:19">
      <c r="A36" s="19" t="s">
        <v>672</v>
      </c>
      <c r="B36" s="37">
        <v>45738.386111111111</v>
      </c>
      <c r="C36" s="38">
        <f>(B36-$B$2)</f>
        <v>3.5506944444423425</v>
      </c>
      <c r="D36" s="19">
        <v>25.05</v>
      </c>
      <c r="E36" s="19">
        <v>14.96</v>
      </c>
      <c r="F36" s="19">
        <v>13.43</v>
      </c>
      <c r="G36" s="19">
        <v>24.35</v>
      </c>
      <c r="H36" s="19">
        <v>14.77</v>
      </c>
      <c r="I36" s="10"/>
      <c r="J36" s="10"/>
      <c r="K36" s="10">
        <f>AVERAGE($D36:$H36)</f>
        <v>18.512</v>
      </c>
      <c r="L36" s="38">
        <f>STDEV($D36:$H36)</f>
        <v>5.6849291992073221</v>
      </c>
      <c r="M36" s="10">
        <f>LOG($K36)</f>
        <v>1.2674533416076743</v>
      </c>
      <c r="N36" s="10"/>
      <c r="O36" s="10"/>
      <c r="P36" s="10"/>
      <c r="Q36" s="10"/>
      <c r="R36" s="10"/>
      <c r="S36" s="10"/>
    </row>
    <row r="37" spans="1:19" hidden="1">
      <c r="A37" s="19" t="s">
        <v>673</v>
      </c>
      <c r="B37" s="37"/>
      <c r="C37" s="38"/>
      <c r="D37" s="10"/>
      <c r="E37" s="10"/>
      <c r="F37" s="10"/>
      <c r="G37" s="10"/>
      <c r="H37" s="10"/>
      <c r="I37" s="10"/>
      <c r="J37" s="10"/>
      <c r="K37" s="10"/>
      <c r="L37" s="38"/>
      <c r="M37" s="10"/>
      <c r="N37" s="10"/>
      <c r="O37" s="10"/>
      <c r="P37" s="10"/>
      <c r="Q37" s="10"/>
      <c r="R37" s="10"/>
      <c r="S37" s="10"/>
    </row>
    <row r="38" spans="1:19" hidden="1">
      <c r="A38" s="19" t="s">
        <v>674</v>
      </c>
      <c r="B38" s="37"/>
      <c r="C38" s="38"/>
      <c r="D38" s="10"/>
      <c r="E38" s="10"/>
      <c r="F38" s="10"/>
      <c r="G38" s="10"/>
      <c r="H38" s="10"/>
      <c r="I38" s="10"/>
      <c r="J38" s="10"/>
      <c r="K38" s="10"/>
      <c r="L38" s="38"/>
      <c r="M38" s="10"/>
      <c r="N38" s="10"/>
      <c r="O38" s="10"/>
      <c r="P38" s="10"/>
      <c r="Q38" s="10"/>
      <c r="R38" s="10"/>
      <c r="S38" s="10"/>
    </row>
    <row r="39" spans="1:19" hidden="1">
      <c r="A39" s="19" t="s">
        <v>675</v>
      </c>
      <c r="B39" s="37"/>
      <c r="C39" s="38"/>
      <c r="D39" s="10"/>
      <c r="E39" s="10"/>
      <c r="F39" s="10"/>
      <c r="G39" s="10"/>
      <c r="H39" s="10"/>
      <c r="I39" s="10"/>
      <c r="J39" s="10"/>
      <c r="K39" s="10"/>
      <c r="L39" s="38"/>
      <c r="M39" s="10"/>
      <c r="N39" s="10"/>
      <c r="O39" s="10"/>
      <c r="P39" s="10"/>
      <c r="Q39" s="10"/>
      <c r="R39" s="10"/>
      <c r="S39" s="10"/>
    </row>
    <row r="40" spans="1:19" hidden="1">
      <c r="A40" s="19" t="s">
        <v>676</v>
      </c>
      <c r="B40" s="37"/>
      <c r="C40" s="38"/>
      <c r="D40" s="10"/>
      <c r="E40" s="10"/>
      <c r="F40" s="10"/>
      <c r="G40" s="10"/>
      <c r="H40" s="10"/>
      <c r="I40" s="10"/>
      <c r="J40" s="10"/>
      <c r="K40" s="10"/>
      <c r="L40" s="38"/>
      <c r="M40" s="10"/>
      <c r="N40" s="10"/>
      <c r="O40" s="10"/>
      <c r="P40" s="10"/>
      <c r="Q40" s="10"/>
      <c r="R40" s="10"/>
      <c r="S40" s="10"/>
    </row>
    <row r="41" spans="1:19">
      <c r="A41" s="19" t="s">
        <v>677</v>
      </c>
      <c r="B41" s="37">
        <v>45738.836805555555</v>
      </c>
      <c r="C41" s="38">
        <f>(B41-$B$2)</f>
        <v>4.0013888888861402</v>
      </c>
      <c r="D41" s="19">
        <v>17.28</v>
      </c>
      <c r="E41" s="19">
        <v>32.14</v>
      </c>
      <c r="F41" s="19">
        <v>29.51</v>
      </c>
      <c r="G41" s="19">
        <v>36.07</v>
      </c>
      <c r="H41" s="19">
        <v>31.41</v>
      </c>
      <c r="I41" s="19"/>
      <c r="J41" s="10"/>
      <c r="K41" s="10">
        <f>AVERAGE($D41:$H41)</f>
        <v>29.282</v>
      </c>
      <c r="L41" s="38">
        <f>STDEV($D41:$H41)</f>
        <v>7.1216830875854091</v>
      </c>
      <c r="M41" s="10">
        <f>LOG($K41)</f>
        <v>1.4666007362968814</v>
      </c>
      <c r="N41" s="10"/>
      <c r="O41" s="10"/>
      <c r="P41" s="10"/>
      <c r="Q41" s="10"/>
      <c r="R41" s="10"/>
      <c r="S41" s="10"/>
    </row>
    <row r="42" spans="1:19" hidden="1">
      <c r="A42" s="19" t="s">
        <v>678</v>
      </c>
      <c r="B42" s="37"/>
      <c r="C42" s="38"/>
      <c r="D42" s="10"/>
      <c r="E42" s="10"/>
      <c r="F42" s="10"/>
      <c r="G42" s="10"/>
      <c r="H42" s="10"/>
      <c r="I42" s="10"/>
      <c r="J42" s="10"/>
      <c r="K42" s="10"/>
      <c r="L42" s="38"/>
      <c r="M42" s="10"/>
      <c r="N42" s="10"/>
      <c r="O42" s="10"/>
      <c r="P42" s="10"/>
      <c r="Q42" s="10"/>
      <c r="R42" s="10"/>
      <c r="S42" s="10"/>
    </row>
    <row r="43" spans="1:19" hidden="1">
      <c r="A43" s="19" t="s">
        <v>679</v>
      </c>
      <c r="B43" s="37"/>
      <c r="C43" s="38"/>
      <c r="D43" s="10"/>
      <c r="E43" s="10"/>
      <c r="F43" s="10"/>
      <c r="G43" s="10"/>
      <c r="H43" s="10"/>
      <c r="I43" s="10"/>
      <c r="J43" s="10"/>
      <c r="K43" s="10"/>
      <c r="L43" s="38"/>
      <c r="M43" s="10"/>
      <c r="N43" s="10"/>
      <c r="O43" s="10"/>
      <c r="P43" s="10"/>
      <c r="Q43" s="10"/>
      <c r="R43" s="10"/>
      <c r="S43" s="10"/>
    </row>
    <row r="44" spans="1:19" hidden="1">
      <c r="A44" s="19" t="s">
        <v>680</v>
      </c>
      <c r="B44" s="37"/>
      <c r="C44" s="38"/>
      <c r="D44" s="10"/>
      <c r="E44" s="10"/>
      <c r="F44" s="10"/>
      <c r="G44" s="10"/>
      <c r="H44" s="10"/>
      <c r="I44" s="10"/>
      <c r="J44" s="10"/>
      <c r="K44" s="10"/>
      <c r="L44" s="38"/>
      <c r="M44" s="10"/>
      <c r="N44" s="10"/>
      <c r="O44" s="10"/>
      <c r="P44" s="10"/>
      <c r="Q44" s="10"/>
      <c r="R44" s="10"/>
      <c r="S44" s="10"/>
    </row>
    <row r="45" spans="1:19" hidden="1">
      <c r="A45" s="19" t="s">
        <v>681</v>
      </c>
      <c r="B45" s="37"/>
      <c r="C45" s="38"/>
      <c r="D45" s="10"/>
      <c r="E45" s="10"/>
      <c r="F45" s="10"/>
      <c r="G45" s="10"/>
      <c r="H45" s="10"/>
      <c r="I45" s="10"/>
      <c r="J45" s="10"/>
      <c r="K45" s="10"/>
      <c r="L45" s="38"/>
      <c r="M45" s="10"/>
      <c r="N45" s="10"/>
      <c r="O45" s="10"/>
      <c r="P45" s="10"/>
      <c r="Q45" s="10"/>
      <c r="R45" s="10"/>
      <c r="S45" s="10"/>
    </row>
    <row r="46" spans="1:19" hidden="1">
      <c r="A46" s="19" t="s">
        <v>682</v>
      </c>
      <c r="B46" s="37"/>
      <c r="C46" s="38"/>
      <c r="D46" s="10"/>
      <c r="E46" s="10"/>
      <c r="F46" s="10"/>
      <c r="G46" s="10"/>
      <c r="H46" s="10"/>
      <c r="I46" s="10"/>
      <c r="J46" s="10"/>
      <c r="K46" s="10"/>
      <c r="L46" s="38"/>
      <c r="M46" s="10"/>
      <c r="N46" s="10"/>
      <c r="O46" s="10"/>
      <c r="P46" s="10"/>
      <c r="Q46" s="10"/>
      <c r="R46" s="10"/>
      <c r="S46" s="10"/>
    </row>
    <row r="47" spans="1:19">
      <c r="A47" s="19" t="s">
        <v>683</v>
      </c>
      <c r="B47" s="37">
        <v>45739.34375</v>
      </c>
      <c r="C47" s="38">
        <f>(B47-$B$2)</f>
        <v>4.5083333333313931</v>
      </c>
      <c r="D47" s="19">
        <v>28.23</v>
      </c>
      <c r="E47" s="19">
        <v>27.84</v>
      </c>
      <c r="F47" s="19">
        <v>31.9</v>
      </c>
      <c r="G47" s="19">
        <v>12.77</v>
      </c>
      <c r="H47" s="19">
        <v>24.42</v>
      </c>
      <c r="I47" s="10"/>
      <c r="J47" s="10"/>
      <c r="K47" s="10">
        <f>AVERAGE($D47:$H47)</f>
        <v>25.032</v>
      </c>
      <c r="L47" s="38">
        <f>STDEV($D47:$H47)</f>
        <v>7.3486849163643004</v>
      </c>
      <c r="M47" s="10">
        <f>LOG($K47)</f>
        <v>1.3984955501381369</v>
      </c>
      <c r="N47" s="10"/>
      <c r="O47" s="10"/>
      <c r="P47" s="10"/>
      <c r="Q47" s="10"/>
      <c r="R47" s="10"/>
      <c r="S47" s="10"/>
    </row>
    <row r="48" spans="1:19" hidden="1">
      <c r="A48" s="19" t="s">
        <v>684</v>
      </c>
      <c r="B48" s="37"/>
      <c r="C48" s="38"/>
      <c r="D48" s="10"/>
      <c r="E48" s="10"/>
      <c r="F48" s="10"/>
      <c r="G48" s="10"/>
      <c r="H48" s="10"/>
      <c r="I48" s="10"/>
      <c r="J48" s="10"/>
      <c r="K48" s="10"/>
      <c r="L48" s="38"/>
      <c r="M48" s="10"/>
      <c r="N48" s="10"/>
      <c r="O48" s="10"/>
      <c r="P48" s="10"/>
      <c r="Q48" s="10"/>
      <c r="R48" s="10"/>
      <c r="S48" s="10"/>
    </row>
    <row r="49" spans="1:19" hidden="1">
      <c r="A49" s="19" t="s">
        <v>685</v>
      </c>
      <c r="B49" s="37"/>
      <c r="C49" s="38"/>
      <c r="D49" s="10"/>
      <c r="E49" s="10"/>
      <c r="F49" s="10"/>
      <c r="G49" s="10"/>
      <c r="H49" s="10"/>
      <c r="I49" s="10"/>
      <c r="J49" s="10"/>
      <c r="K49" s="10"/>
      <c r="L49" s="38"/>
      <c r="M49" s="10"/>
      <c r="N49" s="10"/>
      <c r="O49" s="10"/>
      <c r="P49" s="10"/>
      <c r="Q49" s="10"/>
      <c r="R49" s="10"/>
      <c r="S49" s="10"/>
    </row>
    <row r="50" spans="1:19" hidden="1">
      <c r="A50" s="19" t="s">
        <v>686</v>
      </c>
      <c r="B50" s="37"/>
      <c r="C50" s="38"/>
      <c r="D50" s="10"/>
      <c r="E50" s="10"/>
      <c r="F50" s="10"/>
      <c r="G50" s="10"/>
      <c r="H50" s="10"/>
      <c r="I50" s="10"/>
      <c r="J50" s="10"/>
      <c r="K50" s="10"/>
      <c r="L50" s="38"/>
      <c r="M50" s="10"/>
      <c r="N50" s="10"/>
      <c r="O50" s="10"/>
      <c r="P50" s="10"/>
      <c r="Q50" s="10"/>
      <c r="R50" s="10"/>
      <c r="S50" s="10"/>
    </row>
    <row r="51" spans="1:19" hidden="1">
      <c r="A51" s="19" t="s">
        <v>687</v>
      </c>
      <c r="B51" s="37"/>
      <c r="C51" s="38"/>
      <c r="D51" s="10"/>
      <c r="E51" s="10"/>
      <c r="F51" s="10"/>
      <c r="G51" s="10"/>
      <c r="H51" s="10"/>
      <c r="I51" s="10"/>
      <c r="J51" s="10"/>
      <c r="K51" s="10"/>
      <c r="L51" s="38"/>
      <c r="M51" s="10"/>
      <c r="N51" s="10"/>
      <c r="O51" s="10"/>
      <c r="P51" s="10"/>
      <c r="Q51" s="10"/>
      <c r="R51" s="10"/>
      <c r="S51" s="10"/>
    </row>
    <row r="52" spans="1:19">
      <c r="A52" s="19" t="s">
        <v>688</v>
      </c>
      <c r="B52" s="37">
        <v>45739.555555555555</v>
      </c>
      <c r="C52" s="38">
        <f>(B52-$B$2)</f>
        <v>4.7201388888861402</v>
      </c>
      <c r="D52" s="19">
        <v>39.450000000000003</v>
      </c>
      <c r="E52" s="19">
        <v>27.76</v>
      </c>
      <c r="F52" s="19">
        <v>27.97</v>
      </c>
      <c r="G52" s="19">
        <v>29.33</v>
      </c>
      <c r="H52" s="19">
        <v>34.89</v>
      </c>
      <c r="I52" s="10"/>
      <c r="J52" s="10"/>
      <c r="K52" s="10">
        <f>AVERAGE($D52:$H52)</f>
        <v>31.880000000000003</v>
      </c>
      <c r="L52" s="38">
        <f>STDEV($D52:$H52)</f>
        <v>5.1266460771151152</v>
      </c>
      <c r="M52" s="10">
        <f>LOG($K52)</f>
        <v>1.5035183127240748</v>
      </c>
      <c r="N52" s="10"/>
      <c r="O52" s="10"/>
      <c r="P52" s="10"/>
      <c r="Q52" s="10"/>
      <c r="R52" s="10"/>
      <c r="S52" s="10"/>
    </row>
    <row r="53" spans="1:19" hidden="1">
      <c r="A53" s="19" t="s">
        <v>689</v>
      </c>
      <c r="B53" s="37"/>
      <c r="C53" s="38"/>
      <c r="D53" s="10"/>
      <c r="E53" s="10"/>
      <c r="F53" s="10"/>
      <c r="G53" s="10"/>
      <c r="H53" s="10"/>
      <c r="I53" s="10"/>
      <c r="J53" s="10"/>
      <c r="K53" s="10"/>
      <c r="L53" s="38"/>
      <c r="M53" s="10"/>
      <c r="N53" s="10"/>
      <c r="O53" s="10"/>
      <c r="P53" s="10"/>
      <c r="Q53" s="10"/>
      <c r="R53" s="10"/>
      <c r="S53" s="10"/>
    </row>
    <row r="54" spans="1:19" hidden="1">
      <c r="A54" s="19" t="s">
        <v>690</v>
      </c>
      <c r="B54" s="37"/>
      <c r="C54" s="38"/>
      <c r="D54" s="10"/>
      <c r="E54" s="10"/>
      <c r="F54" s="10"/>
      <c r="G54" s="10"/>
      <c r="H54" s="10"/>
      <c r="I54" s="10"/>
      <c r="J54" s="10"/>
      <c r="K54" s="10"/>
      <c r="L54" s="38"/>
      <c r="M54" s="10"/>
      <c r="N54" s="10"/>
      <c r="O54" s="10"/>
      <c r="P54" s="10"/>
      <c r="Q54" s="10"/>
      <c r="R54" s="10"/>
      <c r="S54" s="10"/>
    </row>
    <row r="55" spans="1:19" hidden="1">
      <c r="A55" s="19" t="s">
        <v>691</v>
      </c>
      <c r="B55" s="37"/>
      <c r="C55" s="38"/>
      <c r="D55" s="10"/>
      <c r="E55" s="10"/>
      <c r="F55" s="10"/>
      <c r="G55" s="10"/>
      <c r="H55" s="10"/>
      <c r="I55" s="10"/>
      <c r="J55" s="10"/>
      <c r="K55" s="10"/>
      <c r="L55" s="38"/>
      <c r="M55" s="10"/>
      <c r="N55" s="10"/>
      <c r="O55" s="10"/>
      <c r="P55" s="10"/>
      <c r="Q55" s="10"/>
      <c r="R55" s="10"/>
      <c r="S55" s="10"/>
    </row>
    <row r="56" spans="1:19" hidden="1">
      <c r="A56" s="19"/>
      <c r="B56" s="37"/>
      <c r="C56" s="38"/>
      <c r="D56" s="10"/>
      <c r="E56" s="10"/>
      <c r="F56" s="10"/>
      <c r="G56" s="10"/>
      <c r="H56" s="10"/>
      <c r="I56" s="10"/>
      <c r="J56" s="10"/>
      <c r="K56" s="10"/>
      <c r="L56" s="38"/>
      <c r="M56" s="10"/>
      <c r="N56" s="10"/>
      <c r="O56" s="10"/>
      <c r="P56" s="10"/>
      <c r="Q56" s="10"/>
      <c r="R56" s="10"/>
      <c r="S56" s="10"/>
    </row>
    <row r="57" spans="1:19">
      <c r="A57" s="19" t="s">
        <v>692</v>
      </c>
      <c r="B57" s="37">
        <v>45740.34097222222</v>
      </c>
      <c r="C57" s="38">
        <f>(B57-$B$2)</f>
        <v>5.5055555555518367</v>
      </c>
      <c r="D57" s="19">
        <v>28.27</v>
      </c>
      <c r="E57" s="19">
        <v>36.299999999999997</v>
      </c>
      <c r="F57" s="19">
        <v>41.18</v>
      </c>
      <c r="G57" s="19">
        <v>31.02</v>
      </c>
      <c r="H57" s="19">
        <v>32.85</v>
      </c>
      <c r="I57" s="10"/>
      <c r="J57" s="10"/>
      <c r="K57" s="10">
        <f>AVERAGE($D57:$H57)</f>
        <v>33.923999999999999</v>
      </c>
      <c r="L57" s="38">
        <f>STDEV($D57:$H57)</f>
        <v>4.9962315799010026</v>
      </c>
      <c r="M57" s="10">
        <f>LOG($K57)</f>
        <v>1.5305070545371444</v>
      </c>
      <c r="N57" s="10"/>
      <c r="O57" s="10"/>
      <c r="P57" s="10"/>
      <c r="Q57" s="10"/>
      <c r="R57" s="10"/>
      <c r="S57" s="10"/>
    </row>
    <row r="58" spans="1:19" hidden="1">
      <c r="A58" s="19" t="s">
        <v>693</v>
      </c>
      <c r="B58" s="37"/>
      <c r="C58" s="38"/>
      <c r="D58" s="10"/>
      <c r="E58" s="10"/>
      <c r="F58" s="10"/>
      <c r="G58" s="10"/>
      <c r="H58" s="10"/>
      <c r="I58" s="10"/>
      <c r="J58" s="10"/>
      <c r="K58" s="10"/>
      <c r="L58" s="38"/>
      <c r="M58" s="10"/>
      <c r="N58" s="10"/>
      <c r="O58" s="10"/>
      <c r="P58" s="10"/>
      <c r="Q58" s="10"/>
      <c r="R58" s="10"/>
      <c r="S58" s="10"/>
    </row>
    <row r="59" spans="1:19" hidden="1">
      <c r="A59" s="19" t="s">
        <v>694</v>
      </c>
      <c r="B59" s="37"/>
      <c r="C59" s="38"/>
      <c r="D59" s="10"/>
      <c r="E59" s="10"/>
      <c r="F59" s="10"/>
      <c r="G59" s="10"/>
      <c r="H59" s="10"/>
      <c r="I59" s="10"/>
      <c r="J59" s="10"/>
      <c r="K59" s="10"/>
      <c r="L59" s="38"/>
      <c r="M59" s="10"/>
      <c r="N59" s="10"/>
      <c r="O59" s="10"/>
      <c r="P59" s="10"/>
      <c r="Q59" s="10"/>
      <c r="R59" s="10"/>
      <c r="S59" s="10"/>
    </row>
    <row r="60" spans="1:19" hidden="1">
      <c r="A60" s="19" t="s">
        <v>695</v>
      </c>
      <c r="B60" s="37"/>
      <c r="C60" s="38"/>
      <c r="D60" s="10"/>
      <c r="E60" s="10"/>
      <c r="F60" s="10"/>
      <c r="G60" s="10"/>
      <c r="H60" s="10"/>
      <c r="I60" s="10"/>
      <c r="J60" s="10"/>
      <c r="K60" s="10"/>
      <c r="L60" s="38"/>
      <c r="M60" s="10"/>
      <c r="N60" s="10"/>
      <c r="O60" s="10"/>
      <c r="P60" s="10"/>
      <c r="Q60" s="10"/>
      <c r="R60" s="10"/>
      <c r="S60" s="10"/>
    </row>
    <row r="61" spans="1:19" hidden="1">
      <c r="A61" s="19" t="s">
        <v>696</v>
      </c>
      <c r="B61" s="37"/>
      <c r="C61" s="38"/>
      <c r="D61" s="10"/>
      <c r="E61" s="10"/>
      <c r="F61" s="10"/>
      <c r="G61" s="10"/>
      <c r="H61" s="10"/>
      <c r="I61" s="10"/>
      <c r="J61" s="10"/>
      <c r="K61" s="10"/>
      <c r="L61" s="38"/>
      <c r="M61" s="10"/>
      <c r="N61" s="10"/>
      <c r="O61" s="10"/>
      <c r="P61" s="10"/>
      <c r="Q61" s="10"/>
      <c r="R61" s="10"/>
      <c r="S61" s="10"/>
    </row>
    <row r="62" spans="1:19">
      <c r="A62" s="19" t="s">
        <v>697</v>
      </c>
      <c r="B62" s="37">
        <v>45740.540277777778</v>
      </c>
      <c r="C62" s="38">
        <f>(B62-$B$2)</f>
        <v>5.7048611111094942</v>
      </c>
      <c r="D62" s="19">
        <v>33</v>
      </c>
      <c r="E62" s="19">
        <v>37.65</v>
      </c>
      <c r="F62" s="19">
        <v>44.85</v>
      </c>
      <c r="G62" s="19">
        <v>32.97</v>
      </c>
      <c r="H62" s="19">
        <v>47.38</v>
      </c>
      <c r="I62" s="10"/>
      <c r="J62" s="10"/>
      <c r="K62" s="10">
        <f>AVERAGE($D62:$H62)</f>
        <v>39.17</v>
      </c>
      <c r="L62" s="38">
        <f>STDEV($D62:$H62)</f>
        <v>6.6799288918371049</v>
      </c>
      <c r="M62" s="10">
        <f>LOG($K62)</f>
        <v>1.592953571547866</v>
      </c>
      <c r="N62" s="10"/>
      <c r="O62" s="10"/>
      <c r="P62" s="10"/>
      <c r="Q62" s="10"/>
      <c r="R62" s="10"/>
      <c r="S62" s="10"/>
    </row>
    <row r="63" spans="1:19" hidden="1">
      <c r="A63" s="19" t="s">
        <v>698</v>
      </c>
      <c r="B63" s="37"/>
      <c r="C63" s="38"/>
      <c r="D63" s="10"/>
      <c r="E63" s="10"/>
      <c r="F63" s="10"/>
      <c r="G63" s="10"/>
      <c r="H63" s="10"/>
      <c r="I63" s="10"/>
      <c r="J63" s="10"/>
      <c r="K63" s="10"/>
      <c r="L63" s="38"/>
      <c r="M63" s="10"/>
      <c r="N63" s="10"/>
      <c r="O63" s="10"/>
      <c r="P63" s="10"/>
      <c r="Q63" s="10"/>
      <c r="R63" s="10"/>
      <c r="S63" s="10"/>
    </row>
    <row r="64" spans="1:19" hidden="1">
      <c r="A64" s="19" t="s">
        <v>699</v>
      </c>
      <c r="B64" s="37"/>
      <c r="C64" s="38"/>
      <c r="D64" s="10"/>
      <c r="E64" s="10"/>
      <c r="F64" s="10"/>
      <c r="G64" s="10"/>
      <c r="H64" s="10"/>
      <c r="I64" s="10"/>
      <c r="J64" s="10"/>
      <c r="K64" s="10"/>
      <c r="L64" s="38"/>
      <c r="M64" s="10"/>
      <c r="N64" s="10"/>
      <c r="O64" s="10"/>
      <c r="P64" s="10"/>
      <c r="Q64" s="10"/>
      <c r="R64" s="10"/>
      <c r="S64" s="10"/>
    </row>
    <row r="65" spans="1:19" hidden="1">
      <c r="A65" s="19" t="s">
        <v>700</v>
      </c>
      <c r="B65" s="37"/>
      <c r="C65" s="38"/>
      <c r="D65" s="10"/>
      <c r="E65" s="10"/>
      <c r="F65" s="10"/>
      <c r="G65" s="10"/>
      <c r="H65" s="10"/>
      <c r="I65" s="10"/>
      <c r="J65" s="10"/>
      <c r="K65" s="10"/>
      <c r="L65" s="38"/>
      <c r="M65" s="10"/>
      <c r="N65" s="10"/>
      <c r="O65" s="10"/>
      <c r="P65" s="10"/>
      <c r="Q65" s="10"/>
      <c r="R65" s="10"/>
      <c r="S65" s="10"/>
    </row>
    <row r="66" spans="1:19" hidden="1">
      <c r="A66" s="19" t="s">
        <v>701</v>
      </c>
      <c r="B66" s="37"/>
      <c r="C66" s="38"/>
      <c r="D66" s="10"/>
      <c r="E66" s="10"/>
      <c r="F66" s="10"/>
      <c r="G66" s="10"/>
      <c r="H66" s="10"/>
      <c r="I66" s="10"/>
      <c r="J66" s="10"/>
      <c r="K66" s="10"/>
      <c r="L66" s="38"/>
      <c r="M66" s="10"/>
      <c r="N66" s="10"/>
      <c r="O66" s="10"/>
      <c r="P66" s="10"/>
      <c r="Q66" s="10"/>
      <c r="R66" s="10"/>
      <c r="S66" s="10"/>
    </row>
    <row r="67" spans="1:19">
      <c r="A67" s="19" t="s">
        <v>702</v>
      </c>
      <c r="B67" s="37">
        <v>45740.857638888891</v>
      </c>
      <c r="C67" s="38">
        <f>(B67-$B$2)</f>
        <v>6.0222222222218988</v>
      </c>
      <c r="D67" s="19">
        <v>48.78</v>
      </c>
      <c r="E67" s="19">
        <v>24.69</v>
      </c>
      <c r="F67" s="19">
        <v>33.299999999999997</v>
      </c>
      <c r="G67" s="19">
        <v>34.36</v>
      </c>
      <c r="H67" s="19">
        <v>41.08</v>
      </c>
      <c r="I67" s="10"/>
      <c r="J67" s="10"/>
      <c r="K67" s="10">
        <f>AVERAGE($D67:$H67)</f>
        <v>36.441999999999993</v>
      </c>
      <c r="L67" s="38">
        <f>STDEV($D67:$H67)</f>
        <v>9.0284782770963243</v>
      </c>
      <c r="M67" s="10">
        <f>LOG($K67)</f>
        <v>1.5616022037874737</v>
      </c>
      <c r="N67" s="10"/>
      <c r="O67" s="10"/>
      <c r="P67" s="10"/>
      <c r="Q67" s="10"/>
      <c r="R67" s="10"/>
      <c r="S67" s="10"/>
    </row>
    <row r="68" spans="1:19" hidden="1">
      <c r="A68" s="19" t="s">
        <v>703</v>
      </c>
      <c r="B68" s="37"/>
      <c r="C68" s="38"/>
      <c r="D68" s="10"/>
      <c r="E68" s="10"/>
      <c r="F68" s="10"/>
      <c r="G68" s="10"/>
      <c r="H68" s="10"/>
      <c r="I68" s="10"/>
      <c r="J68" s="10"/>
      <c r="K68" s="10"/>
      <c r="L68" s="38"/>
      <c r="M68" s="10"/>
      <c r="N68" s="10"/>
      <c r="O68" s="10"/>
      <c r="P68" s="10"/>
      <c r="Q68" s="10"/>
      <c r="R68" s="10"/>
      <c r="S68" s="10"/>
    </row>
    <row r="69" spans="1:19" hidden="1">
      <c r="A69" s="19" t="s">
        <v>704</v>
      </c>
      <c r="B69" s="37"/>
      <c r="C69" s="38"/>
      <c r="D69" s="10"/>
      <c r="E69" s="10"/>
      <c r="F69" s="10"/>
      <c r="G69" s="10"/>
      <c r="H69" s="10"/>
      <c r="I69" s="10"/>
      <c r="J69" s="10"/>
      <c r="K69" s="10"/>
      <c r="L69" s="38"/>
      <c r="M69" s="10"/>
      <c r="N69" s="10"/>
      <c r="O69" s="10"/>
      <c r="P69" s="10"/>
      <c r="Q69" s="10"/>
      <c r="R69" s="10"/>
      <c r="S69" s="10"/>
    </row>
    <row r="70" spans="1:19" hidden="1">
      <c r="A70" s="19" t="s">
        <v>705</v>
      </c>
      <c r="B70" s="37"/>
      <c r="C70" s="38"/>
      <c r="D70" s="10"/>
      <c r="E70" s="10"/>
      <c r="F70" s="10"/>
      <c r="G70" s="10"/>
      <c r="H70" s="10"/>
      <c r="I70" s="10"/>
      <c r="J70" s="10"/>
      <c r="K70" s="10"/>
      <c r="L70" s="38"/>
      <c r="M70" s="10"/>
      <c r="N70" s="10"/>
      <c r="O70" s="10"/>
      <c r="P70" s="10"/>
      <c r="Q70" s="10"/>
      <c r="R70" s="10"/>
      <c r="S70" s="10"/>
    </row>
    <row r="71" spans="1:19" hidden="1">
      <c r="A71" s="19" t="s">
        <v>706</v>
      </c>
      <c r="B71" s="37"/>
      <c r="C71" s="38"/>
      <c r="D71" s="10"/>
      <c r="E71" s="10"/>
      <c r="F71" s="10"/>
      <c r="G71" s="10"/>
      <c r="H71" s="10"/>
      <c r="I71" s="10"/>
      <c r="J71" s="10"/>
      <c r="K71" s="10"/>
      <c r="L71" s="38"/>
      <c r="M71" s="10"/>
      <c r="N71" s="10"/>
      <c r="O71" s="10"/>
      <c r="P71" s="10"/>
      <c r="Q71" s="10"/>
      <c r="R71" s="10"/>
      <c r="S71" s="10"/>
    </row>
    <row r="72" spans="1:19">
      <c r="A72" s="19" t="s">
        <v>707</v>
      </c>
      <c r="B72" s="37">
        <v>45741.370138888888</v>
      </c>
      <c r="C72" s="38">
        <f>(B72-$B$2)</f>
        <v>6.5347222222189885</v>
      </c>
      <c r="D72" s="19">
        <v>20.69</v>
      </c>
      <c r="E72" s="19">
        <v>38.93</v>
      </c>
      <c r="F72" s="19">
        <v>40.36</v>
      </c>
      <c r="G72" s="19">
        <v>50.86</v>
      </c>
      <c r="H72" s="19">
        <v>37.47</v>
      </c>
      <c r="I72" s="10"/>
      <c r="J72" s="10"/>
      <c r="K72" s="10">
        <f>AVERAGE($D72:$H72)</f>
        <v>37.661999999999999</v>
      </c>
      <c r="L72" s="38">
        <f>STDEV($D72:$H72)</f>
        <v>10.8531087712231</v>
      </c>
      <c r="M72" s="10">
        <f>LOG($K72)</f>
        <v>1.5759033790343544</v>
      </c>
      <c r="N72" s="10"/>
      <c r="O72" s="10"/>
      <c r="P72" s="10"/>
      <c r="Q72" s="10"/>
      <c r="R72" s="10"/>
      <c r="S72" s="10"/>
    </row>
    <row r="73" spans="1:19" hidden="1">
      <c r="A73" s="19" t="s">
        <v>708</v>
      </c>
      <c r="B73" s="37"/>
      <c r="C73" s="38"/>
      <c r="D73" s="10"/>
      <c r="E73" s="10"/>
      <c r="F73" s="10"/>
      <c r="G73" s="10"/>
      <c r="H73" s="10"/>
      <c r="I73" s="10"/>
      <c r="J73" s="10"/>
      <c r="K73" s="10"/>
      <c r="L73" s="38"/>
      <c r="M73" s="10"/>
      <c r="N73" s="10"/>
      <c r="O73" s="10"/>
      <c r="P73" s="10"/>
      <c r="Q73" s="10"/>
      <c r="R73" s="10"/>
      <c r="S73" s="10"/>
    </row>
    <row r="74" spans="1:19" hidden="1">
      <c r="A74" s="19" t="s">
        <v>709</v>
      </c>
      <c r="B74" s="37"/>
      <c r="C74" s="38"/>
      <c r="D74" s="10"/>
      <c r="E74" s="10"/>
      <c r="F74" s="10"/>
      <c r="G74" s="10"/>
      <c r="H74" s="10"/>
      <c r="I74" s="10"/>
      <c r="J74" s="10"/>
      <c r="K74" s="10"/>
      <c r="L74" s="38"/>
      <c r="M74" s="10"/>
      <c r="N74" s="10"/>
      <c r="O74" s="10"/>
      <c r="P74" s="10"/>
      <c r="Q74" s="10"/>
      <c r="R74" s="10"/>
      <c r="S74" s="10"/>
    </row>
    <row r="75" spans="1:19" hidden="1">
      <c r="A75" s="19" t="s">
        <v>710</v>
      </c>
      <c r="B75" s="37"/>
      <c r="C75" s="38"/>
      <c r="D75" s="10"/>
      <c r="E75" s="10"/>
      <c r="F75" s="10"/>
      <c r="G75" s="10"/>
      <c r="H75" s="10"/>
      <c r="I75" s="10"/>
      <c r="J75" s="10"/>
      <c r="K75" s="10"/>
      <c r="L75" s="38"/>
      <c r="M75" s="10"/>
      <c r="N75" s="10"/>
      <c r="O75" s="10"/>
      <c r="P75" s="10"/>
      <c r="Q75" s="10"/>
      <c r="R75" s="10"/>
      <c r="S75" s="10"/>
    </row>
    <row r="76" spans="1:19" hidden="1">
      <c r="A76" s="19" t="s">
        <v>711</v>
      </c>
      <c r="B76" s="37"/>
      <c r="C76" s="38"/>
      <c r="D76" s="10"/>
      <c r="E76" s="10"/>
      <c r="F76" s="10"/>
      <c r="G76" s="10"/>
      <c r="H76" s="10"/>
      <c r="I76" s="10"/>
      <c r="J76" s="10"/>
      <c r="K76" s="10"/>
      <c r="L76" s="38"/>
      <c r="M76" s="10"/>
      <c r="N76" s="10"/>
      <c r="O76" s="10"/>
      <c r="P76" s="10"/>
      <c r="Q76" s="10"/>
      <c r="R76" s="10"/>
      <c r="S76" s="10"/>
    </row>
    <row r="77" spans="1:19">
      <c r="A77" s="19" t="s">
        <v>712</v>
      </c>
      <c r="B77" s="37">
        <v>45741.525694444441</v>
      </c>
      <c r="C77" s="38">
        <f>(B77-$B$2)</f>
        <v>6.6902777777722804</v>
      </c>
      <c r="D77" s="19">
        <v>18.440000000000001</v>
      </c>
      <c r="E77" s="19">
        <v>28.62</v>
      </c>
      <c r="F77" s="19">
        <v>44.01</v>
      </c>
      <c r="G77" s="19">
        <v>27.95</v>
      </c>
      <c r="H77" s="19">
        <v>26.87</v>
      </c>
      <c r="I77" s="10"/>
      <c r="J77" s="10"/>
      <c r="K77" s="10">
        <f>AVERAGE($D77:$H77)</f>
        <v>29.177999999999997</v>
      </c>
      <c r="L77" s="38">
        <f>STDEV($D77:$H77)</f>
        <v>9.2525547823290548</v>
      </c>
      <c r="M77" s="10">
        <f>LOG($K77)</f>
        <v>1.4650555199518209</v>
      </c>
      <c r="N77" s="10"/>
      <c r="O77" s="10"/>
      <c r="P77" s="10"/>
      <c r="Q77" s="10"/>
      <c r="R77" s="10"/>
      <c r="S77" s="10"/>
    </row>
    <row r="78" spans="1:19" hidden="1">
      <c r="A78" s="19" t="s">
        <v>713</v>
      </c>
      <c r="B78" s="37"/>
      <c r="C78" s="38"/>
      <c r="D78" s="10"/>
      <c r="E78" s="10"/>
      <c r="F78" s="10"/>
      <c r="G78" s="10"/>
      <c r="H78" s="10"/>
      <c r="I78" s="10"/>
      <c r="J78" s="10"/>
      <c r="K78" s="10"/>
      <c r="L78" s="38"/>
      <c r="M78" s="10"/>
      <c r="N78" s="10"/>
      <c r="O78" s="10"/>
      <c r="P78" s="10"/>
      <c r="Q78" s="10"/>
      <c r="R78" s="10"/>
      <c r="S78" s="10"/>
    </row>
    <row r="79" spans="1:19" hidden="1">
      <c r="A79" s="19" t="s">
        <v>714</v>
      </c>
      <c r="B79" s="37"/>
      <c r="C79" s="38"/>
      <c r="D79" s="10"/>
      <c r="E79" s="10"/>
      <c r="F79" s="10"/>
      <c r="G79" s="10"/>
      <c r="H79" s="10"/>
      <c r="I79" s="10"/>
      <c r="J79" s="10"/>
      <c r="K79" s="10"/>
      <c r="L79" s="38"/>
      <c r="M79" s="10"/>
      <c r="N79" s="10"/>
      <c r="O79" s="10"/>
      <c r="P79" s="10"/>
      <c r="Q79" s="10"/>
      <c r="R79" s="10"/>
      <c r="S79" s="10"/>
    </row>
    <row r="80" spans="1:19" hidden="1">
      <c r="A80" s="19" t="s">
        <v>715</v>
      </c>
      <c r="B80" s="37"/>
      <c r="C80" s="38"/>
      <c r="D80" s="10"/>
      <c r="E80" s="10"/>
      <c r="F80" s="10"/>
      <c r="G80" s="10"/>
      <c r="H80" s="10"/>
      <c r="I80" s="10"/>
      <c r="J80" s="10"/>
      <c r="K80" s="10"/>
      <c r="L80" s="38"/>
      <c r="M80" s="10"/>
      <c r="N80" s="10"/>
      <c r="O80" s="10"/>
      <c r="P80" s="10"/>
      <c r="Q80" s="10"/>
      <c r="R80" s="10"/>
      <c r="S80" s="10"/>
    </row>
    <row r="81" spans="1:19" hidden="1">
      <c r="A81" s="19" t="s">
        <v>716</v>
      </c>
      <c r="B81" s="37"/>
      <c r="C81" s="38"/>
      <c r="D81" s="10"/>
      <c r="E81" s="10"/>
      <c r="F81" s="10"/>
      <c r="G81" s="10"/>
      <c r="H81" s="10"/>
      <c r="I81" s="10"/>
      <c r="J81" s="10"/>
      <c r="K81" s="10"/>
      <c r="L81" s="38"/>
      <c r="M81" s="10"/>
      <c r="N81" s="10"/>
      <c r="O81" s="10"/>
      <c r="P81" s="10"/>
      <c r="Q81" s="10"/>
      <c r="R81" s="10"/>
      <c r="S81" s="10"/>
    </row>
    <row r="82" spans="1:19">
      <c r="A82" s="19" t="s">
        <v>717</v>
      </c>
      <c r="B82" s="37">
        <v>45741.834722222222</v>
      </c>
      <c r="C82" s="38">
        <f>(B82-$B$2)</f>
        <v>6.9993055555532919</v>
      </c>
      <c r="D82" s="19">
        <v>24.89</v>
      </c>
      <c r="E82" s="19">
        <v>48.57</v>
      </c>
      <c r="F82" s="19">
        <v>35.54</v>
      </c>
      <c r="G82" s="19">
        <v>23.5</v>
      </c>
      <c r="H82" s="19">
        <v>41.17</v>
      </c>
      <c r="I82" s="10"/>
      <c r="J82" s="10"/>
      <c r="K82" s="10">
        <f>AVERAGE($D82:$H82)</f>
        <v>34.734000000000002</v>
      </c>
      <c r="L82" s="38">
        <f>STDEV($D82:$H82)</f>
        <v>10.684260854172347</v>
      </c>
      <c r="M82" s="10">
        <f>LOG($K82)</f>
        <v>1.5407547999504472</v>
      </c>
      <c r="N82" s="10"/>
      <c r="O82" s="10"/>
      <c r="P82" s="10"/>
      <c r="Q82" s="10"/>
      <c r="R82" s="10"/>
      <c r="S82" s="10"/>
    </row>
    <row r="83" spans="1:19" hidden="1">
      <c r="A83" s="19" t="s">
        <v>718</v>
      </c>
      <c r="B83" s="37"/>
      <c r="C83" s="38"/>
      <c r="D83" s="10"/>
      <c r="E83" s="10"/>
      <c r="F83" s="10"/>
      <c r="G83" s="10"/>
      <c r="H83" s="10"/>
      <c r="I83" s="10"/>
      <c r="J83" s="10"/>
      <c r="K83" s="10"/>
      <c r="L83" s="38"/>
      <c r="M83" s="10"/>
      <c r="N83" s="10"/>
      <c r="O83" s="10"/>
      <c r="P83" s="10"/>
      <c r="Q83" s="10"/>
      <c r="R83" s="10"/>
      <c r="S83" s="10"/>
    </row>
    <row r="84" spans="1:19" hidden="1">
      <c r="A84" s="19" t="s">
        <v>719</v>
      </c>
      <c r="B84" s="37"/>
      <c r="C84" s="38"/>
      <c r="D84" s="10"/>
      <c r="E84" s="10"/>
      <c r="F84" s="10"/>
      <c r="G84" s="10"/>
      <c r="H84" s="10"/>
      <c r="I84" s="10"/>
      <c r="J84" s="10"/>
      <c r="K84" s="10"/>
      <c r="L84" s="38"/>
      <c r="M84" s="10"/>
      <c r="N84" s="10"/>
      <c r="O84" s="10"/>
      <c r="P84" s="10"/>
      <c r="Q84" s="10"/>
      <c r="R84" s="10"/>
      <c r="S84" s="10"/>
    </row>
    <row r="85" spans="1:19" hidden="1">
      <c r="A85" s="19" t="s">
        <v>720</v>
      </c>
      <c r="B85" s="37"/>
      <c r="C85" s="38"/>
      <c r="D85" s="10"/>
      <c r="E85" s="10"/>
      <c r="F85" s="10"/>
      <c r="G85" s="10"/>
      <c r="H85" s="10"/>
      <c r="I85" s="10"/>
      <c r="J85" s="10"/>
      <c r="K85" s="10"/>
      <c r="L85" s="38"/>
      <c r="M85" s="10"/>
      <c r="N85" s="10"/>
      <c r="O85" s="10"/>
      <c r="P85" s="10"/>
      <c r="Q85" s="10"/>
      <c r="R85" s="10"/>
      <c r="S85" s="10"/>
    </row>
    <row r="86" spans="1:19" hidden="1">
      <c r="A86" s="19" t="s">
        <v>721</v>
      </c>
      <c r="B86" s="37"/>
      <c r="C86" s="38"/>
      <c r="D86" s="10"/>
      <c r="E86" s="10"/>
      <c r="F86" s="10"/>
      <c r="G86" s="10"/>
      <c r="H86" s="10"/>
      <c r="I86" s="10"/>
      <c r="J86" s="10"/>
      <c r="K86" s="10"/>
      <c r="L86" s="38"/>
      <c r="M86" s="10"/>
      <c r="N86" s="10"/>
      <c r="O86" s="10"/>
      <c r="P86" s="10"/>
      <c r="Q86" s="10"/>
      <c r="R86" s="10"/>
      <c r="S86" s="10"/>
    </row>
    <row r="87" spans="1:19">
      <c r="A87" s="19" t="s">
        <v>722</v>
      </c>
      <c r="B87" s="37">
        <v>45742.390972222223</v>
      </c>
      <c r="C87" s="38">
        <f t="shared" ref="C87:C107" si="0">(B87-$B$2)</f>
        <v>7.5555555555547471</v>
      </c>
      <c r="D87" s="19">
        <v>38.64</v>
      </c>
      <c r="E87" s="19">
        <v>31.75</v>
      </c>
      <c r="F87" s="19">
        <v>55.97</v>
      </c>
      <c r="G87" s="19">
        <v>50.01</v>
      </c>
      <c r="H87" s="19">
        <v>49.23</v>
      </c>
      <c r="I87" s="10"/>
      <c r="J87" s="10"/>
      <c r="K87" s="10">
        <f t="shared" ref="K87:K107" si="1">AVERAGE($D87:$H87)</f>
        <v>45.12</v>
      </c>
      <c r="L87" s="38">
        <f t="shared" ref="L87:L107" si="2">STDEV($D87:$H87)</f>
        <v>9.7374791399006266</v>
      </c>
      <c r="M87" s="10">
        <f t="shared" ref="M87:M107" si="3">LOG($K87)</f>
        <v>1.6543690909752859</v>
      </c>
      <c r="N87" s="10"/>
      <c r="O87" s="10"/>
      <c r="P87" s="10"/>
      <c r="Q87" s="10"/>
      <c r="R87" s="10"/>
      <c r="S87" s="10"/>
    </row>
    <row r="88" spans="1:19" hidden="1">
      <c r="A88" s="19" t="s">
        <v>723</v>
      </c>
      <c r="B88" s="37"/>
      <c r="C88" s="38">
        <f t="shared" si="0"/>
        <v>-45734.835416666669</v>
      </c>
      <c r="D88" s="10"/>
      <c r="E88" s="10"/>
      <c r="F88" s="10"/>
      <c r="G88" s="10"/>
      <c r="H88" s="10"/>
      <c r="I88" s="10"/>
      <c r="J88" s="10"/>
      <c r="K88" s="10" t="e">
        <f t="shared" si="1"/>
        <v>#DIV/0!</v>
      </c>
      <c r="L88" s="38" t="e">
        <f t="shared" si="2"/>
        <v>#DIV/0!</v>
      </c>
      <c r="M88" s="10" t="e">
        <f t="shared" si="3"/>
        <v>#DIV/0!</v>
      </c>
      <c r="N88" s="10"/>
      <c r="O88" s="10"/>
      <c r="P88" s="10"/>
      <c r="Q88" s="10"/>
      <c r="R88" s="10"/>
      <c r="S88" s="10"/>
    </row>
    <row r="89" spans="1:19" hidden="1">
      <c r="A89" s="19" t="s">
        <v>724</v>
      </c>
      <c r="B89" s="37"/>
      <c r="C89" s="38">
        <f t="shared" si="0"/>
        <v>-45734.835416666669</v>
      </c>
      <c r="D89" s="10"/>
      <c r="E89" s="10"/>
      <c r="F89" s="10"/>
      <c r="G89" s="10"/>
      <c r="H89" s="10"/>
      <c r="I89" s="10"/>
      <c r="J89" s="10"/>
      <c r="K89" s="10" t="e">
        <f t="shared" si="1"/>
        <v>#DIV/0!</v>
      </c>
      <c r="L89" s="38" t="e">
        <f t="shared" si="2"/>
        <v>#DIV/0!</v>
      </c>
      <c r="M89" s="10" t="e">
        <f t="shared" si="3"/>
        <v>#DIV/0!</v>
      </c>
      <c r="N89" s="10"/>
      <c r="O89" s="10"/>
      <c r="P89" s="10"/>
      <c r="Q89" s="10"/>
      <c r="R89" s="10"/>
      <c r="S89" s="10"/>
    </row>
    <row r="90" spans="1:19" hidden="1">
      <c r="A90" s="19" t="s">
        <v>725</v>
      </c>
      <c r="B90" s="37"/>
      <c r="C90" s="38">
        <f t="shared" si="0"/>
        <v>-45734.835416666669</v>
      </c>
      <c r="D90" s="10"/>
      <c r="E90" s="10"/>
      <c r="F90" s="10"/>
      <c r="G90" s="10"/>
      <c r="H90" s="10"/>
      <c r="I90" s="10"/>
      <c r="J90" s="10"/>
      <c r="K90" s="10" t="e">
        <f t="shared" si="1"/>
        <v>#DIV/0!</v>
      </c>
      <c r="L90" s="38" t="e">
        <f t="shared" si="2"/>
        <v>#DIV/0!</v>
      </c>
      <c r="M90" s="10" t="e">
        <f t="shared" si="3"/>
        <v>#DIV/0!</v>
      </c>
      <c r="N90" s="10"/>
      <c r="O90" s="10"/>
      <c r="P90" s="10"/>
      <c r="Q90" s="10"/>
      <c r="R90" s="10"/>
      <c r="S90" s="10"/>
    </row>
    <row r="91" spans="1:19" hidden="1">
      <c r="A91" s="19" t="s">
        <v>726</v>
      </c>
      <c r="B91" s="37"/>
      <c r="C91" s="38">
        <f t="shared" si="0"/>
        <v>-45734.835416666669</v>
      </c>
      <c r="D91" s="10"/>
      <c r="E91" s="10"/>
      <c r="F91" s="10"/>
      <c r="G91" s="10"/>
      <c r="H91" s="10"/>
      <c r="I91" s="10"/>
      <c r="J91" s="10"/>
      <c r="K91" s="10" t="e">
        <f t="shared" si="1"/>
        <v>#DIV/0!</v>
      </c>
      <c r="L91" s="38" t="e">
        <f t="shared" si="2"/>
        <v>#DIV/0!</v>
      </c>
      <c r="M91" s="10" t="e">
        <f t="shared" si="3"/>
        <v>#DIV/0!</v>
      </c>
      <c r="N91" s="10"/>
      <c r="O91" s="10"/>
      <c r="P91" s="10"/>
      <c r="Q91" s="10"/>
      <c r="R91" s="10"/>
      <c r="S91" s="10"/>
    </row>
    <row r="92" spans="1:19">
      <c r="A92" s="19" t="s">
        <v>727</v>
      </c>
      <c r="B92" s="37">
        <v>45742.573611111111</v>
      </c>
      <c r="C92" s="38">
        <f t="shared" si="0"/>
        <v>7.7381944444423425</v>
      </c>
      <c r="D92" s="19">
        <v>29.17</v>
      </c>
      <c r="E92" s="19">
        <v>45.97</v>
      </c>
      <c r="F92" s="19">
        <v>39.35</v>
      </c>
      <c r="G92" s="19">
        <v>13.01</v>
      </c>
      <c r="H92" s="19">
        <v>58.2</v>
      </c>
      <c r="I92" s="10"/>
      <c r="J92" s="10"/>
      <c r="K92" s="10">
        <f t="shared" si="1"/>
        <v>37.14</v>
      </c>
      <c r="L92" s="38">
        <f t="shared" si="2"/>
        <v>17.118370249530177</v>
      </c>
      <c r="M92" s="10">
        <f t="shared" si="3"/>
        <v>1.5698418994037615</v>
      </c>
      <c r="N92" s="10"/>
      <c r="O92" s="10"/>
      <c r="P92" s="10"/>
      <c r="Q92" s="10"/>
      <c r="R92" s="10"/>
      <c r="S92" s="10"/>
    </row>
    <row r="93" spans="1:19" hidden="1">
      <c r="A93" s="19" t="s">
        <v>728</v>
      </c>
      <c r="B93" s="37"/>
      <c r="C93" s="38">
        <f t="shared" si="0"/>
        <v>-45734.835416666669</v>
      </c>
      <c r="D93" s="10"/>
      <c r="E93" s="10"/>
      <c r="F93" s="10"/>
      <c r="G93" s="10"/>
      <c r="H93" s="10"/>
      <c r="I93" s="10"/>
      <c r="J93" s="10"/>
      <c r="K93" s="10" t="e">
        <f t="shared" si="1"/>
        <v>#DIV/0!</v>
      </c>
      <c r="L93" s="38" t="e">
        <f t="shared" si="2"/>
        <v>#DIV/0!</v>
      </c>
      <c r="M93" s="10" t="e">
        <f t="shared" si="3"/>
        <v>#DIV/0!</v>
      </c>
      <c r="N93" s="10"/>
      <c r="O93" s="10"/>
      <c r="P93" s="10"/>
      <c r="Q93" s="10"/>
      <c r="R93" s="10"/>
      <c r="S93" s="10"/>
    </row>
    <row r="94" spans="1:19" hidden="1">
      <c r="A94" s="19" t="s">
        <v>729</v>
      </c>
      <c r="B94" s="37"/>
      <c r="C94" s="38">
        <f t="shared" si="0"/>
        <v>-45734.835416666669</v>
      </c>
      <c r="D94" s="10"/>
      <c r="E94" s="10"/>
      <c r="F94" s="10"/>
      <c r="G94" s="10"/>
      <c r="H94" s="10"/>
      <c r="I94" s="10"/>
      <c r="J94" s="10"/>
      <c r="K94" s="10" t="e">
        <f t="shared" si="1"/>
        <v>#DIV/0!</v>
      </c>
      <c r="L94" s="38" t="e">
        <f t="shared" si="2"/>
        <v>#DIV/0!</v>
      </c>
      <c r="M94" s="10" t="e">
        <f t="shared" si="3"/>
        <v>#DIV/0!</v>
      </c>
      <c r="N94" s="10"/>
      <c r="O94" s="10"/>
      <c r="P94" s="10"/>
      <c r="Q94" s="10"/>
      <c r="R94" s="10"/>
      <c r="S94" s="10"/>
    </row>
    <row r="95" spans="1:19" hidden="1">
      <c r="A95" s="19" t="s">
        <v>730</v>
      </c>
      <c r="B95" s="37"/>
      <c r="C95" s="38">
        <f t="shared" si="0"/>
        <v>-45734.835416666669</v>
      </c>
      <c r="D95" s="10"/>
      <c r="E95" s="10"/>
      <c r="F95" s="10"/>
      <c r="G95" s="10"/>
      <c r="H95" s="10"/>
      <c r="I95" s="10"/>
      <c r="J95" s="10"/>
      <c r="K95" s="10" t="e">
        <f t="shared" si="1"/>
        <v>#DIV/0!</v>
      </c>
      <c r="L95" s="38" t="e">
        <f t="shared" si="2"/>
        <v>#DIV/0!</v>
      </c>
      <c r="M95" s="10" t="e">
        <f t="shared" si="3"/>
        <v>#DIV/0!</v>
      </c>
      <c r="N95" s="10"/>
      <c r="O95" s="10"/>
      <c r="P95" s="10"/>
      <c r="Q95" s="10"/>
      <c r="R95" s="10"/>
      <c r="S95" s="10"/>
    </row>
    <row r="96" spans="1:19" hidden="1">
      <c r="A96" s="19" t="s">
        <v>731</v>
      </c>
      <c r="B96" s="37"/>
      <c r="C96" s="38">
        <f t="shared" si="0"/>
        <v>-45734.835416666669</v>
      </c>
      <c r="D96" s="10"/>
      <c r="E96" s="10"/>
      <c r="F96" s="10"/>
      <c r="G96" s="10"/>
      <c r="H96" s="10"/>
      <c r="I96" s="10"/>
      <c r="J96" s="10"/>
      <c r="K96" s="10" t="e">
        <f t="shared" si="1"/>
        <v>#DIV/0!</v>
      </c>
      <c r="L96" s="38" t="e">
        <f t="shared" si="2"/>
        <v>#DIV/0!</v>
      </c>
      <c r="M96" s="10" t="e">
        <f t="shared" si="3"/>
        <v>#DIV/0!</v>
      </c>
      <c r="N96" s="10"/>
      <c r="O96" s="10"/>
      <c r="P96" s="10"/>
      <c r="Q96" s="10"/>
      <c r="R96" s="10"/>
      <c r="S96" s="10"/>
    </row>
    <row r="97" spans="1:19">
      <c r="A97" s="19" t="s">
        <v>732</v>
      </c>
      <c r="B97" s="37">
        <v>45742.897222222222</v>
      </c>
      <c r="C97" s="38">
        <f t="shared" si="0"/>
        <v>8.0618055555532919</v>
      </c>
      <c r="D97" s="19">
        <v>28.86</v>
      </c>
      <c r="E97" s="19">
        <v>30.27</v>
      </c>
      <c r="F97" s="19">
        <v>51.46</v>
      </c>
      <c r="G97" s="19">
        <v>45.47</v>
      </c>
      <c r="H97" s="19">
        <v>68.510000000000005</v>
      </c>
      <c r="I97" s="10"/>
      <c r="J97" s="10"/>
      <c r="K97" s="10">
        <f t="shared" si="1"/>
        <v>44.914000000000001</v>
      </c>
      <c r="L97" s="38">
        <f t="shared" si="2"/>
        <v>16.371531082950067</v>
      </c>
      <c r="M97" s="10">
        <f t="shared" si="3"/>
        <v>1.6523817346567824</v>
      </c>
      <c r="N97" s="10"/>
      <c r="O97" s="10"/>
      <c r="P97" s="10"/>
      <c r="Q97" s="10"/>
      <c r="R97" s="10"/>
      <c r="S97" s="10"/>
    </row>
    <row r="98" spans="1:19" hidden="1">
      <c r="A98" s="19" t="s">
        <v>733</v>
      </c>
      <c r="B98" s="37"/>
      <c r="C98" s="38">
        <f t="shared" si="0"/>
        <v>-45734.835416666669</v>
      </c>
      <c r="D98" s="10"/>
      <c r="E98" s="10"/>
      <c r="F98" s="10"/>
      <c r="G98" s="10"/>
      <c r="H98" s="10"/>
      <c r="I98" s="10"/>
      <c r="J98" s="10"/>
      <c r="K98" s="10" t="e">
        <f t="shared" si="1"/>
        <v>#DIV/0!</v>
      </c>
      <c r="L98" s="38" t="e">
        <f t="shared" si="2"/>
        <v>#DIV/0!</v>
      </c>
      <c r="M98" s="10" t="e">
        <f t="shared" si="3"/>
        <v>#DIV/0!</v>
      </c>
      <c r="N98" s="10"/>
      <c r="O98" s="10"/>
      <c r="P98" s="10"/>
      <c r="Q98" s="10"/>
      <c r="R98" s="10"/>
      <c r="S98" s="10"/>
    </row>
    <row r="99" spans="1:19" hidden="1">
      <c r="A99" s="19" t="s">
        <v>734</v>
      </c>
      <c r="B99" s="37"/>
      <c r="C99" s="38">
        <f t="shared" si="0"/>
        <v>-45734.835416666669</v>
      </c>
      <c r="D99" s="10"/>
      <c r="E99" s="10"/>
      <c r="F99" s="10"/>
      <c r="G99" s="10"/>
      <c r="H99" s="10"/>
      <c r="I99" s="10"/>
      <c r="J99" s="10"/>
      <c r="K99" s="10" t="e">
        <f t="shared" si="1"/>
        <v>#DIV/0!</v>
      </c>
      <c r="L99" s="38" t="e">
        <f t="shared" si="2"/>
        <v>#DIV/0!</v>
      </c>
      <c r="M99" s="10" t="e">
        <f t="shared" si="3"/>
        <v>#DIV/0!</v>
      </c>
      <c r="N99" s="10"/>
      <c r="O99" s="10"/>
      <c r="P99" s="10"/>
      <c r="Q99" s="10"/>
      <c r="R99" s="10"/>
      <c r="S99" s="10"/>
    </row>
    <row r="100" spans="1:19" hidden="1">
      <c r="A100" s="19" t="s">
        <v>735</v>
      </c>
      <c r="B100" s="37"/>
      <c r="C100" s="38">
        <f t="shared" si="0"/>
        <v>-45734.835416666669</v>
      </c>
      <c r="D100" s="10"/>
      <c r="E100" s="10"/>
      <c r="F100" s="10"/>
      <c r="G100" s="10"/>
      <c r="H100" s="10"/>
      <c r="I100" s="10"/>
      <c r="J100" s="10"/>
      <c r="K100" s="10" t="e">
        <f t="shared" si="1"/>
        <v>#DIV/0!</v>
      </c>
      <c r="L100" s="38" t="e">
        <f t="shared" si="2"/>
        <v>#DIV/0!</v>
      </c>
      <c r="M100" s="10" t="e">
        <f t="shared" si="3"/>
        <v>#DIV/0!</v>
      </c>
      <c r="N100" s="10"/>
      <c r="O100" s="10"/>
      <c r="P100" s="10"/>
      <c r="Q100" s="10"/>
      <c r="R100" s="10"/>
      <c r="S100" s="10"/>
    </row>
    <row r="101" spans="1:19" hidden="1">
      <c r="A101" s="19" t="s">
        <v>736</v>
      </c>
      <c r="B101" s="37"/>
      <c r="C101" s="38">
        <f t="shared" si="0"/>
        <v>-45734.835416666669</v>
      </c>
      <c r="D101" s="10"/>
      <c r="E101" s="10"/>
      <c r="F101" s="10"/>
      <c r="G101" s="10"/>
      <c r="H101" s="10"/>
      <c r="I101" s="10"/>
      <c r="J101" s="10"/>
      <c r="K101" s="10" t="e">
        <f t="shared" si="1"/>
        <v>#DIV/0!</v>
      </c>
      <c r="L101" s="38" t="e">
        <f t="shared" si="2"/>
        <v>#DIV/0!</v>
      </c>
      <c r="M101" s="10" t="e">
        <f t="shared" si="3"/>
        <v>#DIV/0!</v>
      </c>
      <c r="N101" s="10"/>
      <c r="O101" s="10"/>
      <c r="P101" s="10"/>
      <c r="Q101" s="10"/>
      <c r="R101" s="10"/>
      <c r="S101" s="10"/>
    </row>
    <row r="102" spans="1:19">
      <c r="A102" s="19" t="s">
        <v>737</v>
      </c>
      <c r="B102" s="37">
        <v>45743.54583333333</v>
      </c>
      <c r="C102" s="38">
        <f t="shared" si="0"/>
        <v>8.710416666661331</v>
      </c>
      <c r="D102" s="19">
        <v>58.63</v>
      </c>
      <c r="E102" s="19">
        <v>56.33</v>
      </c>
      <c r="F102" s="19">
        <v>58.43</v>
      </c>
      <c r="G102" s="19">
        <v>53.06</v>
      </c>
      <c r="H102" s="19">
        <v>37.82</v>
      </c>
      <c r="I102" s="10"/>
      <c r="J102" s="10"/>
      <c r="K102" s="10">
        <f t="shared" si="1"/>
        <v>52.854000000000006</v>
      </c>
      <c r="L102" s="38">
        <f t="shared" si="2"/>
        <v>8.6977025702192421</v>
      </c>
      <c r="M102" s="10">
        <f t="shared" si="3"/>
        <v>1.7230778603698593</v>
      </c>
      <c r="N102" s="10"/>
      <c r="O102" s="10"/>
      <c r="P102" s="10"/>
      <c r="Q102" s="10"/>
      <c r="R102" s="10"/>
      <c r="S102" s="10"/>
    </row>
    <row r="103" spans="1:19" hidden="1">
      <c r="A103" s="19" t="s">
        <v>738</v>
      </c>
      <c r="B103" s="37"/>
      <c r="C103" s="38">
        <f t="shared" si="0"/>
        <v>-45734.835416666669</v>
      </c>
      <c r="D103" s="10"/>
      <c r="E103" s="10"/>
      <c r="F103" s="10"/>
      <c r="G103" s="10"/>
      <c r="H103" s="10"/>
      <c r="I103" s="10"/>
      <c r="J103" s="10"/>
      <c r="K103" s="10" t="e">
        <f t="shared" si="1"/>
        <v>#DIV/0!</v>
      </c>
      <c r="L103" s="38" t="e">
        <f t="shared" si="2"/>
        <v>#DIV/0!</v>
      </c>
      <c r="M103" s="10" t="e">
        <f t="shared" si="3"/>
        <v>#DIV/0!</v>
      </c>
      <c r="N103" s="10"/>
      <c r="O103" s="10"/>
      <c r="P103" s="10"/>
      <c r="Q103" s="10"/>
      <c r="R103" s="10"/>
      <c r="S103" s="10"/>
    </row>
    <row r="104" spans="1:19" hidden="1">
      <c r="A104" s="19" t="s">
        <v>739</v>
      </c>
      <c r="B104" s="37"/>
      <c r="C104" s="38">
        <f t="shared" si="0"/>
        <v>-45734.835416666669</v>
      </c>
      <c r="D104" s="10"/>
      <c r="E104" s="10"/>
      <c r="F104" s="10"/>
      <c r="G104" s="10"/>
      <c r="H104" s="10"/>
      <c r="I104" s="10"/>
      <c r="J104" s="10"/>
      <c r="K104" s="10" t="e">
        <f t="shared" si="1"/>
        <v>#DIV/0!</v>
      </c>
      <c r="L104" s="38" t="e">
        <f t="shared" si="2"/>
        <v>#DIV/0!</v>
      </c>
      <c r="M104" s="10" t="e">
        <f t="shared" si="3"/>
        <v>#DIV/0!</v>
      </c>
      <c r="N104" s="10"/>
      <c r="O104" s="10"/>
      <c r="P104" s="10"/>
      <c r="Q104" s="10"/>
      <c r="R104" s="10"/>
      <c r="S104" s="10"/>
    </row>
    <row r="105" spans="1:19" hidden="1">
      <c r="A105" s="19" t="s">
        <v>740</v>
      </c>
      <c r="B105" s="37"/>
      <c r="C105" s="38">
        <f t="shared" si="0"/>
        <v>-45734.835416666669</v>
      </c>
      <c r="D105" s="10"/>
      <c r="E105" s="10"/>
      <c r="F105" s="10"/>
      <c r="G105" s="10"/>
      <c r="H105" s="10"/>
      <c r="I105" s="10"/>
      <c r="J105" s="10"/>
      <c r="K105" s="10" t="e">
        <f t="shared" si="1"/>
        <v>#DIV/0!</v>
      </c>
      <c r="L105" s="38" t="e">
        <f t="shared" si="2"/>
        <v>#DIV/0!</v>
      </c>
      <c r="M105" s="10" t="e">
        <f t="shared" si="3"/>
        <v>#DIV/0!</v>
      </c>
      <c r="N105" s="10"/>
      <c r="O105" s="10"/>
      <c r="P105" s="10"/>
      <c r="Q105" s="10"/>
      <c r="R105" s="10"/>
      <c r="S105" s="10"/>
    </row>
    <row r="106" spans="1:19" hidden="1">
      <c r="A106" s="19" t="s">
        <v>741</v>
      </c>
      <c r="B106" s="37"/>
      <c r="C106" s="38">
        <f t="shared" si="0"/>
        <v>-45734.835416666669</v>
      </c>
      <c r="D106" s="10"/>
      <c r="E106" s="10"/>
      <c r="F106" s="10"/>
      <c r="G106" s="10"/>
      <c r="H106" s="10"/>
      <c r="I106" s="10"/>
      <c r="J106" s="10"/>
      <c r="K106" s="10" t="e">
        <f t="shared" si="1"/>
        <v>#DIV/0!</v>
      </c>
      <c r="L106" s="38" t="e">
        <f t="shared" si="2"/>
        <v>#DIV/0!</v>
      </c>
      <c r="M106" s="10" t="e">
        <f t="shared" si="3"/>
        <v>#DIV/0!</v>
      </c>
      <c r="N106" s="10"/>
      <c r="O106" s="10"/>
      <c r="P106" s="10"/>
      <c r="Q106" s="10"/>
      <c r="R106" s="10"/>
      <c r="S106" s="10"/>
    </row>
    <row r="107" spans="1:19">
      <c r="A107" s="19" t="s">
        <v>742</v>
      </c>
      <c r="B107" s="37">
        <v>45743.851388888892</v>
      </c>
      <c r="C107" s="38">
        <f t="shared" si="0"/>
        <v>9.015972222223354</v>
      </c>
      <c r="D107" s="19">
        <v>54.61</v>
      </c>
      <c r="E107" s="19">
        <v>54.99</v>
      </c>
      <c r="F107" s="19">
        <v>66.63</v>
      </c>
      <c r="G107" s="19">
        <v>62.33</v>
      </c>
      <c r="H107" s="19">
        <v>66.760000000000005</v>
      </c>
      <c r="I107" s="10"/>
      <c r="J107" s="10"/>
      <c r="K107" s="10">
        <f t="shared" si="1"/>
        <v>61.064</v>
      </c>
      <c r="L107" s="38">
        <f t="shared" si="2"/>
        <v>5.991141794349387</v>
      </c>
      <c r="M107" s="10">
        <f t="shared" si="3"/>
        <v>1.7857852493735407</v>
      </c>
      <c r="N107" s="10"/>
      <c r="O107" s="10"/>
      <c r="P107" s="10"/>
      <c r="Q107" s="10"/>
      <c r="R107" s="10"/>
      <c r="S107" s="10"/>
    </row>
    <row r="108" spans="1:19" hidden="1">
      <c r="A108" s="9" t="s">
        <v>743</v>
      </c>
    </row>
    <row r="109" spans="1:19" hidden="1">
      <c r="A109" s="9" t="s">
        <v>744</v>
      </c>
    </row>
    <row r="110" spans="1:19" hidden="1">
      <c r="A110" s="9" t="s">
        <v>745</v>
      </c>
    </row>
    <row r="111" spans="1:19" hidden="1">
      <c r="A111" s="9" t="s">
        <v>746</v>
      </c>
    </row>
    <row r="114" spans="1:14">
      <c r="A114" s="27" t="s">
        <v>112</v>
      </c>
      <c r="B114" s="27" t="s">
        <v>747</v>
      </c>
      <c r="C114" s="2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  <row r="115" spans="1:14">
      <c r="A115" s="27" t="s">
        <v>114</v>
      </c>
      <c r="B115" s="27" t="s">
        <v>748</v>
      </c>
      <c r="C115" s="27" t="s">
        <v>749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</row>
    <row r="118" spans="1:14">
      <c r="A118" s="21" t="s">
        <v>750</v>
      </c>
      <c r="B118" s="41">
        <v>45748.856944444444</v>
      </c>
      <c r="C118" s="29">
        <f>(B118-$B$118)</f>
        <v>0</v>
      </c>
      <c r="D118" s="21">
        <v>8.84</v>
      </c>
      <c r="E118" s="21">
        <v>4.3600000000000003</v>
      </c>
      <c r="F118" s="21">
        <v>5.52</v>
      </c>
      <c r="G118" s="21">
        <v>7.88</v>
      </c>
      <c r="H118" s="21">
        <v>4.57</v>
      </c>
      <c r="I118" s="26"/>
      <c r="J118" s="26"/>
      <c r="K118" s="26">
        <f t="shared" ref="K118:K168" si="4">AVERAGE($D118:$H118)</f>
        <v>6.234</v>
      </c>
      <c r="L118" s="29">
        <f t="shared" ref="L118:L168" si="5">STDEV($D118:$H118)</f>
        <v>2.0181129799889801</v>
      </c>
      <c r="M118" s="26">
        <f t="shared" ref="M118:M168" si="6">LOG($K118)</f>
        <v>0.79476679794082106</v>
      </c>
    </row>
    <row r="119" spans="1:14" hidden="1">
      <c r="A119" s="21" t="s">
        <v>751</v>
      </c>
      <c r="B119" s="41"/>
      <c r="C119" s="29"/>
      <c r="D119" s="26"/>
      <c r="E119" s="26"/>
      <c r="F119" s="26"/>
      <c r="G119" s="26"/>
      <c r="H119" s="26"/>
      <c r="I119" s="26"/>
      <c r="J119" s="26"/>
      <c r="K119" s="26" t="e">
        <f t="shared" si="4"/>
        <v>#DIV/0!</v>
      </c>
      <c r="L119" s="29" t="e">
        <f t="shared" si="5"/>
        <v>#DIV/0!</v>
      </c>
      <c r="M119" s="26" t="e">
        <f t="shared" si="6"/>
        <v>#DIV/0!</v>
      </c>
    </row>
    <row r="120" spans="1:14" hidden="1">
      <c r="A120" s="21" t="s">
        <v>752</v>
      </c>
      <c r="B120" s="41"/>
      <c r="C120" s="29"/>
      <c r="D120" s="26"/>
      <c r="E120" s="26"/>
      <c r="F120" s="26"/>
      <c r="G120" s="26"/>
      <c r="H120" s="26"/>
      <c r="I120" s="26"/>
      <c r="J120" s="26"/>
      <c r="K120" s="26" t="e">
        <f t="shared" si="4"/>
        <v>#DIV/0!</v>
      </c>
      <c r="L120" s="29" t="e">
        <f t="shared" si="5"/>
        <v>#DIV/0!</v>
      </c>
      <c r="M120" s="26" t="e">
        <f t="shared" si="6"/>
        <v>#DIV/0!</v>
      </c>
    </row>
    <row r="121" spans="1:14" hidden="1">
      <c r="A121" s="21" t="s">
        <v>753</v>
      </c>
      <c r="B121" s="41"/>
      <c r="C121" s="29"/>
      <c r="D121" s="26"/>
      <c r="E121" s="26"/>
      <c r="F121" s="26"/>
      <c r="G121" s="26"/>
      <c r="H121" s="26"/>
      <c r="I121" s="26"/>
      <c r="J121" s="26"/>
      <c r="K121" s="26" t="e">
        <f t="shared" si="4"/>
        <v>#DIV/0!</v>
      </c>
      <c r="L121" s="29" t="e">
        <f t="shared" si="5"/>
        <v>#DIV/0!</v>
      </c>
      <c r="M121" s="26" t="e">
        <f t="shared" si="6"/>
        <v>#DIV/0!</v>
      </c>
    </row>
    <row r="122" spans="1:14" hidden="1">
      <c r="A122" s="21" t="s">
        <v>754</v>
      </c>
      <c r="B122" s="41"/>
      <c r="C122" s="29"/>
      <c r="D122" s="26"/>
      <c r="E122" s="26"/>
      <c r="F122" s="26"/>
      <c r="G122" s="26"/>
      <c r="H122" s="26"/>
      <c r="I122" s="26"/>
      <c r="J122" s="26"/>
      <c r="K122" s="26" t="e">
        <f t="shared" si="4"/>
        <v>#DIV/0!</v>
      </c>
      <c r="L122" s="29" t="e">
        <f t="shared" si="5"/>
        <v>#DIV/0!</v>
      </c>
      <c r="M122" s="26" t="e">
        <f t="shared" si="6"/>
        <v>#DIV/0!</v>
      </c>
    </row>
    <row r="123" spans="1:14">
      <c r="A123" s="21" t="s">
        <v>755</v>
      </c>
      <c r="B123" s="41">
        <v>45749.533333333333</v>
      </c>
      <c r="C123" s="29">
        <f>(B123-$B$118)</f>
        <v>0.67638888888905058</v>
      </c>
      <c r="D123" s="21">
        <v>8.9700000000000006</v>
      </c>
      <c r="E123" s="21">
        <v>9.33</v>
      </c>
      <c r="F123" s="21">
        <v>9.83</v>
      </c>
      <c r="G123" s="21">
        <v>10.5</v>
      </c>
      <c r="H123" s="21">
        <v>6.59</v>
      </c>
      <c r="I123" s="26"/>
      <c r="J123" s="26"/>
      <c r="K123" s="26">
        <f t="shared" si="4"/>
        <v>9.0440000000000005</v>
      </c>
      <c r="L123" s="29">
        <f t="shared" si="5"/>
        <v>1.4872054330185924</v>
      </c>
      <c r="M123" s="26">
        <f t="shared" si="6"/>
        <v>0.95636055367332218</v>
      </c>
    </row>
    <row r="124" spans="1:14" hidden="1">
      <c r="A124" s="21" t="s">
        <v>756</v>
      </c>
      <c r="B124" s="41"/>
      <c r="C124" s="29"/>
      <c r="D124" s="26"/>
      <c r="E124" s="26"/>
      <c r="F124" s="26"/>
      <c r="G124" s="26"/>
      <c r="H124" s="26"/>
      <c r="I124" s="26"/>
      <c r="J124" s="26"/>
      <c r="K124" s="26" t="e">
        <f t="shared" si="4"/>
        <v>#DIV/0!</v>
      </c>
      <c r="L124" s="29" t="e">
        <f t="shared" si="5"/>
        <v>#DIV/0!</v>
      </c>
      <c r="M124" s="26" t="e">
        <f t="shared" si="6"/>
        <v>#DIV/0!</v>
      </c>
    </row>
    <row r="125" spans="1:14" hidden="1">
      <c r="A125" s="21" t="s">
        <v>757</v>
      </c>
      <c r="B125" s="41"/>
      <c r="C125" s="29"/>
      <c r="D125" s="26"/>
      <c r="E125" s="26"/>
      <c r="F125" s="26"/>
      <c r="G125" s="26"/>
      <c r="H125" s="26"/>
      <c r="I125" s="26"/>
      <c r="J125" s="26"/>
      <c r="K125" s="26" t="e">
        <f t="shared" si="4"/>
        <v>#DIV/0!</v>
      </c>
      <c r="L125" s="29" t="e">
        <f t="shared" si="5"/>
        <v>#DIV/0!</v>
      </c>
      <c r="M125" s="26" t="e">
        <f t="shared" si="6"/>
        <v>#DIV/0!</v>
      </c>
    </row>
    <row r="126" spans="1:14" hidden="1">
      <c r="A126" s="21" t="s">
        <v>758</v>
      </c>
      <c r="B126" s="41"/>
      <c r="C126" s="29"/>
      <c r="D126" s="26"/>
      <c r="E126" s="26"/>
      <c r="F126" s="26"/>
      <c r="G126" s="26"/>
      <c r="H126" s="26"/>
      <c r="I126" s="26"/>
      <c r="J126" s="26"/>
      <c r="K126" s="26" t="e">
        <f t="shared" si="4"/>
        <v>#DIV/0!</v>
      </c>
      <c r="L126" s="29" t="e">
        <f t="shared" si="5"/>
        <v>#DIV/0!</v>
      </c>
      <c r="M126" s="26" t="e">
        <f t="shared" si="6"/>
        <v>#DIV/0!</v>
      </c>
    </row>
    <row r="127" spans="1:14" hidden="1">
      <c r="A127" s="21" t="s">
        <v>759</v>
      </c>
      <c r="B127" s="41"/>
      <c r="C127" s="29"/>
      <c r="D127" s="26"/>
      <c r="E127" s="26"/>
      <c r="F127" s="26"/>
      <c r="G127" s="26"/>
      <c r="H127" s="26"/>
      <c r="I127" s="26"/>
      <c r="J127" s="26"/>
      <c r="K127" s="26" t="e">
        <f t="shared" si="4"/>
        <v>#DIV/0!</v>
      </c>
      <c r="L127" s="29" t="e">
        <f t="shared" si="5"/>
        <v>#DIV/0!</v>
      </c>
      <c r="M127" s="26" t="e">
        <f t="shared" si="6"/>
        <v>#DIV/0!</v>
      </c>
    </row>
    <row r="128" spans="1:14">
      <c r="A128" s="21" t="s">
        <v>760</v>
      </c>
      <c r="B128" s="41">
        <v>45749.79583333333</v>
      </c>
      <c r="C128" s="29">
        <f>(B128-$B$118)</f>
        <v>0.93888888888614019</v>
      </c>
      <c r="D128" s="21">
        <v>9.1199999999999992</v>
      </c>
      <c r="E128" s="21">
        <v>5.89</v>
      </c>
      <c r="F128" s="21">
        <v>5.86</v>
      </c>
      <c r="G128" s="21">
        <v>5.54</v>
      </c>
      <c r="H128" s="21">
        <v>10.53</v>
      </c>
      <c r="I128" s="26"/>
      <c r="J128" s="26"/>
      <c r="K128" s="26">
        <f t="shared" si="4"/>
        <v>7.3879999999999999</v>
      </c>
      <c r="L128" s="29">
        <f t="shared" si="5"/>
        <v>2.2839592815985172</v>
      </c>
      <c r="M128" s="26">
        <f t="shared" si="6"/>
        <v>0.86852688676820378</v>
      </c>
    </row>
    <row r="129" spans="1:13" hidden="1">
      <c r="A129" s="21" t="s">
        <v>761</v>
      </c>
      <c r="B129" s="41"/>
      <c r="C129" s="29"/>
      <c r="D129" s="26"/>
      <c r="E129" s="26"/>
      <c r="F129" s="26"/>
      <c r="G129" s="26"/>
      <c r="H129" s="26"/>
      <c r="I129" s="26"/>
      <c r="J129" s="26"/>
      <c r="K129" s="26" t="e">
        <f t="shared" si="4"/>
        <v>#DIV/0!</v>
      </c>
      <c r="L129" s="29" t="e">
        <f t="shared" si="5"/>
        <v>#DIV/0!</v>
      </c>
      <c r="M129" s="26" t="e">
        <f t="shared" si="6"/>
        <v>#DIV/0!</v>
      </c>
    </row>
    <row r="130" spans="1:13" hidden="1">
      <c r="A130" s="21" t="s">
        <v>762</v>
      </c>
      <c r="B130" s="41"/>
      <c r="C130" s="29"/>
      <c r="D130" s="26"/>
      <c r="E130" s="26"/>
      <c r="F130" s="26"/>
      <c r="G130" s="26"/>
      <c r="H130" s="26"/>
      <c r="I130" s="26"/>
      <c r="J130" s="26"/>
      <c r="K130" s="26" t="e">
        <f t="shared" si="4"/>
        <v>#DIV/0!</v>
      </c>
      <c r="L130" s="29" t="e">
        <f t="shared" si="5"/>
        <v>#DIV/0!</v>
      </c>
      <c r="M130" s="26" t="e">
        <f t="shared" si="6"/>
        <v>#DIV/0!</v>
      </c>
    </row>
    <row r="131" spans="1:13" hidden="1">
      <c r="A131" s="21" t="s">
        <v>763</v>
      </c>
      <c r="B131" s="41"/>
      <c r="C131" s="29"/>
      <c r="D131" s="26"/>
      <c r="E131" s="26"/>
      <c r="F131" s="26"/>
      <c r="G131" s="26"/>
      <c r="H131" s="26"/>
      <c r="I131" s="26"/>
      <c r="J131" s="26"/>
      <c r="K131" s="26" t="e">
        <f t="shared" si="4"/>
        <v>#DIV/0!</v>
      </c>
      <c r="L131" s="29" t="e">
        <f t="shared" si="5"/>
        <v>#DIV/0!</v>
      </c>
      <c r="M131" s="26" t="e">
        <f t="shared" si="6"/>
        <v>#DIV/0!</v>
      </c>
    </row>
    <row r="132" spans="1:13" hidden="1">
      <c r="A132" s="21" t="s">
        <v>764</v>
      </c>
      <c r="B132" s="41"/>
      <c r="C132" s="29"/>
      <c r="D132" s="26"/>
      <c r="E132" s="26"/>
      <c r="F132" s="26"/>
      <c r="G132" s="26"/>
      <c r="H132" s="26"/>
      <c r="I132" s="26"/>
      <c r="J132" s="26"/>
      <c r="K132" s="26" t="e">
        <f t="shared" si="4"/>
        <v>#DIV/0!</v>
      </c>
      <c r="L132" s="29" t="e">
        <f t="shared" si="5"/>
        <v>#DIV/0!</v>
      </c>
      <c r="M132" s="26" t="e">
        <f t="shared" si="6"/>
        <v>#DIV/0!</v>
      </c>
    </row>
    <row r="133" spans="1:13">
      <c r="A133" s="21" t="s">
        <v>765</v>
      </c>
      <c r="B133" s="41">
        <v>45750.385416666664</v>
      </c>
      <c r="C133" s="29">
        <f>(B133-$B$118)</f>
        <v>1.5284722222204437</v>
      </c>
      <c r="D133" s="21">
        <v>15.47</v>
      </c>
      <c r="E133" s="21">
        <v>12.81</v>
      </c>
      <c r="F133" s="21">
        <v>8.48</v>
      </c>
      <c r="G133" s="21">
        <v>24.84</v>
      </c>
      <c r="H133" s="21">
        <v>18.53</v>
      </c>
      <c r="I133" s="26"/>
      <c r="J133" s="26"/>
      <c r="K133" s="26">
        <f t="shared" si="4"/>
        <v>16.026000000000003</v>
      </c>
      <c r="L133" s="29">
        <f t="shared" si="5"/>
        <v>6.1552928443738519</v>
      </c>
      <c r="M133" s="26">
        <f t="shared" si="6"/>
        <v>1.2048251384050166</v>
      </c>
    </row>
    <row r="134" spans="1:13" hidden="1">
      <c r="A134" s="21" t="s">
        <v>766</v>
      </c>
      <c r="B134" s="41"/>
      <c r="C134" s="29"/>
      <c r="D134" s="26"/>
      <c r="E134" s="26"/>
      <c r="F134" s="26"/>
      <c r="G134" s="26"/>
      <c r="H134" s="26"/>
      <c r="I134" s="26"/>
      <c r="J134" s="26"/>
      <c r="K134" s="26" t="e">
        <f t="shared" si="4"/>
        <v>#DIV/0!</v>
      </c>
      <c r="L134" s="29" t="e">
        <f t="shared" si="5"/>
        <v>#DIV/0!</v>
      </c>
      <c r="M134" s="26" t="e">
        <f t="shared" si="6"/>
        <v>#DIV/0!</v>
      </c>
    </row>
    <row r="135" spans="1:13" hidden="1">
      <c r="A135" s="21" t="s">
        <v>767</v>
      </c>
      <c r="B135" s="41"/>
      <c r="C135" s="29"/>
      <c r="D135" s="26"/>
      <c r="E135" s="26"/>
      <c r="F135" s="26"/>
      <c r="G135" s="26"/>
      <c r="H135" s="26"/>
      <c r="I135" s="26"/>
      <c r="J135" s="26"/>
      <c r="K135" s="26" t="e">
        <f t="shared" si="4"/>
        <v>#DIV/0!</v>
      </c>
      <c r="L135" s="29" t="e">
        <f t="shared" si="5"/>
        <v>#DIV/0!</v>
      </c>
      <c r="M135" s="26" t="e">
        <f t="shared" si="6"/>
        <v>#DIV/0!</v>
      </c>
    </row>
    <row r="136" spans="1:13" hidden="1">
      <c r="A136" s="21" t="s">
        <v>768</v>
      </c>
      <c r="B136" s="41"/>
      <c r="C136" s="29"/>
      <c r="D136" s="26"/>
      <c r="E136" s="26"/>
      <c r="F136" s="26"/>
      <c r="G136" s="26"/>
      <c r="H136" s="26"/>
      <c r="I136" s="26"/>
      <c r="J136" s="26"/>
      <c r="K136" s="26" t="e">
        <f t="shared" si="4"/>
        <v>#DIV/0!</v>
      </c>
      <c r="L136" s="29" t="e">
        <f t="shared" si="5"/>
        <v>#DIV/0!</v>
      </c>
      <c r="M136" s="26" t="e">
        <f t="shared" si="6"/>
        <v>#DIV/0!</v>
      </c>
    </row>
    <row r="137" spans="1:13" hidden="1">
      <c r="A137" s="21" t="s">
        <v>769</v>
      </c>
      <c r="B137" s="41"/>
      <c r="C137" s="29"/>
      <c r="D137" s="26"/>
      <c r="E137" s="26"/>
      <c r="F137" s="26"/>
      <c r="G137" s="26"/>
      <c r="H137" s="26"/>
      <c r="I137" s="26"/>
      <c r="J137" s="26"/>
      <c r="K137" s="26" t="e">
        <f t="shared" si="4"/>
        <v>#DIV/0!</v>
      </c>
      <c r="L137" s="29" t="e">
        <f t="shared" si="5"/>
        <v>#DIV/0!</v>
      </c>
      <c r="M137" s="26" t="e">
        <f t="shared" si="6"/>
        <v>#DIV/0!</v>
      </c>
    </row>
    <row r="138" spans="1:13">
      <c r="A138" s="21" t="s">
        <v>770</v>
      </c>
      <c r="B138" s="41">
        <v>45750.84097222222</v>
      </c>
      <c r="C138" s="29">
        <f>(B138-$B$118)</f>
        <v>1.984027777776646</v>
      </c>
      <c r="D138" s="21">
        <v>10.39</v>
      </c>
      <c r="E138" s="21">
        <v>16.239999999999998</v>
      </c>
      <c r="F138" s="21">
        <v>17.28</v>
      </c>
      <c r="G138" s="21">
        <v>10.93</v>
      </c>
      <c r="H138" s="21">
        <v>22.11</v>
      </c>
      <c r="I138" s="26"/>
      <c r="J138" s="26"/>
      <c r="K138" s="26">
        <f t="shared" si="4"/>
        <v>15.389999999999997</v>
      </c>
      <c r="L138" s="29">
        <f t="shared" si="5"/>
        <v>4.8565574227018082</v>
      </c>
      <c r="M138" s="26">
        <f t="shared" si="6"/>
        <v>1.1872386198314786</v>
      </c>
    </row>
    <row r="139" spans="1:13" hidden="1">
      <c r="A139" s="21" t="s">
        <v>771</v>
      </c>
      <c r="B139" s="41"/>
      <c r="C139" s="29"/>
      <c r="D139" s="26"/>
      <c r="E139" s="26"/>
      <c r="F139" s="26"/>
      <c r="G139" s="26"/>
      <c r="H139" s="26"/>
      <c r="I139" s="26"/>
      <c r="J139" s="26"/>
      <c r="K139" s="26" t="e">
        <f t="shared" si="4"/>
        <v>#DIV/0!</v>
      </c>
      <c r="L139" s="29" t="e">
        <f t="shared" si="5"/>
        <v>#DIV/0!</v>
      </c>
      <c r="M139" s="26" t="e">
        <f t="shared" si="6"/>
        <v>#DIV/0!</v>
      </c>
    </row>
    <row r="140" spans="1:13" hidden="1">
      <c r="A140" s="21" t="s">
        <v>772</v>
      </c>
      <c r="B140" s="41"/>
      <c r="C140" s="29"/>
      <c r="D140" s="26"/>
      <c r="E140" s="26"/>
      <c r="F140" s="26"/>
      <c r="G140" s="26"/>
      <c r="H140" s="26"/>
      <c r="I140" s="26"/>
      <c r="J140" s="26"/>
      <c r="K140" s="26" t="e">
        <f t="shared" si="4"/>
        <v>#DIV/0!</v>
      </c>
      <c r="L140" s="29" t="e">
        <f t="shared" si="5"/>
        <v>#DIV/0!</v>
      </c>
      <c r="M140" s="26" t="e">
        <f t="shared" si="6"/>
        <v>#DIV/0!</v>
      </c>
    </row>
    <row r="141" spans="1:13" hidden="1">
      <c r="A141" s="21" t="s">
        <v>773</v>
      </c>
      <c r="B141" s="41"/>
      <c r="C141" s="29"/>
      <c r="D141" s="26"/>
      <c r="E141" s="26"/>
      <c r="F141" s="26"/>
      <c r="G141" s="26"/>
      <c r="H141" s="26"/>
      <c r="I141" s="26"/>
      <c r="J141" s="26"/>
      <c r="K141" s="26" t="e">
        <f t="shared" si="4"/>
        <v>#DIV/0!</v>
      </c>
      <c r="L141" s="29" t="e">
        <f t="shared" si="5"/>
        <v>#DIV/0!</v>
      </c>
      <c r="M141" s="26" t="e">
        <f t="shared" si="6"/>
        <v>#DIV/0!</v>
      </c>
    </row>
    <row r="142" spans="1:13" hidden="1">
      <c r="A142" s="21" t="s">
        <v>774</v>
      </c>
      <c r="B142" s="41"/>
      <c r="C142" s="29"/>
      <c r="D142" s="26"/>
      <c r="E142" s="26"/>
      <c r="F142" s="26"/>
      <c r="G142" s="26"/>
      <c r="H142" s="26"/>
      <c r="I142" s="26"/>
      <c r="J142" s="26"/>
      <c r="K142" s="26" t="e">
        <f t="shared" si="4"/>
        <v>#DIV/0!</v>
      </c>
      <c r="L142" s="29" t="e">
        <f t="shared" si="5"/>
        <v>#DIV/0!</v>
      </c>
      <c r="M142" s="26" t="e">
        <f t="shared" si="6"/>
        <v>#DIV/0!</v>
      </c>
    </row>
    <row r="143" spans="1:13">
      <c r="A143" s="21" t="s">
        <v>620</v>
      </c>
      <c r="B143" s="41">
        <v>45751.424305555556</v>
      </c>
      <c r="C143" s="29">
        <f>(B143-$B$118)</f>
        <v>2.5673611111124046</v>
      </c>
      <c r="D143" s="21">
        <v>8.86</v>
      </c>
      <c r="E143" s="21">
        <v>17.28</v>
      </c>
      <c r="F143" s="21">
        <v>12.55</v>
      </c>
      <c r="G143" s="21">
        <v>13.25</v>
      </c>
      <c r="H143" s="21">
        <v>12.78</v>
      </c>
      <c r="I143" s="26"/>
      <c r="J143" s="26"/>
      <c r="K143" s="26">
        <f t="shared" si="4"/>
        <v>12.943999999999999</v>
      </c>
      <c r="L143" s="29">
        <f t="shared" si="5"/>
        <v>2.9898043414243682</v>
      </c>
      <c r="M143" s="26">
        <f t="shared" si="6"/>
        <v>1.112068504268197</v>
      </c>
    </row>
    <row r="144" spans="1:13" hidden="1">
      <c r="A144" s="21" t="s">
        <v>619</v>
      </c>
      <c r="B144" s="41"/>
      <c r="C144" s="29"/>
      <c r="D144" s="26"/>
      <c r="E144" s="26"/>
      <c r="F144" s="26"/>
      <c r="G144" s="26"/>
      <c r="H144" s="26"/>
      <c r="I144" s="26"/>
      <c r="J144" s="26"/>
      <c r="K144" s="26" t="e">
        <f t="shared" si="4"/>
        <v>#DIV/0!</v>
      </c>
      <c r="L144" s="29" t="e">
        <f t="shared" si="5"/>
        <v>#DIV/0!</v>
      </c>
      <c r="M144" s="26" t="e">
        <f t="shared" si="6"/>
        <v>#DIV/0!</v>
      </c>
    </row>
    <row r="145" spans="1:13" hidden="1">
      <c r="A145" s="21" t="s">
        <v>617</v>
      </c>
      <c r="B145" s="41"/>
      <c r="C145" s="29"/>
      <c r="D145" s="26"/>
      <c r="E145" s="26"/>
      <c r="F145" s="26"/>
      <c r="G145" s="26"/>
      <c r="H145" s="26"/>
      <c r="I145" s="26"/>
      <c r="J145" s="26"/>
      <c r="K145" s="26" t="e">
        <f t="shared" si="4"/>
        <v>#DIV/0!</v>
      </c>
      <c r="L145" s="29" t="e">
        <f t="shared" si="5"/>
        <v>#DIV/0!</v>
      </c>
      <c r="M145" s="26" t="e">
        <f t="shared" si="6"/>
        <v>#DIV/0!</v>
      </c>
    </row>
    <row r="146" spans="1:13" hidden="1">
      <c r="A146" s="21" t="s">
        <v>616</v>
      </c>
      <c r="B146" s="41"/>
      <c r="C146" s="29"/>
      <c r="D146" s="26"/>
      <c r="E146" s="26"/>
      <c r="F146" s="26"/>
      <c r="G146" s="26"/>
      <c r="H146" s="26"/>
      <c r="I146" s="26"/>
      <c r="J146" s="26"/>
      <c r="K146" s="26" t="e">
        <f t="shared" si="4"/>
        <v>#DIV/0!</v>
      </c>
      <c r="L146" s="29" t="e">
        <f t="shared" si="5"/>
        <v>#DIV/0!</v>
      </c>
      <c r="M146" s="26" t="e">
        <f t="shared" si="6"/>
        <v>#DIV/0!</v>
      </c>
    </row>
    <row r="147" spans="1:13" hidden="1">
      <c r="A147" s="21" t="s">
        <v>618</v>
      </c>
      <c r="B147" s="41"/>
      <c r="C147" s="29"/>
      <c r="D147" s="26"/>
      <c r="E147" s="26"/>
      <c r="F147" s="26"/>
      <c r="G147" s="26"/>
      <c r="H147" s="26"/>
      <c r="I147" s="26"/>
      <c r="J147" s="26"/>
      <c r="K147" s="26" t="e">
        <f t="shared" si="4"/>
        <v>#DIV/0!</v>
      </c>
      <c r="L147" s="29" t="e">
        <f t="shared" si="5"/>
        <v>#DIV/0!</v>
      </c>
      <c r="M147" s="26" t="e">
        <f t="shared" si="6"/>
        <v>#DIV/0!</v>
      </c>
    </row>
    <row r="148" spans="1:13">
      <c r="A148" s="21" t="s">
        <v>775</v>
      </c>
      <c r="B148" s="41">
        <v>45751.699305555558</v>
      </c>
      <c r="C148" s="29">
        <f>(B148-$B$118)</f>
        <v>2.8423611111138598</v>
      </c>
      <c r="D148" s="21">
        <v>21.36</v>
      </c>
      <c r="E148" s="21">
        <v>30.6</v>
      </c>
      <c r="F148" s="21">
        <v>36.880000000000003</v>
      </c>
      <c r="G148" s="21">
        <v>21.21</v>
      </c>
      <c r="H148" s="21">
        <v>28.99</v>
      </c>
      <c r="I148" s="26"/>
      <c r="J148" s="26"/>
      <c r="K148" s="26">
        <f t="shared" si="4"/>
        <v>27.808000000000003</v>
      </c>
      <c r="L148" s="29">
        <f t="shared" si="5"/>
        <v>6.6446196279395791</v>
      </c>
      <c r="M148" s="26">
        <f t="shared" si="6"/>
        <v>1.4441697547685726</v>
      </c>
    </row>
    <row r="149" spans="1:13" hidden="1">
      <c r="A149" s="21" t="s">
        <v>776</v>
      </c>
      <c r="B149" s="41"/>
      <c r="C149" s="29"/>
      <c r="D149" s="26"/>
      <c r="E149" s="26"/>
      <c r="F149" s="26"/>
      <c r="G149" s="26"/>
      <c r="H149" s="26"/>
      <c r="I149" s="26"/>
      <c r="J149" s="26"/>
      <c r="K149" s="26" t="e">
        <f t="shared" si="4"/>
        <v>#DIV/0!</v>
      </c>
      <c r="L149" s="29" t="e">
        <f t="shared" si="5"/>
        <v>#DIV/0!</v>
      </c>
      <c r="M149" s="26" t="e">
        <f t="shared" si="6"/>
        <v>#DIV/0!</v>
      </c>
    </row>
    <row r="150" spans="1:13" hidden="1">
      <c r="A150" s="21" t="s">
        <v>777</v>
      </c>
      <c r="B150" s="41"/>
      <c r="C150" s="29"/>
      <c r="D150" s="26"/>
      <c r="E150" s="26"/>
      <c r="F150" s="26"/>
      <c r="G150" s="26"/>
      <c r="H150" s="26"/>
      <c r="I150" s="26"/>
      <c r="J150" s="26"/>
      <c r="K150" s="26" t="e">
        <f t="shared" si="4"/>
        <v>#DIV/0!</v>
      </c>
      <c r="L150" s="29" t="e">
        <f t="shared" si="5"/>
        <v>#DIV/0!</v>
      </c>
      <c r="M150" s="26" t="e">
        <f t="shared" si="6"/>
        <v>#DIV/0!</v>
      </c>
    </row>
    <row r="151" spans="1:13" hidden="1">
      <c r="A151" s="21" t="s">
        <v>778</v>
      </c>
      <c r="B151" s="41"/>
      <c r="C151" s="29"/>
      <c r="D151" s="26"/>
      <c r="E151" s="26"/>
      <c r="F151" s="26"/>
      <c r="G151" s="26"/>
      <c r="H151" s="26"/>
      <c r="I151" s="26"/>
      <c r="J151" s="26"/>
      <c r="K151" s="26" t="e">
        <f t="shared" si="4"/>
        <v>#DIV/0!</v>
      </c>
      <c r="L151" s="29" t="e">
        <f t="shared" si="5"/>
        <v>#DIV/0!</v>
      </c>
      <c r="M151" s="26" t="e">
        <f t="shared" si="6"/>
        <v>#DIV/0!</v>
      </c>
    </row>
    <row r="152" spans="1:13" hidden="1">
      <c r="A152" s="21" t="s">
        <v>779</v>
      </c>
      <c r="B152" s="41"/>
      <c r="C152" s="29"/>
      <c r="D152" s="26"/>
      <c r="E152" s="26"/>
      <c r="F152" s="26"/>
      <c r="G152" s="26"/>
      <c r="H152" s="26"/>
      <c r="I152" s="26"/>
      <c r="J152" s="26"/>
      <c r="K152" s="26" t="e">
        <f t="shared" si="4"/>
        <v>#DIV/0!</v>
      </c>
      <c r="L152" s="29" t="e">
        <f t="shared" si="5"/>
        <v>#DIV/0!</v>
      </c>
      <c r="M152" s="26" t="e">
        <f t="shared" si="6"/>
        <v>#DIV/0!</v>
      </c>
    </row>
    <row r="153" spans="1:13">
      <c r="A153" s="21" t="s">
        <v>780</v>
      </c>
      <c r="B153" s="41">
        <v>45751.852777777778</v>
      </c>
      <c r="C153" s="29">
        <f>(B153-$B$118)</f>
        <v>2.9958333333343035</v>
      </c>
      <c r="D153" s="21">
        <v>18.59</v>
      </c>
      <c r="E153" s="21">
        <v>12.1</v>
      </c>
      <c r="F153" s="21">
        <v>22.33</v>
      </c>
      <c r="G153" s="21">
        <v>17.11</v>
      </c>
      <c r="H153" s="21">
        <v>26.55</v>
      </c>
      <c r="I153" s="26"/>
      <c r="J153" s="26"/>
      <c r="K153" s="26">
        <f t="shared" si="4"/>
        <v>19.335999999999999</v>
      </c>
      <c r="L153" s="29">
        <f t="shared" si="5"/>
        <v>5.4515392321802132</v>
      </c>
      <c r="M153" s="26">
        <f t="shared" si="6"/>
        <v>1.2863666373995939</v>
      </c>
    </row>
    <row r="154" spans="1:13" hidden="1">
      <c r="A154" s="21" t="s">
        <v>781</v>
      </c>
      <c r="B154" s="41"/>
      <c r="C154" s="29"/>
      <c r="D154" s="26"/>
      <c r="E154" s="26"/>
      <c r="F154" s="26"/>
      <c r="G154" s="26"/>
      <c r="H154" s="26"/>
      <c r="I154" s="26"/>
      <c r="J154" s="26"/>
      <c r="K154" s="26" t="e">
        <f t="shared" si="4"/>
        <v>#DIV/0!</v>
      </c>
      <c r="L154" s="29" t="e">
        <f t="shared" si="5"/>
        <v>#DIV/0!</v>
      </c>
      <c r="M154" s="26" t="e">
        <f t="shared" si="6"/>
        <v>#DIV/0!</v>
      </c>
    </row>
    <row r="155" spans="1:13" hidden="1">
      <c r="A155" s="21" t="s">
        <v>782</v>
      </c>
      <c r="B155" s="41"/>
      <c r="C155" s="29"/>
      <c r="D155" s="26"/>
      <c r="E155" s="26"/>
      <c r="F155" s="26"/>
      <c r="G155" s="26"/>
      <c r="H155" s="26"/>
      <c r="I155" s="26"/>
      <c r="J155" s="26"/>
      <c r="K155" s="26" t="e">
        <f t="shared" si="4"/>
        <v>#DIV/0!</v>
      </c>
      <c r="L155" s="29" t="e">
        <f t="shared" si="5"/>
        <v>#DIV/0!</v>
      </c>
      <c r="M155" s="26" t="e">
        <f t="shared" si="6"/>
        <v>#DIV/0!</v>
      </c>
    </row>
    <row r="156" spans="1:13" hidden="1">
      <c r="A156" s="21" t="s">
        <v>783</v>
      </c>
      <c r="B156" s="41"/>
      <c r="C156" s="29"/>
      <c r="D156" s="26"/>
      <c r="E156" s="26"/>
      <c r="F156" s="26"/>
      <c r="G156" s="26"/>
      <c r="H156" s="26"/>
      <c r="I156" s="26"/>
      <c r="J156" s="26"/>
      <c r="K156" s="26" t="e">
        <f t="shared" si="4"/>
        <v>#DIV/0!</v>
      </c>
      <c r="L156" s="29" t="e">
        <f t="shared" si="5"/>
        <v>#DIV/0!</v>
      </c>
      <c r="M156" s="26" t="e">
        <f t="shared" si="6"/>
        <v>#DIV/0!</v>
      </c>
    </row>
    <row r="157" spans="1:13" hidden="1">
      <c r="A157" s="21" t="s">
        <v>784</v>
      </c>
      <c r="B157" s="41"/>
      <c r="C157" s="29"/>
      <c r="D157" s="26"/>
      <c r="E157" s="26"/>
      <c r="F157" s="26"/>
      <c r="G157" s="26"/>
      <c r="H157" s="26"/>
      <c r="I157" s="26"/>
      <c r="J157" s="26"/>
      <c r="K157" s="26" t="e">
        <f t="shared" si="4"/>
        <v>#DIV/0!</v>
      </c>
      <c r="L157" s="29" t="e">
        <f t="shared" si="5"/>
        <v>#DIV/0!</v>
      </c>
      <c r="M157" s="26" t="e">
        <f t="shared" si="6"/>
        <v>#DIV/0!</v>
      </c>
    </row>
    <row r="158" spans="1:13">
      <c r="A158" s="21" t="s">
        <v>785</v>
      </c>
      <c r="B158" s="41">
        <v>45752.370833333334</v>
      </c>
      <c r="C158" s="29">
        <f>(B158-$B$118)</f>
        <v>3.5138888888905058</v>
      </c>
      <c r="D158" s="21">
        <v>28.08</v>
      </c>
      <c r="E158" s="21">
        <v>37.479999999999997</v>
      </c>
      <c r="F158" s="21">
        <v>28.77</v>
      </c>
      <c r="G158" s="21">
        <v>28.23</v>
      </c>
      <c r="H158" s="21">
        <v>26.6</v>
      </c>
      <c r="I158" s="26"/>
      <c r="J158" s="26"/>
      <c r="K158" s="26">
        <f t="shared" si="4"/>
        <v>29.832000000000001</v>
      </c>
      <c r="L158" s="29">
        <f t="shared" si="5"/>
        <v>4.3503298725499144</v>
      </c>
      <c r="M158" s="26">
        <f t="shared" si="6"/>
        <v>1.4746823703532508</v>
      </c>
    </row>
    <row r="159" spans="1:13" hidden="1">
      <c r="A159" s="21" t="s">
        <v>786</v>
      </c>
      <c r="B159" s="41"/>
      <c r="C159" s="29"/>
      <c r="D159" s="26"/>
      <c r="E159" s="26"/>
      <c r="F159" s="26"/>
      <c r="G159" s="26"/>
      <c r="H159" s="26"/>
      <c r="I159" s="26"/>
      <c r="J159" s="26"/>
      <c r="K159" s="26" t="e">
        <f t="shared" si="4"/>
        <v>#DIV/0!</v>
      </c>
      <c r="L159" s="29" t="e">
        <f t="shared" si="5"/>
        <v>#DIV/0!</v>
      </c>
      <c r="M159" s="26" t="e">
        <f t="shared" si="6"/>
        <v>#DIV/0!</v>
      </c>
    </row>
    <row r="160" spans="1:13" hidden="1">
      <c r="A160" s="21" t="s">
        <v>787</v>
      </c>
      <c r="B160" s="41"/>
      <c r="C160" s="29"/>
      <c r="D160" s="26"/>
      <c r="E160" s="26"/>
      <c r="F160" s="26"/>
      <c r="G160" s="26"/>
      <c r="H160" s="26"/>
      <c r="I160" s="26"/>
      <c r="J160" s="26"/>
      <c r="K160" s="26" t="e">
        <f t="shared" si="4"/>
        <v>#DIV/0!</v>
      </c>
      <c r="L160" s="29" t="e">
        <f t="shared" si="5"/>
        <v>#DIV/0!</v>
      </c>
      <c r="M160" s="26" t="e">
        <f t="shared" si="6"/>
        <v>#DIV/0!</v>
      </c>
    </row>
    <row r="161" spans="1:14" hidden="1">
      <c r="A161" s="21" t="s">
        <v>788</v>
      </c>
      <c r="B161" s="41"/>
      <c r="C161" s="29"/>
      <c r="D161" s="26"/>
      <c r="E161" s="26"/>
      <c r="F161" s="26"/>
      <c r="G161" s="26"/>
      <c r="H161" s="26"/>
      <c r="I161" s="26"/>
      <c r="J161" s="26"/>
      <c r="K161" s="26" t="e">
        <f t="shared" si="4"/>
        <v>#DIV/0!</v>
      </c>
      <c r="L161" s="29" t="e">
        <f t="shared" si="5"/>
        <v>#DIV/0!</v>
      </c>
      <c r="M161" s="26" t="e">
        <f t="shared" si="6"/>
        <v>#DIV/0!</v>
      </c>
    </row>
    <row r="162" spans="1:14" hidden="1">
      <c r="A162" s="21" t="s">
        <v>789</v>
      </c>
      <c r="B162" s="41"/>
      <c r="C162" s="29"/>
      <c r="D162" s="26"/>
      <c r="E162" s="26"/>
      <c r="F162" s="26"/>
      <c r="G162" s="26"/>
      <c r="H162" s="26"/>
      <c r="I162" s="26"/>
      <c r="J162" s="26"/>
      <c r="K162" s="26" t="e">
        <f t="shared" si="4"/>
        <v>#DIV/0!</v>
      </c>
      <c r="L162" s="29" t="e">
        <f t="shared" si="5"/>
        <v>#DIV/0!</v>
      </c>
      <c r="M162" s="26" t="e">
        <f t="shared" si="6"/>
        <v>#DIV/0!</v>
      </c>
    </row>
    <row r="163" spans="1:14">
      <c r="A163" s="21" t="s">
        <v>790</v>
      </c>
      <c r="B163" s="41">
        <v>45752.576388888891</v>
      </c>
      <c r="C163" s="29">
        <f>(B163-$B$118)</f>
        <v>3.7194444444467081</v>
      </c>
      <c r="D163" s="21">
        <v>23.87</v>
      </c>
      <c r="E163" s="21">
        <v>50.36</v>
      </c>
      <c r="F163" s="21">
        <v>27.38</v>
      </c>
      <c r="G163" s="21">
        <v>26.91</v>
      </c>
      <c r="H163" s="21">
        <v>25.49</v>
      </c>
      <c r="I163" s="26"/>
      <c r="J163" s="26"/>
      <c r="K163" s="26">
        <f t="shared" si="4"/>
        <v>30.802000000000003</v>
      </c>
      <c r="L163" s="29">
        <f t="shared" si="5"/>
        <v>11.018655544121511</v>
      </c>
      <c r="M163" s="26">
        <f t="shared" si="6"/>
        <v>1.4885789165252523</v>
      </c>
    </row>
    <row r="164" spans="1:14" hidden="1">
      <c r="A164" s="21" t="s">
        <v>791</v>
      </c>
      <c r="B164" s="41"/>
      <c r="C164" s="29"/>
      <c r="D164" s="26"/>
      <c r="E164" s="26"/>
      <c r="F164" s="26"/>
      <c r="G164" s="26"/>
      <c r="H164" s="26"/>
      <c r="I164" s="26"/>
      <c r="J164" s="26"/>
      <c r="K164" s="26" t="e">
        <f t="shared" si="4"/>
        <v>#DIV/0!</v>
      </c>
      <c r="L164" s="29" t="e">
        <f t="shared" si="5"/>
        <v>#DIV/0!</v>
      </c>
      <c r="M164" s="26" t="e">
        <f t="shared" si="6"/>
        <v>#DIV/0!</v>
      </c>
    </row>
    <row r="165" spans="1:14" hidden="1">
      <c r="A165" s="21" t="s">
        <v>792</v>
      </c>
      <c r="B165" s="41"/>
      <c r="C165" s="29"/>
      <c r="D165" s="26"/>
      <c r="E165" s="26"/>
      <c r="F165" s="26"/>
      <c r="G165" s="26"/>
      <c r="H165" s="26"/>
      <c r="I165" s="26"/>
      <c r="J165" s="26"/>
      <c r="K165" s="26" t="e">
        <f t="shared" si="4"/>
        <v>#DIV/0!</v>
      </c>
      <c r="L165" s="29" t="e">
        <f t="shared" si="5"/>
        <v>#DIV/0!</v>
      </c>
      <c r="M165" s="26" t="e">
        <f t="shared" si="6"/>
        <v>#DIV/0!</v>
      </c>
    </row>
    <row r="166" spans="1:14" hidden="1">
      <c r="A166" s="21" t="s">
        <v>793</v>
      </c>
      <c r="B166" s="41"/>
      <c r="C166" s="29"/>
      <c r="D166" s="26"/>
      <c r="E166" s="26"/>
      <c r="F166" s="26"/>
      <c r="G166" s="26"/>
      <c r="H166" s="26"/>
      <c r="I166" s="26"/>
      <c r="J166" s="26"/>
      <c r="K166" s="26" t="e">
        <f t="shared" si="4"/>
        <v>#DIV/0!</v>
      </c>
      <c r="L166" s="29" t="e">
        <f t="shared" si="5"/>
        <v>#DIV/0!</v>
      </c>
      <c r="M166" s="26" t="e">
        <f t="shared" si="6"/>
        <v>#DIV/0!</v>
      </c>
    </row>
    <row r="167" spans="1:14" hidden="1">
      <c r="A167" s="21" t="s">
        <v>794</v>
      </c>
      <c r="B167" s="41"/>
      <c r="C167" s="29"/>
      <c r="D167" s="26"/>
      <c r="E167" s="26"/>
      <c r="F167" s="26"/>
      <c r="G167" s="26"/>
      <c r="H167" s="26"/>
      <c r="I167" s="26"/>
      <c r="J167" s="26"/>
      <c r="K167" s="26" t="e">
        <f t="shared" si="4"/>
        <v>#DIV/0!</v>
      </c>
      <c r="L167" s="29" t="e">
        <f t="shared" si="5"/>
        <v>#DIV/0!</v>
      </c>
      <c r="M167" s="26" t="e">
        <f t="shared" si="6"/>
        <v>#DIV/0!</v>
      </c>
    </row>
    <row r="168" spans="1:14">
      <c r="A168" s="21" t="s">
        <v>795</v>
      </c>
      <c r="B168" s="41">
        <v>45752.855555555558</v>
      </c>
      <c r="C168" s="29">
        <f>(B168-$B$118)</f>
        <v>3.9986111111138598</v>
      </c>
      <c r="D168" s="21">
        <v>41.28</v>
      </c>
      <c r="E168" s="21">
        <v>31.66</v>
      </c>
      <c r="F168" s="21">
        <v>48.12</v>
      </c>
      <c r="G168" s="21">
        <v>66.47</v>
      </c>
      <c r="H168" s="21">
        <v>50.29</v>
      </c>
      <c r="I168" s="26"/>
      <c r="J168" s="26"/>
      <c r="K168" s="26">
        <f t="shared" si="4"/>
        <v>47.564</v>
      </c>
      <c r="L168" s="29">
        <f t="shared" si="5"/>
        <v>12.821884806844908</v>
      </c>
      <c r="M168" s="26">
        <f t="shared" si="6"/>
        <v>1.6772783704394978</v>
      </c>
    </row>
    <row r="169" spans="1:14" hidden="1">
      <c r="A169" s="9" t="s">
        <v>796</v>
      </c>
    </row>
    <row r="170" spans="1:14" hidden="1">
      <c r="A170" s="9" t="s">
        <v>797</v>
      </c>
    </row>
    <row r="171" spans="1:14" hidden="1">
      <c r="A171" s="9" t="s">
        <v>798</v>
      </c>
    </row>
    <row r="172" spans="1:14" hidden="1">
      <c r="A172" s="9" t="s">
        <v>799</v>
      </c>
    </row>
    <row r="174" spans="1:14">
      <c r="A174" s="27" t="s">
        <v>112</v>
      </c>
      <c r="B174" s="27" t="s">
        <v>800</v>
      </c>
      <c r="C174" s="28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>
      <c r="A175" s="27" t="s">
        <v>114</v>
      </c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6"/>
  <sheetViews>
    <sheetView topLeftCell="A346" workbookViewId="0">
      <selection activeCell="B462" sqref="B462"/>
    </sheetView>
  </sheetViews>
  <sheetFormatPr defaultRowHeight="15" customHeight="1"/>
  <cols>
    <col min="1" max="1" width="32.7109375" style="4" customWidth="1"/>
    <col min="2" max="2" width="26.42578125" style="7" customWidth="1"/>
    <col min="3" max="3" width="18.28515625" style="6" customWidth="1"/>
    <col min="4" max="8" width="8.85546875" style="4"/>
    <col min="9" max="10" width="9.140625" style="4"/>
    <col min="11" max="12" width="8.85546875" style="4"/>
    <col min="13" max="13" width="14.28515625" style="4" customWidth="1"/>
  </cols>
  <sheetData>
    <row r="1" spans="1:35">
      <c r="A1" s="1" t="s">
        <v>25</v>
      </c>
      <c r="B1" s="2" t="s">
        <v>26</v>
      </c>
      <c r="C1" s="3" t="s">
        <v>27</v>
      </c>
      <c r="D1" s="1" t="s">
        <v>28</v>
      </c>
      <c r="K1" s="1" t="s">
        <v>29</v>
      </c>
      <c r="L1" s="3" t="s">
        <v>30</v>
      </c>
      <c r="M1" s="5" t="s">
        <v>31</v>
      </c>
    </row>
    <row r="2" spans="1:35">
      <c r="A2" s="12" t="s">
        <v>801</v>
      </c>
      <c r="B2" s="13">
        <v>45702.490370370368</v>
      </c>
      <c r="C2" s="14">
        <f t="shared" ref="C2:C33" si="0">(B2-$B$2)</f>
        <v>0</v>
      </c>
      <c r="D2" s="11">
        <v>2.46</v>
      </c>
      <c r="E2" s="11">
        <v>2.85</v>
      </c>
      <c r="F2" s="11">
        <v>2.88</v>
      </c>
      <c r="G2" s="11"/>
      <c r="H2" s="11"/>
      <c r="I2" s="11"/>
      <c r="J2" s="11"/>
      <c r="K2" s="11">
        <f t="shared" ref="K2:K33" si="1">AVERAGE($D2:$H2)</f>
        <v>2.7300000000000004</v>
      </c>
      <c r="L2" s="14">
        <f t="shared" ref="L2:L33" si="2">STDEV($D2:$H2)</f>
        <v>0.23430749027719966</v>
      </c>
      <c r="M2" s="15">
        <f t="shared" ref="M2:M33" si="3">LOG($K2)</f>
        <v>0.43616264704075608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hidden="1">
      <c r="A3" s="12" t="s">
        <v>802</v>
      </c>
      <c r="B3" s="13">
        <v>45702.492430555554</v>
      </c>
      <c r="C3" s="14">
        <f t="shared" si="0"/>
        <v>2.0601851865649223E-3</v>
      </c>
      <c r="D3" s="11"/>
      <c r="E3" s="11"/>
      <c r="F3" s="11"/>
      <c r="G3" s="11"/>
      <c r="H3" s="11"/>
      <c r="I3" s="11"/>
      <c r="J3" s="11"/>
      <c r="K3" s="11" t="e">
        <f t="shared" si="1"/>
        <v>#DIV/0!</v>
      </c>
      <c r="L3" s="14" t="e">
        <f t="shared" si="2"/>
        <v>#DIV/0!</v>
      </c>
      <c r="M3" s="15" t="e">
        <f t="shared" si="3"/>
        <v>#DIV/0!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idden="1">
      <c r="A4" s="12" t="s">
        <v>803</v>
      </c>
      <c r="B4" s="13">
        <v>45702.492638888885</v>
      </c>
      <c r="C4" s="14">
        <f t="shared" si="0"/>
        <v>2.268518517666962E-3</v>
      </c>
      <c r="D4" s="11"/>
      <c r="E4" s="11"/>
      <c r="F4" s="11"/>
      <c r="G4" s="11"/>
      <c r="H4" s="11"/>
      <c r="I4" s="11"/>
      <c r="J4" s="11"/>
      <c r="K4" s="11" t="e">
        <f t="shared" si="1"/>
        <v>#DIV/0!</v>
      </c>
      <c r="L4" s="14" t="e">
        <f t="shared" si="2"/>
        <v>#DIV/0!</v>
      </c>
      <c r="M4" s="15" t="e">
        <f t="shared" si="3"/>
        <v>#DIV/0!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>
      <c r="A5" s="12" t="s">
        <v>804</v>
      </c>
      <c r="B5" s="13">
        <v>45703.594583333332</v>
      </c>
      <c r="C5" s="14">
        <f t="shared" si="0"/>
        <v>1.104212962964084</v>
      </c>
      <c r="D5" s="11">
        <v>1.25</v>
      </c>
      <c r="E5" s="11">
        <v>1.79</v>
      </c>
      <c r="F5" s="11">
        <v>1.1299999999999999</v>
      </c>
      <c r="G5" s="11">
        <v>1.05</v>
      </c>
      <c r="H5" s="11"/>
      <c r="I5" s="11"/>
      <c r="J5" s="11"/>
      <c r="K5" s="11">
        <f t="shared" si="1"/>
        <v>1.3049999999999999</v>
      </c>
      <c r="L5" s="14">
        <f t="shared" si="2"/>
        <v>0.33361654635224591</v>
      </c>
      <c r="M5" s="15">
        <f t="shared" si="3"/>
        <v>0.11561051167429974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idden="1">
      <c r="A6" s="12" t="s">
        <v>805</v>
      </c>
      <c r="B6" s="13">
        <v>45703.596087962964</v>
      </c>
      <c r="C6" s="14">
        <f t="shared" si="0"/>
        <v>1.1057175925961928</v>
      </c>
      <c r="D6" s="11"/>
      <c r="E6" s="11"/>
      <c r="F6" s="11"/>
      <c r="G6" s="11"/>
      <c r="H6" s="11"/>
      <c r="I6" s="11"/>
      <c r="J6" s="11"/>
      <c r="K6" s="11" t="e">
        <f t="shared" si="1"/>
        <v>#DIV/0!</v>
      </c>
      <c r="L6" s="14" t="e">
        <f t="shared" si="2"/>
        <v>#DIV/0!</v>
      </c>
      <c r="M6" s="15" t="e">
        <f t="shared" si="3"/>
        <v>#DIV/0!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hidden="1">
      <c r="A7" s="12" t="s">
        <v>806</v>
      </c>
      <c r="B7" s="13">
        <v>45703.595300925925</v>
      </c>
      <c r="C7" s="14">
        <f t="shared" si="0"/>
        <v>1.1049305555570754</v>
      </c>
      <c r="D7" s="11"/>
      <c r="E7" s="11"/>
      <c r="F7" s="11"/>
      <c r="G7" s="11"/>
      <c r="H7" s="11"/>
      <c r="I7" s="11"/>
      <c r="J7" s="11"/>
      <c r="K7" s="11" t="e">
        <f t="shared" si="1"/>
        <v>#DIV/0!</v>
      </c>
      <c r="L7" s="14" t="e">
        <f t="shared" si="2"/>
        <v>#DIV/0!</v>
      </c>
      <c r="M7" s="15" t="e">
        <f t="shared" si="3"/>
        <v>#DIV/0!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hidden="1">
      <c r="A8" s="12" t="s">
        <v>807</v>
      </c>
      <c r="B8" s="13">
        <v>45703.595763888887</v>
      </c>
      <c r="C8" s="14">
        <f t="shared" si="0"/>
        <v>1.1053935185191222</v>
      </c>
      <c r="D8" s="11"/>
      <c r="E8" s="11"/>
      <c r="F8" s="11"/>
      <c r="G8" s="11"/>
      <c r="H8" s="11"/>
      <c r="I8" s="11"/>
      <c r="J8" s="11"/>
      <c r="K8" s="11" t="e">
        <f t="shared" si="1"/>
        <v>#DIV/0!</v>
      </c>
      <c r="L8" s="14" t="e">
        <f t="shared" si="2"/>
        <v>#DIV/0!</v>
      </c>
      <c r="M8" s="15" t="e">
        <f t="shared" si="3"/>
        <v>#DIV/0!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>
      <c r="A9" s="11" t="s">
        <v>808</v>
      </c>
      <c r="B9" s="16">
        <v>45703.838912037034</v>
      </c>
      <c r="C9" s="14">
        <f t="shared" si="0"/>
        <v>1.3485416666662786</v>
      </c>
      <c r="D9" s="11">
        <v>1.17</v>
      </c>
      <c r="E9" s="11">
        <v>1.3</v>
      </c>
      <c r="F9" s="11">
        <v>1.66</v>
      </c>
      <c r="G9" s="11"/>
      <c r="H9" s="11"/>
      <c r="I9" s="11"/>
      <c r="J9" s="11"/>
      <c r="K9" s="11">
        <f t="shared" si="1"/>
        <v>1.3766666666666667</v>
      </c>
      <c r="L9" s="14">
        <f t="shared" si="2"/>
        <v>0.25383721817994609</v>
      </c>
      <c r="M9" s="15">
        <f t="shared" si="3"/>
        <v>0.13882879693673861</v>
      </c>
      <c r="N9" s="11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hidden="1">
      <c r="A10" s="11" t="s">
        <v>809</v>
      </c>
      <c r="B10" s="16">
        <v>45703.839166666665</v>
      </c>
      <c r="C10" s="14">
        <f t="shared" si="0"/>
        <v>1.3487962962972233</v>
      </c>
      <c r="D10" s="11"/>
      <c r="E10" s="11"/>
      <c r="F10" s="11"/>
      <c r="G10" s="11"/>
      <c r="H10" s="11"/>
      <c r="I10" s="11"/>
      <c r="J10" s="11"/>
      <c r="K10" s="11" t="e">
        <f t="shared" si="1"/>
        <v>#DIV/0!</v>
      </c>
      <c r="L10" s="14" t="e">
        <f t="shared" si="2"/>
        <v>#DIV/0!</v>
      </c>
      <c r="M10" s="15" t="e">
        <f t="shared" si="3"/>
        <v>#DIV/0!</v>
      </c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hidden="1">
      <c r="A11" s="11" t="s">
        <v>810</v>
      </c>
      <c r="B11" s="16">
        <v>45703.839537037034</v>
      </c>
      <c r="C11" s="14">
        <f t="shared" si="0"/>
        <v>1.3491666666668607</v>
      </c>
      <c r="D11" s="11"/>
      <c r="E11" s="11"/>
      <c r="F11" s="11"/>
      <c r="G11" s="11"/>
      <c r="H11" s="11"/>
      <c r="I11" s="11"/>
      <c r="J11" s="11"/>
      <c r="K11" s="11" t="e">
        <f t="shared" si="1"/>
        <v>#DIV/0!</v>
      </c>
      <c r="L11" s="14" t="e">
        <f t="shared" si="2"/>
        <v>#DIV/0!</v>
      </c>
      <c r="M11" s="15" t="e">
        <f t="shared" si="3"/>
        <v>#DIV/0!</v>
      </c>
      <c r="N11" s="11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>
      <c r="A12" s="11" t="s">
        <v>811</v>
      </c>
      <c r="B12" s="16">
        <v>45704.364837962959</v>
      </c>
      <c r="C12" s="14">
        <f t="shared" si="0"/>
        <v>1.8744675925918273</v>
      </c>
      <c r="D12" s="11">
        <v>0.74</v>
      </c>
      <c r="E12" s="11">
        <v>1.58</v>
      </c>
      <c r="F12" s="11">
        <v>1.28</v>
      </c>
      <c r="G12" s="11"/>
      <c r="H12" s="11"/>
      <c r="I12" s="11"/>
      <c r="J12" s="11"/>
      <c r="K12" s="11">
        <f t="shared" si="1"/>
        <v>1.2000000000000002</v>
      </c>
      <c r="L12" s="14">
        <f t="shared" si="2"/>
        <v>0.42567593307585477</v>
      </c>
      <c r="M12" s="15">
        <f t="shared" si="3"/>
        <v>7.9181246047624887E-2</v>
      </c>
      <c r="N12" s="11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idden="1">
      <c r="A13" s="11" t="s">
        <v>812</v>
      </c>
      <c r="B13" s="16">
        <v>45704.366666666669</v>
      </c>
      <c r="C13" s="14">
        <f t="shared" si="0"/>
        <v>1.8762962963010068</v>
      </c>
      <c r="D13" s="11"/>
      <c r="E13" s="11"/>
      <c r="F13" s="11"/>
      <c r="G13" s="11"/>
      <c r="H13" s="11"/>
      <c r="I13" s="11"/>
      <c r="J13" s="11"/>
      <c r="K13" s="11" t="e">
        <f t="shared" si="1"/>
        <v>#DIV/0!</v>
      </c>
      <c r="L13" s="14" t="e">
        <f t="shared" si="2"/>
        <v>#DIV/0!</v>
      </c>
      <c r="M13" s="15" t="e">
        <f t="shared" si="3"/>
        <v>#DIV/0!</v>
      </c>
      <c r="N13" s="1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hidden="1">
      <c r="A14" s="11" t="s">
        <v>813</v>
      </c>
      <c r="B14" s="16">
        <v>45704.367800925924</v>
      </c>
      <c r="C14" s="14">
        <f t="shared" si="0"/>
        <v>1.8774305555562023</v>
      </c>
      <c r="D14" s="11"/>
      <c r="E14" s="11"/>
      <c r="F14" s="11"/>
      <c r="G14" s="11"/>
      <c r="H14" s="11"/>
      <c r="I14" s="11"/>
      <c r="J14" s="11"/>
      <c r="K14" s="11" t="e">
        <f t="shared" si="1"/>
        <v>#DIV/0!</v>
      </c>
      <c r="L14" s="14" t="e">
        <f t="shared" si="2"/>
        <v>#DIV/0!</v>
      </c>
      <c r="M14" s="15" t="e">
        <f t="shared" si="3"/>
        <v>#DIV/0!</v>
      </c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>
      <c r="A15" s="11" t="s">
        <v>814</v>
      </c>
      <c r="B15" s="16">
        <v>45704.554930555554</v>
      </c>
      <c r="C15" s="14">
        <f t="shared" si="0"/>
        <v>2.0645601851865649</v>
      </c>
      <c r="D15" s="11">
        <v>3.26</v>
      </c>
      <c r="E15" s="11">
        <v>4.55</v>
      </c>
      <c r="F15" s="11">
        <v>3.61</v>
      </c>
      <c r="G15" s="11">
        <v>6.77</v>
      </c>
      <c r="H15" s="11">
        <v>7.96</v>
      </c>
      <c r="I15" s="11"/>
      <c r="J15" s="11"/>
      <c r="K15" s="11">
        <f t="shared" si="1"/>
        <v>5.2299999999999995</v>
      </c>
      <c r="L15" s="14">
        <f t="shared" si="2"/>
        <v>2.0489143466724054</v>
      </c>
      <c r="M15" s="15">
        <f t="shared" si="3"/>
        <v>0.71850168886727417</v>
      </c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hidden="1">
      <c r="A16" s="11" t="s">
        <v>815</v>
      </c>
      <c r="B16" s="16">
        <v>45704.555995370371</v>
      </c>
      <c r="C16" s="14">
        <f t="shared" si="0"/>
        <v>2.0656250000029104</v>
      </c>
      <c r="D16" s="11"/>
      <c r="E16" s="11"/>
      <c r="F16" s="11"/>
      <c r="G16" s="11"/>
      <c r="H16" s="11"/>
      <c r="I16" s="11"/>
      <c r="J16" s="11"/>
      <c r="K16" s="11" t="e">
        <f t="shared" si="1"/>
        <v>#DIV/0!</v>
      </c>
      <c r="L16" s="14" t="e">
        <f t="shared" si="2"/>
        <v>#DIV/0!</v>
      </c>
      <c r="M16" s="15" t="e">
        <f t="shared" si="3"/>
        <v>#DIV/0!</v>
      </c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idden="1">
      <c r="A17" s="11" t="s">
        <v>816</v>
      </c>
      <c r="B17" s="16">
        <v>45704.556435185186</v>
      </c>
      <c r="C17" s="14">
        <f t="shared" si="0"/>
        <v>2.0660648148186738</v>
      </c>
      <c r="D17" s="11"/>
      <c r="E17" s="11"/>
      <c r="F17" s="11"/>
      <c r="G17" s="11"/>
      <c r="H17" s="11"/>
      <c r="I17" s="11"/>
      <c r="J17" s="11"/>
      <c r="K17" s="11" t="e">
        <f t="shared" si="1"/>
        <v>#DIV/0!</v>
      </c>
      <c r="L17" s="14" t="e">
        <f t="shared" si="2"/>
        <v>#DIV/0!</v>
      </c>
      <c r="M17" s="15" t="e">
        <f t="shared" si="3"/>
        <v>#DIV/0!</v>
      </c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hidden="1">
      <c r="A18" s="11" t="s">
        <v>817</v>
      </c>
      <c r="B18" s="16">
        <v>45704.559027777781</v>
      </c>
      <c r="C18" s="14">
        <f t="shared" si="0"/>
        <v>2.0686574074134114</v>
      </c>
      <c r="D18" s="11"/>
      <c r="E18" s="11"/>
      <c r="F18" s="11"/>
      <c r="G18" s="11"/>
      <c r="H18" s="11"/>
      <c r="I18" s="11"/>
      <c r="J18" s="11"/>
      <c r="K18" s="11" t="e">
        <f t="shared" si="1"/>
        <v>#DIV/0!</v>
      </c>
      <c r="L18" s="14" t="e">
        <f t="shared" si="2"/>
        <v>#DIV/0!</v>
      </c>
      <c r="M18" s="15" t="e">
        <f t="shared" si="3"/>
        <v>#DIV/0!</v>
      </c>
      <c r="N18" s="11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hidden="1">
      <c r="A19" s="11" t="s">
        <v>818</v>
      </c>
      <c r="B19" s="16">
        <v>45704.559490740743</v>
      </c>
      <c r="C19" s="14">
        <f t="shared" si="0"/>
        <v>2.0691203703754582</v>
      </c>
      <c r="D19" s="11"/>
      <c r="E19" s="11"/>
      <c r="F19" s="11"/>
      <c r="G19" s="11"/>
      <c r="H19" s="11"/>
      <c r="I19" s="11"/>
      <c r="J19" s="11"/>
      <c r="K19" s="11" t="e">
        <f t="shared" si="1"/>
        <v>#DIV/0!</v>
      </c>
      <c r="L19" s="14" t="e">
        <f t="shared" si="2"/>
        <v>#DIV/0!</v>
      </c>
      <c r="M19" s="15" t="e">
        <f t="shared" si="3"/>
        <v>#DIV/0!</v>
      </c>
      <c r="N19" s="11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>
      <c r="A20" s="11" t="s">
        <v>819</v>
      </c>
      <c r="B20" s="16">
        <v>45705.396666666667</v>
      </c>
      <c r="C20" s="14">
        <f t="shared" si="0"/>
        <v>2.9062962962998427</v>
      </c>
      <c r="D20" s="11">
        <v>3.97</v>
      </c>
      <c r="E20" s="11"/>
      <c r="F20" s="11"/>
      <c r="G20" s="11"/>
      <c r="H20" s="11"/>
      <c r="I20" s="11"/>
      <c r="J20" s="11"/>
      <c r="K20" s="11">
        <f t="shared" si="1"/>
        <v>3.97</v>
      </c>
      <c r="L20" s="14" t="e">
        <f t="shared" si="2"/>
        <v>#DIV/0!</v>
      </c>
      <c r="M20" s="15">
        <f t="shared" si="3"/>
        <v>0.59879050676311507</v>
      </c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>
      <c r="A21" s="11" t="s">
        <v>820</v>
      </c>
      <c r="B21" s="16">
        <v>45705.707083333335</v>
      </c>
      <c r="C21" s="14">
        <f t="shared" si="0"/>
        <v>3.2167129629669944</v>
      </c>
      <c r="D21" s="11">
        <v>3.3</v>
      </c>
      <c r="E21" s="11">
        <v>2.23</v>
      </c>
      <c r="F21" s="11">
        <v>1.91</v>
      </c>
      <c r="G21" s="11"/>
      <c r="H21" s="11"/>
      <c r="I21" s="11"/>
      <c r="J21" s="11"/>
      <c r="K21" s="11">
        <f t="shared" si="1"/>
        <v>2.48</v>
      </c>
      <c r="L21" s="14">
        <f t="shared" si="2"/>
        <v>0.7279423054061368</v>
      </c>
      <c r="M21" s="15">
        <f t="shared" si="3"/>
        <v>0.39445168082621629</v>
      </c>
      <c r="N21" s="11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hidden="1">
      <c r="A22" s="11" t="s">
        <v>821</v>
      </c>
      <c r="B22" s="16">
        <v>45705.707083333335</v>
      </c>
      <c r="C22" s="14">
        <f t="shared" si="0"/>
        <v>3.2167129629669944</v>
      </c>
      <c r="D22" s="11"/>
      <c r="E22" s="11"/>
      <c r="F22" s="11"/>
      <c r="G22" s="11"/>
      <c r="H22" s="11"/>
      <c r="I22" s="11"/>
      <c r="J22" s="11"/>
      <c r="K22" s="11" t="e">
        <f t="shared" si="1"/>
        <v>#DIV/0!</v>
      </c>
      <c r="L22" s="14" t="e">
        <f t="shared" si="2"/>
        <v>#DIV/0!</v>
      </c>
      <c r="M22" s="15" t="e">
        <f t="shared" si="3"/>
        <v>#DIV/0!</v>
      </c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hidden="1">
      <c r="A23" s="11" t="s">
        <v>822</v>
      </c>
      <c r="B23" s="16">
        <v>45705.709374999999</v>
      </c>
      <c r="C23" s="14">
        <f t="shared" si="0"/>
        <v>3.2190046296309447</v>
      </c>
      <c r="D23" s="11"/>
      <c r="E23" s="11"/>
      <c r="F23" s="11"/>
      <c r="G23" s="11"/>
      <c r="H23" s="11"/>
      <c r="I23" s="11"/>
      <c r="J23" s="11"/>
      <c r="K23" s="11" t="e">
        <f t="shared" si="1"/>
        <v>#DIV/0!</v>
      </c>
      <c r="L23" s="14" t="e">
        <f t="shared" si="2"/>
        <v>#DIV/0!</v>
      </c>
      <c r="M23" s="15" t="e">
        <f t="shared" si="3"/>
        <v>#DIV/0!</v>
      </c>
      <c r="N23" s="11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>
      <c r="A24" s="11" t="s">
        <v>823</v>
      </c>
      <c r="B24" s="16">
        <v>45706.558125000003</v>
      </c>
      <c r="C24" s="14">
        <f t="shared" si="0"/>
        <v>4.0677546296356013</v>
      </c>
      <c r="D24" s="11">
        <v>5.82</v>
      </c>
      <c r="E24" s="11">
        <v>7.38</v>
      </c>
      <c r="F24" s="11">
        <v>9.5</v>
      </c>
      <c r="G24" s="11"/>
      <c r="H24" s="11"/>
      <c r="I24" s="11"/>
      <c r="J24" s="11"/>
      <c r="K24" s="11">
        <f t="shared" si="1"/>
        <v>7.5666666666666664</v>
      </c>
      <c r="L24" s="14">
        <f t="shared" si="2"/>
        <v>1.8470877979493407</v>
      </c>
      <c r="M24" s="15">
        <f t="shared" si="3"/>
        <v>0.87890460247346025</v>
      </c>
      <c r="N24" s="11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idden="1">
      <c r="A25" s="11" t="s">
        <v>824</v>
      </c>
      <c r="B25" s="16">
        <v>45706.558981481481</v>
      </c>
      <c r="C25" s="14">
        <f t="shared" si="0"/>
        <v>4.0686111111135688</v>
      </c>
      <c r="D25" s="11"/>
      <c r="E25" s="11"/>
      <c r="F25" s="11"/>
      <c r="G25" s="11"/>
      <c r="H25" s="11"/>
      <c r="I25" s="11"/>
      <c r="J25" s="11"/>
      <c r="K25" s="11" t="e">
        <f t="shared" si="1"/>
        <v>#DIV/0!</v>
      </c>
      <c r="L25" s="14" t="e">
        <f t="shared" si="2"/>
        <v>#DIV/0!</v>
      </c>
      <c r="M25" s="15" t="e">
        <f t="shared" si="3"/>
        <v>#DIV/0!</v>
      </c>
      <c r="N25" s="11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hidden="1">
      <c r="A26" s="11" t="s">
        <v>825</v>
      </c>
      <c r="B26" s="16">
        <v>45706.559444444443</v>
      </c>
      <c r="C26" s="14">
        <f t="shared" si="0"/>
        <v>4.0690740740756155</v>
      </c>
      <c r="D26" s="11"/>
      <c r="E26" s="11"/>
      <c r="F26" s="11"/>
      <c r="G26" s="11"/>
      <c r="H26" s="11"/>
      <c r="I26" s="11"/>
      <c r="J26" s="11"/>
      <c r="K26" s="11" t="e">
        <f t="shared" si="1"/>
        <v>#DIV/0!</v>
      </c>
      <c r="L26" s="14" t="e">
        <f t="shared" si="2"/>
        <v>#DIV/0!</v>
      </c>
      <c r="M26" s="15" t="e">
        <f t="shared" si="3"/>
        <v>#DIV/0!</v>
      </c>
      <c r="N26" s="11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idden="1">
      <c r="A27" s="11" t="s">
        <v>826</v>
      </c>
      <c r="B27" s="16">
        <v>45707.567870370367</v>
      </c>
      <c r="C27" s="14">
        <f t="shared" si="0"/>
        <v>5.0774999999994179</v>
      </c>
      <c r="D27" s="11"/>
      <c r="E27" s="11"/>
      <c r="F27" s="11"/>
      <c r="G27" s="11"/>
      <c r="H27" s="11"/>
      <c r="I27" s="11"/>
      <c r="J27" s="11"/>
      <c r="K27" s="11" t="e">
        <f t="shared" si="1"/>
        <v>#DIV/0!</v>
      </c>
      <c r="L27" s="14" t="e">
        <f t="shared" si="2"/>
        <v>#DIV/0!</v>
      </c>
      <c r="M27" s="15" t="e">
        <f t="shared" si="3"/>
        <v>#DIV/0!</v>
      </c>
      <c r="N27" s="11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>
      <c r="A28" s="11" t="s">
        <v>827</v>
      </c>
      <c r="B28" s="16">
        <v>45707.568518518521</v>
      </c>
      <c r="C28" s="14">
        <f t="shared" si="0"/>
        <v>5.0781481481535593</v>
      </c>
      <c r="D28" s="11">
        <v>5.3</v>
      </c>
      <c r="E28" s="11">
        <v>5.84</v>
      </c>
      <c r="F28" s="11"/>
      <c r="G28" s="11"/>
      <c r="H28" s="11"/>
      <c r="I28" s="11"/>
      <c r="J28" s="11"/>
      <c r="K28" s="11">
        <f t="shared" si="1"/>
        <v>5.57</v>
      </c>
      <c r="L28" s="14">
        <f t="shared" si="2"/>
        <v>0.3818376618407357</v>
      </c>
      <c r="M28" s="15">
        <f t="shared" si="3"/>
        <v>0.74585519517372889</v>
      </c>
      <c r="N28" s="11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>
      <c r="A29" s="11" t="s">
        <v>828</v>
      </c>
      <c r="B29" s="16">
        <v>45708.33384259259</v>
      </c>
      <c r="C29" s="14">
        <f t="shared" si="0"/>
        <v>5.843472222222772</v>
      </c>
      <c r="D29" s="11">
        <v>12.95</v>
      </c>
      <c r="E29" s="11">
        <v>10.28</v>
      </c>
      <c r="F29" s="11">
        <v>5.94</v>
      </c>
      <c r="G29" s="11"/>
      <c r="H29" s="11"/>
      <c r="I29" s="11"/>
      <c r="J29" s="11"/>
      <c r="K29" s="11">
        <f t="shared" si="1"/>
        <v>9.7233333333333327</v>
      </c>
      <c r="L29" s="14">
        <f t="shared" si="2"/>
        <v>3.5379984925566803</v>
      </c>
      <c r="M29" s="15">
        <f t="shared" si="3"/>
        <v>0.98781517440207023</v>
      </c>
      <c r="N29" s="11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hidden="1">
      <c r="A30" s="11" t="s">
        <v>829</v>
      </c>
      <c r="B30" s="16">
        <v>45708.334537037037</v>
      </c>
      <c r="C30" s="14">
        <f t="shared" si="0"/>
        <v>5.84416666666948</v>
      </c>
      <c r="D30" s="11"/>
      <c r="E30" s="11"/>
      <c r="F30" s="11"/>
      <c r="G30" s="11"/>
      <c r="H30" s="11"/>
      <c r="I30" s="11"/>
      <c r="J30" s="11"/>
      <c r="K30" s="11" t="e">
        <f t="shared" si="1"/>
        <v>#DIV/0!</v>
      </c>
      <c r="L30" s="14" t="e">
        <f t="shared" si="2"/>
        <v>#DIV/0!</v>
      </c>
      <c r="M30" s="15" t="e">
        <f t="shared" si="3"/>
        <v>#DIV/0!</v>
      </c>
      <c r="N30" s="11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idden="1">
      <c r="A31" s="11" t="s">
        <v>830</v>
      </c>
      <c r="B31" s="16">
        <v>45708.335231481484</v>
      </c>
      <c r="C31" s="14">
        <f t="shared" si="0"/>
        <v>5.8448611111161881</v>
      </c>
      <c r="D31" s="11"/>
      <c r="E31" s="11"/>
      <c r="F31" s="11"/>
      <c r="G31" s="11"/>
      <c r="H31" s="11"/>
      <c r="I31" s="11"/>
      <c r="J31" s="11"/>
      <c r="K31" s="11" t="e">
        <f t="shared" si="1"/>
        <v>#DIV/0!</v>
      </c>
      <c r="L31" s="14" t="e">
        <f t="shared" si="2"/>
        <v>#DIV/0!</v>
      </c>
      <c r="M31" s="15" t="e">
        <f t="shared" si="3"/>
        <v>#DIV/0!</v>
      </c>
      <c r="N31" s="11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>
      <c r="A32" s="11" t="s">
        <v>831</v>
      </c>
      <c r="B32" s="16">
        <v>45708.552083333336</v>
      </c>
      <c r="C32" s="14">
        <f t="shared" si="0"/>
        <v>6.0617129629681585</v>
      </c>
      <c r="D32" s="11">
        <v>19.68</v>
      </c>
      <c r="E32" s="11">
        <v>11.81</v>
      </c>
      <c r="F32" s="11">
        <v>10.26</v>
      </c>
      <c r="G32" s="11"/>
      <c r="H32" s="11"/>
      <c r="I32" s="11"/>
      <c r="J32" s="11"/>
      <c r="K32" s="11">
        <f t="shared" si="1"/>
        <v>13.916666666666666</v>
      </c>
      <c r="L32" s="14">
        <f t="shared" si="2"/>
        <v>5.0510032006853178</v>
      </c>
      <c r="M32" s="15">
        <f t="shared" si="3"/>
        <v>1.1435352250999584</v>
      </c>
      <c r="N32" s="11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idden="1">
      <c r="A33" s="11" t="s">
        <v>832</v>
      </c>
      <c r="B33" s="16">
        <v>45708.552777777775</v>
      </c>
      <c r="C33" s="14">
        <f t="shared" si="0"/>
        <v>6.0624074074075907</v>
      </c>
      <c r="D33" s="11"/>
      <c r="E33" s="11"/>
      <c r="F33" s="11"/>
      <c r="G33" s="11"/>
      <c r="H33" s="11"/>
      <c r="I33" s="11"/>
      <c r="J33" s="11"/>
      <c r="K33" s="11" t="e">
        <f t="shared" si="1"/>
        <v>#DIV/0!</v>
      </c>
      <c r="L33" s="14" t="e">
        <f t="shared" si="2"/>
        <v>#DIV/0!</v>
      </c>
      <c r="M33" s="15" t="e">
        <f t="shared" si="3"/>
        <v>#DIV/0!</v>
      </c>
      <c r="N33" s="11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15" hidden="1" customHeight="1">
      <c r="A34" s="11" t="s">
        <v>833</v>
      </c>
      <c r="B34" s="16">
        <v>45708.553472222222</v>
      </c>
      <c r="C34" s="14">
        <f t="shared" ref="C34:C65" si="4">(B34-$B$2)</f>
        <v>6.0631018518542987</v>
      </c>
      <c r="D34" s="11"/>
      <c r="E34" s="11"/>
      <c r="F34" s="11"/>
      <c r="G34" s="11"/>
      <c r="H34" s="11"/>
      <c r="I34" s="11"/>
      <c r="J34" s="11"/>
      <c r="K34" s="11" t="e">
        <f t="shared" ref="K34:K65" si="5">AVERAGE($D34:$H34)</f>
        <v>#DIV/0!</v>
      </c>
      <c r="L34" s="14" t="e">
        <f t="shared" ref="L34:L65" si="6">STDEV($D34:$H34)</f>
        <v>#DIV/0!</v>
      </c>
      <c r="M34" s="15" t="e">
        <f t="shared" ref="M34:M65" si="7">LOG($K34)</f>
        <v>#DIV/0!</v>
      </c>
      <c r="N34" s="11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>
      <c r="A35" s="11" t="s">
        <v>834</v>
      </c>
      <c r="B35" s="16">
        <v>45708.845138888886</v>
      </c>
      <c r="C35" s="14">
        <f t="shared" si="4"/>
        <v>6.3547685185185401</v>
      </c>
      <c r="D35" s="11">
        <v>6.67</v>
      </c>
      <c r="E35" s="11">
        <v>6.92</v>
      </c>
      <c r="F35" s="11">
        <v>5.63</v>
      </c>
      <c r="G35" s="11">
        <v>7.32</v>
      </c>
      <c r="H35" s="11"/>
      <c r="I35" s="11"/>
      <c r="J35" s="11"/>
      <c r="K35" s="11">
        <f t="shared" si="5"/>
        <v>6.6349999999999998</v>
      </c>
      <c r="L35" s="14">
        <f t="shared" si="6"/>
        <v>0.72150306074656878</v>
      </c>
      <c r="M35" s="15">
        <f t="shared" si="7"/>
        <v>0.82184092720045432</v>
      </c>
      <c r="N35" s="11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hidden="1">
      <c r="A36" s="11" t="s">
        <v>835</v>
      </c>
      <c r="B36" s="16">
        <v>45708.845138888886</v>
      </c>
      <c r="C36" s="14">
        <f t="shared" si="4"/>
        <v>6.3547685185185401</v>
      </c>
      <c r="D36" s="11"/>
      <c r="E36" s="11"/>
      <c r="F36" s="11"/>
      <c r="G36" s="11"/>
      <c r="H36" s="11"/>
      <c r="I36" s="11"/>
      <c r="J36" s="11"/>
      <c r="K36" s="11" t="e">
        <f t="shared" si="5"/>
        <v>#DIV/0!</v>
      </c>
      <c r="L36" s="14" t="e">
        <f t="shared" si="6"/>
        <v>#DIV/0!</v>
      </c>
      <c r="M36" s="15" t="e">
        <f t="shared" si="7"/>
        <v>#DIV/0!</v>
      </c>
      <c r="N36" s="11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hidden="1">
      <c r="A37" s="11" t="s">
        <v>836</v>
      </c>
      <c r="B37" s="16">
        <v>45708.845138888886</v>
      </c>
      <c r="C37" s="14">
        <f t="shared" si="4"/>
        <v>6.3547685185185401</v>
      </c>
      <c r="D37" s="11"/>
      <c r="E37" s="11"/>
      <c r="F37" s="11"/>
      <c r="G37" s="11"/>
      <c r="H37" s="11"/>
      <c r="I37" s="11"/>
      <c r="J37" s="11"/>
      <c r="K37" s="11" t="e">
        <f t="shared" si="5"/>
        <v>#DIV/0!</v>
      </c>
      <c r="L37" s="14" t="e">
        <f t="shared" si="6"/>
        <v>#DIV/0!</v>
      </c>
      <c r="M37" s="15" t="e">
        <f t="shared" si="7"/>
        <v>#DIV/0!</v>
      </c>
      <c r="N37" s="11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hidden="1">
      <c r="A38" s="11" t="s">
        <v>837</v>
      </c>
      <c r="B38" s="16">
        <v>45708.845138888886</v>
      </c>
      <c r="C38" s="14">
        <f t="shared" si="4"/>
        <v>6.3547685185185401</v>
      </c>
      <c r="D38" s="11"/>
      <c r="E38" s="11"/>
      <c r="F38" s="11"/>
      <c r="G38" s="11"/>
      <c r="H38" s="11"/>
      <c r="I38" s="11"/>
      <c r="J38" s="11"/>
      <c r="K38" s="11" t="e">
        <f t="shared" si="5"/>
        <v>#DIV/0!</v>
      </c>
      <c r="L38" s="14" t="e">
        <f t="shared" si="6"/>
        <v>#DIV/0!</v>
      </c>
      <c r="M38" s="15" t="e">
        <f t="shared" si="7"/>
        <v>#DIV/0!</v>
      </c>
      <c r="N38" s="11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>
      <c r="A39" s="11" t="s">
        <v>838</v>
      </c>
      <c r="B39" s="16">
        <v>45709.345138888886</v>
      </c>
      <c r="C39" s="14">
        <f t="shared" si="4"/>
        <v>6.8547685185185401</v>
      </c>
      <c r="D39" s="11">
        <v>9.7899999999999991</v>
      </c>
      <c r="E39" s="11">
        <v>13.98</v>
      </c>
      <c r="F39" s="11">
        <v>8.94</v>
      </c>
      <c r="G39" s="11"/>
      <c r="H39" s="11"/>
      <c r="I39" s="11"/>
      <c r="J39" s="11"/>
      <c r="K39" s="11">
        <f t="shared" si="5"/>
        <v>10.903333333333334</v>
      </c>
      <c r="L39" s="14">
        <f t="shared" si="6"/>
        <v>2.6981536897169662</v>
      </c>
      <c r="M39" s="15">
        <f t="shared" si="7"/>
        <v>1.0375592894053192</v>
      </c>
      <c r="N39" s="11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idden="1">
      <c r="A40" s="11" t="s">
        <v>839</v>
      </c>
      <c r="B40" s="16">
        <v>45709.345833333333</v>
      </c>
      <c r="C40" s="14">
        <f t="shared" si="4"/>
        <v>6.8554629629652482</v>
      </c>
      <c r="D40" s="11"/>
      <c r="E40" s="11"/>
      <c r="F40" s="11"/>
      <c r="G40" s="11"/>
      <c r="H40" s="11"/>
      <c r="I40" s="11"/>
      <c r="J40" s="11"/>
      <c r="K40" s="11" t="e">
        <f t="shared" si="5"/>
        <v>#DIV/0!</v>
      </c>
      <c r="L40" s="14" t="e">
        <f t="shared" si="6"/>
        <v>#DIV/0!</v>
      </c>
      <c r="M40" s="15" t="e">
        <f t="shared" si="7"/>
        <v>#DIV/0!</v>
      </c>
      <c r="N40" s="11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hidden="1">
      <c r="A41" s="11" t="s">
        <v>840</v>
      </c>
      <c r="B41" s="16">
        <v>45709.34652777778</v>
      </c>
      <c r="C41" s="14">
        <f t="shared" si="4"/>
        <v>6.8561574074119562</v>
      </c>
      <c r="D41" s="11"/>
      <c r="E41" s="11"/>
      <c r="F41" s="11"/>
      <c r="G41" s="11"/>
      <c r="H41" s="11"/>
      <c r="I41" s="11"/>
      <c r="J41" s="11"/>
      <c r="K41" s="11" t="e">
        <f t="shared" si="5"/>
        <v>#DIV/0!</v>
      </c>
      <c r="L41" s="14" t="e">
        <f t="shared" si="6"/>
        <v>#DIV/0!</v>
      </c>
      <c r="M41" s="15" t="e">
        <f t="shared" si="7"/>
        <v>#DIV/0!</v>
      </c>
      <c r="N41" s="11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>
      <c r="A42" s="11" t="s">
        <v>841</v>
      </c>
      <c r="B42" s="16">
        <v>45709.84652777778</v>
      </c>
      <c r="C42" s="14">
        <f t="shared" si="4"/>
        <v>7.3561574074119562</v>
      </c>
      <c r="D42" s="11">
        <v>33.43</v>
      </c>
      <c r="E42" s="11">
        <v>18.170000000000002</v>
      </c>
      <c r="F42" s="11">
        <v>22.57</v>
      </c>
      <c r="G42" s="11"/>
      <c r="H42" s="11"/>
      <c r="I42" s="11"/>
      <c r="J42" s="11"/>
      <c r="K42" s="11">
        <f t="shared" si="5"/>
        <v>24.723333333333333</v>
      </c>
      <c r="L42" s="14">
        <f t="shared" si="6"/>
        <v>7.8545867703739463</v>
      </c>
      <c r="M42" s="15">
        <f t="shared" si="7"/>
        <v>1.393107024292132</v>
      </c>
      <c r="N42" s="11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idden="1">
      <c r="A43" s="11" t="s">
        <v>842</v>
      </c>
      <c r="B43" s="16">
        <v>45709.84652777778</v>
      </c>
      <c r="C43" s="14">
        <f t="shared" si="4"/>
        <v>7.3561574074119562</v>
      </c>
      <c r="D43" s="11"/>
      <c r="E43" s="11"/>
      <c r="F43" s="11"/>
      <c r="G43" s="11"/>
      <c r="H43" s="11"/>
      <c r="I43" s="11"/>
      <c r="J43" s="11"/>
      <c r="K43" s="11" t="e">
        <f t="shared" si="5"/>
        <v>#DIV/0!</v>
      </c>
      <c r="L43" s="14" t="e">
        <f t="shared" si="6"/>
        <v>#DIV/0!</v>
      </c>
      <c r="M43" s="15" t="e">
        <f t="shared" si="7"/>
        <v>#DIV/0!</v>
      </c>
      <c r="N43" s="11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idden="1">
      <c r="A44" s="11" t="s">
        <v>843</v>
      </c>
      <c r="B44" s="16">
        <v>45709.84652777778</v>
      </c>
      <c r="C44" s="14">
        <f t="shared" si="4"/>
        <v>7.3561574074119562</v>
      </c>
      <c r="D44" s="11"/>
      <c r="E44" s="11"/>
      <c r="F44" s="11"/>
      <c r="G44" s="11"/>
      <c r="H44" s="11"/>
      <c r="I44" s="11"/>
      <c r="J44" s="11"/>
      <c r="K44" s="11" t="e">
        <f t="shared" si="5"/>
        <v>#DIV/0!</v>
      </c>
      <c r="L44" s="14" t="e">
        <f t="shared" si="6"/>
        <v>#DIV/0!</v>
      </c>
      <c r="M44" s="15" t="e">
        <f t="shared" si="7"/>
        <v>#DIV/0!</v>
      </c>
      <c r="N44" s="11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>
      <c r="A45" s="11" t="s">
        <v>844</v>
      </c>
      <c r="B45" s="16">
        <v>45710.847222222219</v>
      </c>
      <c r="C45" s="14">
        <f t="shared" si="4"/>
        <v>8.3568518518513883</v>
      </c>
      <c r="D45" s="11">
        <v>11.05</v>
      </c>
      <c r="E45" s="11">
        <v>14.46</v>
      </c>
      <c r="F45" s="11">
        <v>9.74</v>
      </c>
      <c r="G45" s="11">
        <v>4.78</v>
      </c>
      <c r="H45" s="11"/>
      <c r="I45" s="11"/>
      <c r="J45" s="11"/>
      <c r="K45" s="11">
        <f t="shared" si="5"/>
        <v>10.0075</v>
      </c>
      <c r="L45" s="14">
        <f t="shared" si="6"/>
        <v>4.0128906871065766</v>
      </c>
      <c r="M45" s="15">
        <f t="shared" si="7"/>
        <v>1.0003255987771427</v>
      </c>
      <c r="N45" s="11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idden="1">
      <c r="A46" s="11" t="s">
        <v>845</v>
      </c>
      <c r="B46" s="16">
        <v>45710.847222222219</v>
      </c>
      <c r="C46" s="14">
        <f t="shared" si="4"/>
        <v>8.3568518518513883</v>
      </c>
      <c r="D46" s="11"/>
      <c r="E46" s="11"/>
      <c r="F46" s="11"/>
      <c r="G46" s="11"/>
      <c r="H46" s="11"/>
      <c r="I46" s="11"/>
      <c r="J46" s="11"/>
      <c r="K46" s="11" t="e">
        <f t="shared" si="5"/>
        <v>#DIV/0!</v>
      </c>
      <c r="L46" s="14" t="e">
        <f t="shared" si="6"/>
        <v>#DIV/0!</v>
      </c>
      <c r="M46" s="15" t="e">
        <f t="shared" si="7"/>
        <v>#DIV/0!</v>
      </c>
      <c r="N46" s="11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idden="1">
      <c r="A47" s="11" t="s">
        <v>846</v>
      </c>
      <c r="B47" s="16">
        <v>45710.847222222219</v>
      </c>
      <c r="C47" s="14">
        <f t="shared" si="4"/>
        <v>8.3568518518513883</v>
      </c>
      <c r="D47" s="11"/>
      <c r="E47" s="11"/>
      <c r="F47" s="11"/>
      <c r="G47" s="11"/>
      <c r="H47" s="11"/>
      <c r="I47" s="11"/>
      <c r="J47" s="11"/>
      <c r="K47" s="11" t="e">
        <f t="shared" si="5"/>
        <v>#DIV/0!</v>
      </c>
      <c r="L47" s="14" t="e">
        <f t="shared" si="6"/>
        <v>#DIV/0!</v>
      </c>
      <c r="M47" s="15" t="e">
        <f t="shared" si="7"/>
        <v>#DIV/0!</v>
      </c>
      <c r="N47" s="11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hidden="1">
      <c r="A48" s="11" t="s">
        <v>847</v>
      </c>
      <c r="B48" s="16">
        <v>45710.847222222219</v>
      </c>
      <c r="C48" s="14">
        <f t="shared" si="4"/>
        <v>8.3568518518513883</v>
      </c>
      <c r="D48" s="11"/>
      <c r="E48" s="11"/>
      <c r="F48" s="11"/>
      <c r="G48" s="11"/>
      <c r="H48" s="11"/>
      <c r="I48" s="11"/>
      <c r="J48" s="11"/>
      <c r="K48" s="11" t="e">
        <f t="shared" si="5"/>
        <v>#DIV/0!</v>
      </c>
      <c r="L48" s="14" t="e">
        <f t="shared" si="6"/>
        <v>#DIV/0!</v>
      </c>
      <c r="M48" s="15" t="e">
        <f t="shared" si="7"/>
        <v>#DIV/0!</v>
      </c>
      <c r="N48" s="11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>
      <c r="A49" s="11" t="s">
        <v>848</v>
      </c>
      <c r="B49" s="16">
        <v>45711.557638888888</v>
      </c>
      <c r="C49" s="14">
        <f t="shared" si="4"/>
        <v>9.0672685185199953</v>
      </c>
      <c r="D49" s="11">
        <v>29.08</v>
      </c>
      <c r="E49" s="11">
        <v>27.7</v>
      </c>
      <c r="F49" s="11">
        <v>36.32</v>
      </c>
      <c r="G49" s="11"/>
      <c r="H49" s="11"/>
      <c r="I49" s="11"/>
      <c r="J49" s="11"/>
      <c r="K49" s="11">
        <f t="shared" si="5"/>
        <v>31.033333333333331</v>
      </c>
      <c r="L49" s="14">
        <f t="shared" si="6"/>
        <v>4.6300899919260132</v>
      </c>
      <c r="M49" s="15">
        <f t="shared" si="7"/>
        <v>1.4918284262616801</v>
      </c>
      <c r="N49" s="11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1:35" hidden="1">
      <c r="A50" s="11" t="s">
        <v>849</v>
      </c>
      <c r="B50" s="16">
        <v>45711.557638888888</v>
      </c>
      <c r="C50" s="14">
        <f t="shared" si="4"/>
        <v>9.0672685185199953</v>
      </c>
      <c r="D50" s="11"/>
      <c r="E50" s="11"/>
      <c r="F50" s="11"/>
      <c r="G50" s="11"/>
      <c r="H50" s="11"/>
      <c r="I50" s="11"/>
      <c r="J50" s="11"/>
      <c r="K50" s="11" t="e">
        <f t="shared" si="5"/>
        <v>#DIV/0!</v>
      </c>
      <c r="L50" s="14" t="e">
        <f t="shared" si="6"/>
        <v>#DIV/0!</v>
      </c>
      <c r="M50" s="15" t="e">
        <f t="shared" si="7"/>
        <v>#DIV/0!</v>
      </c>
      <c r="N50" s="11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hidden="1">
      <c r="A51" s="11" t="s">
        <v>850</v>
      </c>
      <c r="B51" s="16">
        <v>45711.557638888888</v>
      </c>
      <c r="C51" s="14">
        <f t="shared" si="4"/>
        <v>9.0672685185199953</v>
      </c>
      <c r="D51" s="11"/>
      <c r="E51" s="11"/>
      <c r="F51" s="11"/>
      <c r="G51" s="11"/>
      <c r="H51" s="11"/>
      <c r="I51" s="11"/>
      <c r="J51" s="11"/>
      <c r="K51" s="11" t="e">
        <f t="shared" si="5"/>
        <v>#DIV/0!</v>
      </c>
      <c r="L51" s="14" t="e">
        <f t="shared" si="6"/>
        <v>#DIV/0!</v>
      </c>
      <c r="M51" s="15" t="e">
        <f t="shared" si="7"/>
        <v>#DIV/0!</v>
      </c>
      <c r="N51" s="11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>
      <c r="A52" s="11" t="s">
        <v>851</v>
      </c>
      <c r="B52" s="16">
        <v>45711.877083333333</v>
      </c>
      <c r="C52" s="14">
        <f t="shared" si="4"/>
        <v>9.3867129629652482</v>
      </c>
      <c r="D52" s="11">
        <v>29.62</v>
      </c>
      <c r="E52" s="11">
        <v>34.17</v>
      </c>
      <c r="F52" s="11">
        <v>10.53</v>
      </c>
      <c r="G52" s="11"/>
      <c r="H52" s="11"/>
      <c r="I52" s="11"/>
      <c r="J52" s="11"/>
      <c r="K52" s="11">
        <f t="shared" si="5"/>
        <v>24.773333333333337</v>
      </c>
      <c r="L52" s="14">
        <f t="shared" si="6"/>
        <v>12.543126936028882</v>
      </c>
      <c r="M52" s="15">
        <f t="shared" si="7"/>
        <v>1.393984446265923</v>
      </c>
      <c r="N52" s="11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 hidden="1">
      <c r="A53" s="11" t="s">
        <v>852</v>
      </c>
      <c r="B53" s="16">
        <v>45711.877083333333</v>
      </c>
      <c r="C53" s="14">
        <f t="shared" si="4"/>
        <v>9.3867129629652482</v>
      </c>
      <c r="D53" s="11"/>
      <c r="E53" s="11"/>
      <c r="F53" s="11"/>
      <c r="G53" s="11"/>
      <c r="H53" s="11"/>
      <c r="I53" s="11"/>
      <c r="J53" s="11"/>
      <c r="K53" s="11" t="e">
        <f t="shared" si="5"/>
        <v>#DIV/0!</v>
      </c>
      <c r="L53" s="14" t="e">
        <f t="shared" si="6"/>
        <v>#DIV/0!</v>
      </c>
      <c r="M53" s="15" t="e">
        <f t="shared" si="7"/>
        <v>#DIV/0!</v>
      </c>
      <c r="N53" s="11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hidden="1">
      <c r="A54" s="11" t="s">
        <v>853</v>
      </c>
      <c r="B54" s="16">
        <v>45711.877083333333</v>
      </c>
      <c r="C54" s="14">
        <f t="shared" si="4"/>
        <v>9.3867129629652482</v>
      </c>
      <c r="D54" s="11"/>
      <c r="E54" s="11"/>
      <c r="F54" s="11"/>
      <c r="G54" s="11"/>
      <c r="H54" s="11"/>
      <c r="I54" s="11"/>
      <c r="J54" s="11"/>
      <c r="K54" s="11" t="e">
        <f t="shared" si="5"/>
        <v>#DIV/0!</v>
      </c>
      <c r="L54" s="14" t="e">
        <f t="shared" si="6"/>
        <v>#DIV/0!</v>
      </c>
      <c r="M54" s="15" t="e">
        <f t="shared" si="7"/>
        <v>#DIV/0!</v>
      </c>
      <c r="N54" s="11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>
      <c r="A55" s="11" t="s">
        <v>854</v>
      </c>
      <c r="B55" s="16">
        <v>45712.345833333333</v>
      </c>
      <c r="C55" s="14">
        <f t="shared" si="4"/>
        <v>9.8554629629652482</v>
      </c>
      <c r="D55" s="11">
        <v>17.899999999999999</v>
      </c>
      <c r="E55" s="11">
        <v>36.799999999999997</v>
      </c>
      <c r="F55" s="11">
        <v>37.729999999999997</v>
      </c>
      <c r="G55" s="11"/>
      <c r="H55" s="11"/>
      <c r="I55" s="11"/>
      <c r="J55" s="11"/>
      <c r="K55" s="11">
        <f t="shared" si="5"/>
        <v>30.81</v>
      </c>
      <c r="L55" s="14">
        <f t="shared" si="6"/>
        <v>11.190053619174476</v>
      </c>
      <c r="M55" s="15">
        <f t="shared" si="7"/>
        <v>1.4886916983169407</v>
      </c>
      <c r="N55" s="11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1:35" hidden="1">
      <c r="A56" s="11" t="s">
        <v>855</v>
      </c>
      <c r="B56" s="16">
        <v>45712.345833333333</v>
      </c>
      <c r="C56" s="14">
        <f t="shared" si="4"/>
        <v>9.8554629629652482</v>
      </c>
      <c r="D56" s="11"/>
      <c r="E56" s="11"/>
      <c r="F56" s="11"/>
      <c r="G56" s="11"/>
      <c r="H56" s="11"/>
      <c r="I56" s="11"/>
      <c r="J56" s="11"/>
      <c r="K56" s="11" t="e">
        <f t="shared" si="5"/>
        <v>#DIV/0!</v>
      </c>
      <c r="L56" s="14" t="e">
        <f t="shared" si="6"/>
        <v>#DIV/0!</v>
      </c>
      <c r="M56" s="15" t="e">
        <f t="shared" si="7"/>
        <v>#DIV/0!</v>
      </c>
      <c r="N56" s="11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 hidden="1">
      <c r="A57" s="11" t="s">
        <v>856</v>
      </c>
      <c r="B57" s="16">
        <v>45712.345833333333</v>
      </c>
      <c r="C57" s="14">
        <f t="shared" si="4"/>
        <v>9.8554629629652482</v>
      </c>
      <c r="D57" s="11"/>
      <c r="E57" s="11"/>
      <c r="F57" s="11"/>
      <c r="G57" s="11"/>
      <c r="H57" s="11"/>
      <c r="I57" s="11"/>
      <c r="J57" s="11"/>
      <c r="K57" s="11" t="e">
        <f t="shared" si="5"/>
        <v>#DIV/0!</v>
      </c>
      <c r="L57" s="14" t="e">
        <f t="shared" si="6"/>
        <v>#DIV/0!</v>
      </c>
      <c r="M57" s="15" t="e">
        <f t="shared" si="7"/>
        <v>#DIV/0!</v>
      </c>
      <c r="N57" s="11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>
      <c r="A58" s="11" t="s">
        <v>857</v>
      </c>
      <c r="B58" s="16">
        <v>45712.557638888888</v>
      </c>
      <c r="C58" s="14">
        <f t="shared" si="4"/>
        <v>10.067268518519995</v>
      </c>
      <c r="D58" s="11">
        <v>25.54</v>
      </c>
      <c r="E58" s="11">
        <v>24.9</v>
      </c>
      <c r="F58" s="11">
        <v>41.62</v>
      </c>
      <c r="G58" s="11"/>
      <c r="H58" s="11"/>
      <c r="I58" s="11"/>
      <c r="J58" s="11"/>
      <c r="K58" s="11">
        <f t="shared" si="5"/>
        <v>30.686666666666667</v>
      </c>
      <c r="L58" s="14">
        <f t="shared" si="6"/>
        <v>9.4739502496758536</v>
      </c>
      <c r="M58" s="15">
        <f t="shared" si="7"/>
        <v>1.4869497158382929</v>
      </c>
      <c r="N58" s="11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idden="1">
      <c r="A59" s="11" t="s">
        <v>858</v>
      </c>
      <c r="B59" s="16">
        <v>45712.557638888888</v>
      </c>
      <c r="C59" s="14">
        <f t="shared" si="4"/>
        <v>10.067268518519995</v>
      </c>
      <c r="D59" s="11"/>
      <c r="E59" s="11"/>
      <c r="F59" s="11"/>
      <c r="G59" s="11"/>
      <c r="H59" s="11"/>
      <c r="I59" s="11"/>
      <c r="J59" s="11"/>
      <c r="K59" s="11" t="e">
        <f t="shared" si="5"/>
        <v>#DIV/0!</v>
      </c>
      <c r="L59" s="14" t="e">
        <f t="shared" si="6"/>
        <v>#DIV/0!</v>
      </c>
      <c r="M59" s="15" t="e">
        <f t="shared" si="7"/>
        <v>#DIV/0!</v>
      </c>
      <c r="N59" s="11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idden="1">
      <c r="A60" s="11" t="s">
        <v>859</v>
      </c>
      <c r="B60" s="16">
        <v>45712.557638888888</v>
      </c>
      <c r="C60" s="14">
        <f t="shared" si="4"/>
        <v>10.067268518519995</v>
      </c>
      <c r="D60" s="11"/>
      <c r="E60" s="11"/>
      <c r="F60" s="11"/>
      <c r="G60" s="11"/>
      <c r="H60" s="11"/>
      <c r="I60" s="11"/>
      <c r="J60" s="11"/>
      <c r="K60" s="11" t="e">
        <f t="shared" si="5"/>
        <v>#DIV/0!</v>
      </c>
      <c r="L60" s="14" t="e">
        <f t="shared" si="6"/>
        <v>#DIV/0!</v>
      </c>
      <c r="M60" s="15" t="e">
        <f t="shared" si="7"/>
        <v>#DIV/0!</v>
      </c>
      <c r="N60" s="11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>
      <c r="A61" s="11" t="s">
        <v>860</v>
      </c>
      <c r="B61" s="16">
        <v>45712.851388888892</v>
      </c>
      <c r="C61" s="14">
        <f t="shared" si="4"/>
        <v>10.361018518524361</v>
      </c>
      <c r="D61" s="11">
        <v>15.49</v>
      </c>
      <c r="E61" s="11">
        <v>16.739999999999998</v>
      </c>
      <c r="F61" s="11">
        <v>17.940000000000001</v>
      </c>
      <c r="G61" s="11"/>
      <c r="H61" s="11"/>
      <c r="I61" s="11"/>
      <c r="J61" s="11"/>
      <c r="K61" s="11">
        <f t="shared" si="5"/>
        <v>16.723333333333333</v>
      </c>
      <c r="L61" s="14">
        <f t="shared" si="6"/>
        <v>1.2250850310624708</v>
      </c>
      <c r="M61" s="15">
        <f t="shared" si="7"/>
        <v>1.223322846308089</v>
      </c>
      <c r="N61" s="11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idden="1">
      <c r="A62" s="11" t="s">
        <v>861</v>
      </c>
      <c r="B62" s="16">
        <v>45712.851388888892</v>
      </c>
      <c r="C62" s="14">
        <f t="shared" si="4"/>
        <v>10.361018518524361</v>
      </c>
      <c r="D62" s="11"/>
      <c r="E62" s="11"/>
      <c r="F62" s="11"/>
      <c r="G62" s="11"/>
      <c r="H62" s="11"/>
      <c r="I62" s="11"/>
      <c r="J62" s="11"/>
      <c r="K62" s="11" t="e">
        <f t="shared" si="5"/>
        <v>#DIV/0!</v>
      </c>
      <c r="L62" s="14" t="e">
        <f t="shared" si="6"/>
        <v>#DIV/0!</v>
      </c>
      <c r="M62" s="15" t="e">
        <f t="shared" si="7"/>
        <v>#DIV/0!</v>
      </c>
      <c r="N62" s="11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idden="1">
      <c r="A63" s="11" t="s">
        <v>862</v>
      </c>
      <c r="B63" s="16">
        <v>45712.851388888892</v>
      </c>
      <c r="C63" s="14">
        <f t="shared" si="4"/>
        <v>10.361018518524361</v>
      </c>
      <c r="D63" s="11"/>
      <c r="E63" s="11"/>
      <c r="F63" s="11"/>
      <c r="G63" s="11"/>
      <c r="H63" s="11"/>
      <c r="I63" s="11"/>
      <c r="J63" s="11"/>
      <c r="K63" s="11" t="e">
        <f t="shared" si="5"/>
        <v>#DIV/0!</v>
      </c>
      <c r="L63" s="14" t="e">
        <f t="shared" si="6"/>
        <v>#DIV/0!</v>
      </c>
      <c r="M63" s="15" t="e">
        <f t="shared" si="7"/>
        <v>#DIV/0!</v>
      </c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>
      <c r="A64" s="11" t="s">
        <v>863</v>
      </c>
      <c r="B64" s="16">
        <v>45713.452777777777</v>
      </c>
      <c r="C64" s="14">
        <f t="shared" si="4"/>
        <v>10.962407407409046</v>
      </c>
      <c r="D64" s="11">
        <v>24.6</v>
      </c>
      <c r="E64" s="11">
        <v>39.81</v>
      </c>
      <c r="F64" s="11">
        <v>4.5</v>
      </c>
      <c r="G64" s="11"/>
      <c r="H64" s="11"/>
      <c r="I64" s="11"/>
      <c r="J64" s="11"/>
      <c r="K64" s="11">
        <f t="shared" si="5"/>
        <v>22.97</v>
      </c>
      <c r="L64" s="14">
        <f t="shared" si="6"/>
        <v>17.711343822533632</v>
      </c>
      <c r="M64" s="15">
        <f t="shared" si="7"/>
        <v>1.3611609951950261</v>
      </c>
      <c r="N64" s="11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idden="1">
      <c r="A65" s="11" t="s">
        <v>864</v>
      </c>
      <c r="B65" s="16">
        <v>45713.453472222223</v>
      </c>
      <c r="C65" s="14">
        <f t="shared" si="4"/>
        <v>10.963101851855754</v>
      </c>
      <c r="D65" s="11"/>
      <c r="E65" s="11"/>
      <c r="F65" s="11"/>
      <c r="G65" s="11"/>
      <c r="H65" s="11"/>
      <c r="I65" s="11"/>
      <c r="J65" s="11"/>
      <c r="K65" s="11" t="e">
        <f t="shared" si="5"/>
        <v>#DIV/0!</v>
      </c>
      <c r="L65" s="14" t="e">
        <f t="shared" si="6"/>
        <v>#DIV/0!</v>
      </c>
      <c r="M65" s="15" t="e">
        <f t="shared" si="7"/>
        <v>#DIV/0!</v>
      </c>
      <c r="N65" s="11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idden="1">
      <c r="A66" s="11" t="s">
        <v>865</v>
      </c>
      <c r="B66" s="16">
        <v>45713.45416666667</v>
      </c>
      <c r="C66" s="14">
        <f t="shared" ref="C66:C97" si="8">(B66-$B$2)</f>
        <v>10.963796296302462</v>
      </c>
      <c r="D66" s="11"/>
      <c r="E66" s="11"/>
      <c r="F66" s="11"/>
      <c r="G66" s="11"/>
      <c r="H66" s="11"/>
      <c r="I66" s="11"/>
      <c r="J66" s="11"/>
      <c r="K66" s="11" t="e">
        <f t="shared" ref="K66:K97" si="9">AVERAGE($D66:$H66)</f>
        <v>#DIV/0!</v>
      </c>
      <c r="L66" s="14" t="e">
        <f t="shared" ref="L66:L97" si="10">STDEV($D66:$H66)</f>
        <v>#DIV/0!</v>
      </c>
      <c r="M66" s="15" t="e">
        <f t="shared" ref="M66:M97" si="11">LOG($K66)</f>
        <v>#DIV/0!</v>
      </c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idden="1">
      <c r="A67" s="11" t="s">
        <v>866</v>
      </c>
      <c r="B67" s="16">
        <v>45713.620833333334</v>
      </c>
      <c r="C67" s="14">
        <f t="shared" si="8"/>
        <v>11.130462962966703</v>
      </c>
      <c r="D67" s="11"/>
      <c r="E67" s="11"/>
      <c r="F67" s="11"/>
      <c r="G67" s="11"/>
      <c r="H67" s="11"/>
      <c r="I67" s="11"/>
      <c r="J67" s="11"/>
      <c r="K67" s="11" t="e">
        <f t="shared" si="9"/>
        <v>#DIV/0!</v>
      </c>
      <c r="L67" s="14" t="e">
        <f t="shared" si="10"/>
        <v>#DIV/0!</v>
      </c>
      <c r="M67" s="15" t="e">
        <f t="shared" si="11"/>
        <v>#DIV/0!</v>
      </c>
      <c r="N67" s="11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idden="1">
      <c r="A68" s="11" t="s">
        <v>867</v>
      </c>
      <c r="B68" s="16">
        <v>45713.621527777781</v>
      </c>
      <c r="C68" s="14">
        <f t="shared" si="8"/>
        <v>11.131157407413411</v>
      </c>
      <c r="D68" s="11"/>
      <c r="E68" s="11"/>
      <c r="F68" s="11"/>
      <c r="G68" s="11"/>
      <c r="H68" s="11"/>
      <c r="I68" s="11"/>
      <c r="J68" s="11"/>
      <c r="K68" s="11" t="e">
        <f t="shared" si="9"/>
        <v>#DIV/0!</v>
      </c>
      <c r="L68" s="14" t="e">
        <f t="shared" si="10"/>
        <v>#DIV/0!</v>
      </c>
      <c r="M68" s="15" t="e">
        <f t="shared" si="11"/>
        <v>#DIV/0!</v>
      </c>
      <c r="N68" s="11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>
      <c r="A69" s="11" t="s">
        <v>868</v>
      </c>
      <c r="B69" s="16">
        <v>45713.621527777781</v>
      </c>
      <c r="C69" s="14">
        <f t="shared" si="8"/>
        <v>11.131157407413411</v>
      </c>
      <c r="D69" s="11">
        <v>38.770000000000003</v>
      </c>
      <c r="E69" s="11">
        <v>40.729999999999997</v>
      </c>
      <c r="F69" s="11">
        <v>42.17</v>
      </c>
      <c r="G69" s="11"/>
      <c r="H69" s="11"/>
      <c r="I69" s="11"/>
      <c r="J69" s="11"/>
      <c r="K69" s="11">
        <f t="shared" si="9"/>
        <v>40.556666666666665</v>
      </c>
      <c r="L69" s="14">
        <f t="shared" si="10"/>
        <v>1.7066145825385794</v>
      </c>
      <c r="M69" s="15">
        <f t="shared" si="11"/>
        <v>1.6080622533331161</v>
      </c>
      <c r="N69" s="11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>
      <c r="A70" s="11" t="s">
        <v>869</v>
      </c>
      <c r="B70" s="16">
        <v>45714.824305555558</v>
      </c>
      <c r="C70" s="14">
        <f t="shared" si="8"/>
        <v>12.333935185190057</v>
      </c>
      <c r="D70" s="11">
        <v>45.7</v>
      </c>
      <c r="E70" s="11">
        <v>47.87</v>
      </c>
      <c r="F70" s="11">
        <v>50.67</v>
      </c>
      <c r="G70" s="11"/>
      <c r="H70" s="11"/>
      <c r="I70" s="11"/>
      <c r="J70" s="11"/>
      <c r="K70" s="11">
        <f t="shared" si="9"/>
        <v>48.080000000000005</v>
      </c>
      <c r="L70" s="14">
        <f t="shared" si="10"/>
        <v>2.4916460422780755</v>
      </c>
      <c r="M70" s="15">
        <f t="shared" si="11"/>
        <v>1.6819644589946832</v>
      </c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idden="1">
      <c r="A71" s="11" t="s">
        <v>870</v>
      </c>
      <c r="B71" s="16">
        <v>45714.824999999997</v>
      </c>
      <c r="C71" s="14">
        <f t="shared" si="8"/>
        <v>12.33462962962949</v>
      </c>
      <c r="D71" s="11"/>
      <c r="E71" s="11"/>
      <c r="F71" s="11"/>
      <c r="G71" s="11"/>
      <c r="H71" s="11"/>
      <c r="I71" s="11"/>
      <c r="J71" s="11"/>
      <c r="K71" s="11" t="e">
        <f t="shared" si="9"/>
        <v>#DIV/0!</v>
      </c>
      <c r="L71" s="14" t="e">
        <f t="shared" si="10"/>
        <v>#DIV/0!</v>
      </c>
      <c r="M71" s="15" t="e">
        <f t="shared" si="11"/>
        <v>#DIV/0!</v>
      </c>
      <c r="N71" s="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idden="1">
      <c r="A72" s="11" t="s">
        <v>871</v>
      </c>
      <c r="B72" s="16">
        <v>45714.824305555558</v>
      </c>
      <c r="C72" s="14">
        <f t="shared" si="8"/>
        <v>12.333935185190057</v>
      </c>
      <c r="D72" s="11"/>
      <c r="E72" s="11"/>
      <c r="F72" s="11"/>
      <c r="G72" s="11"/>
      <c r="H72" s="11"/>
      <c r="I72" s="11"/>
      <c r="J72" s="11"/>
      <c r="K72" s="11" t="e">
        <f t="shared" si="9"/>
        <v>#DIV/0!</v>
      </c>
      <c r="L72" s="14" t="e">
        <f t="shared" si="10"/>
        <v>#DIV/0!</v>
      </c>
      <c r="M72" s="15" t="e">
        <f t="shared" si="11"/>
        <v>#DIV/0!</v>
      </c>
      <c r="N72" s="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>
      <c r="A73" s="11" t="s">
        <v>872</v>
      </c>
      <c r="B73" s="17">
        <v>45715.379861111112</v>
      </c>
      <c r="C73" s="14">
        <f t="shared" si="8"/>
        <v>12.889490740744804</v>
      </c>
      <c r="D73" s="11">
        <v>48.62</v>
      </c>
      <c r="E73" s="11">
        <v>28.7</v>
      </c>
      <c r="F73" s="11">
        <v>37.799999999999997</v>
      </c>
      <c r="G73" s="11"/>
      <c r="H73" s="11"/>
      <c r="I73" s="11"/>
      <c r="J73" s="11"/>
      <c r="K73" s="11">
        <f t="shared" si="9"/>
        <v>38.373333333333328</v>
      </c>
      <c r="L73" s="14">
        <f t="shared" si="10"/>
        <v>9.9723684916540147</v>
      </c>
      <c r="M73" s="15">
        <f t="shared" si="11"/>
        <v>1.5840295262088864</v>
      </c>
      <c r="N73" s="11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idden="1">
      <c r="A74" s="11" t="s">
        <v>873</v>
      </c>
      <c r="B74" s="17">
        <v>45715.379861111112</v>
      </c>
      <c r="C74" s="14">
        <f t="shared" si="8"/>
        <v>12.889490740744804</v>
      </c>
      <c r="D74" s="11"/>
      <c r="E74" s="11"/>
      <c r="F74" s="11"/>
      <c r="G74" s="11"/>
      <c r="H74" s="11"/>
      <c r="I74" s="11"/>
      <c r="J74" s="11"/>
      <c r="K74" s="11" t="e">
        <f t="shared" si="9"/>
        <v>#DIV/0!</v>
      </c>
      <c r="L74" s="14" t="e">
        <f t="shared" si="10"/>
        <v>#DIV/0!</v>
      </c>
      <c r="M74" s="15" t="e">
        <f t="shared" si="11"/>
        <v>#DIV/0!</v>
      </c>
      <c r="N74" s="11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idden="1">
      <c r="A75" s="11" t="s">
        <v>874</v>
      </c>
      <c r="B75" s="17">
        <v>45715.380555555559</v>
      </c>
      <c r="C75" s="14">
        <f t="shared" si="8"/>
        <v>12.890185185191513</v>
      </c>
      <c r="D75" s="11"/>
      <c r="E75" s="11"/>
      <c r="F75" s="11"/>
      <c r="G75" s="11"/>
      <c r="H75" s="11"/>
      <c r="I75" s="11"/>
      <c r="J75" s="11"/>
      <c r="K75" s="11" t="e">
        <f t="shared" si="9"/>
        <v>#DIV/0!</v>
      </c>
      <c r="L75" s="14" t="e">
        <f t="shared" si="10"/>
        <v>#DIV/0!</v>
      </c>
      <c r="M75" s="15" t="e">
        <f t="shared" si="11"/>
        <v>#DIV/0!</v>
      </c>
      <c r="N75" s="11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>
      <c r="A76" s="11" t="s">
        <v>875</v>
      </c>
      <c r="B76" s="17">
        <v>45715.822916666664</v>
      </c>
      <c r="C76" s="14">
        <f t="shared" si="8"/>
        <v>13.332546296296641</v>
      </c>
      <c r="D76" s="11">
        <v>43.75</v>
      </c>
      <c r="E76" s="11">
        <v>52.69</v>
      </c>
      <c r="F76" s="11">
        <v>54.78</v>
      </c>
      <c r="G76" s="11"/>
      <c r="H76" s="11"/>
      <c r="I76" s="11"/>
      <c r="J76" s="11"/>
      <c r="K76" s="11">
        <f t="shared" si="9"/>
        <v>50.406666666666666</v>
      </c>
      <c r="L76" s="14">
        <f t="shared" si="10"/>
        <v>5.8587911153524956</v>
      </c>
      <c r="M76" s="15">
        <f t="shared" si="11"/>
        <v>1.7024879790065379</v>
      </c>
      <c r="N76" s="11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idden="1">
      <c r="A77" s="11" t="s">
        <v>876</v>
      </c>
      <c r="B77" s="17">
        <v>45715.823611111111</v>
      </c>
      <c r="C77" s="14">
        <f t="shared" si="8"/>
        <v>13.333240740743349</v>
      </c>
      <c r="D77" s="11"/>
      <c r="E77" s="11"/>
      <c r="F77" s="11"/>
      <c r="G77" s="11"/>
      <c r="H77" s="11"/>
      <c r="I77" s="11"/>
      <c r="J77" s="11"/>
      <c r="K77" s="11" t="e">
        <f t="shared" si="9"/>
        <v>#DIV/0!</v>
      </c>
      <c r="L77" s="14" t="e">
        <f t="shared" si="10"/>
        <v>#DIV/0!</v>
      </c>
      <c r="M77" s="15" t="e">
        <f t="shared" si="11"/>
        <v>#DIV/0!</v>
      </c>
      <c r="N77" s="1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idden="1">
      <c r="A78" s="11" t="s">
        <v>877</v>
      </c>
      <c r="B78" s="17">
        <v>45715.823611111111</v>
      </c>
      <c r="C78" s="14">
        <f t="shared" si="8"/>
        <v>13.333240740743349</v>
      </c>
      <c r="D78" s="11"/>
      <c r="E78" s="11"/>
      <c r="F78" s="11"/>
      <c r="G78" s="11"/>
      <c r="H78" s="11"/>
      <c r="I78" s="11"/>
      <c r="J78" s="11"/>
      <c r="K78" s="11" t="e">
        <f t="shared" si="9"/>
        <v>#DIV/0!</v>
      </c>
      <c r="L78" s="14" t="e">
        <f t="shared" si="10"/>
        <v>#DIV/0!</v>
      </c>
      <c r="M78" s="15" t="e">
        <f t="shared" si="11"/>
        <v>#DIV/0!</v>
      </c>
      <c r="N78" s="11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>
      <c r="A79" s="18" t="s">
        <v>878</v>
      </c>
      <c r="B79" s="16">
        <v>45716.34097222222</v>
      </c>
      <c r="C79" s="14">
        <f t="shared" si="8"/>
        <v>13.850601851852844</v>
      </c>
      <c r="D79" s="11">
        <v>29.73</v>
      </c>
      <c r="E79" s="11">
        <v>27.15</v>
      </c>
      <c r="F79" s="11">
        <v>39.44</v>
      </c>
      <c r="G79" s="11"/>
      <c r="H79" s="11"/>
      <c r="I79" s="11"/>
      <c r="J79" s="11"/>
      <c r="K79" s="11">
        <f t="shared" si="9"/>
        <v>32.106666666666662</v>
      </c>
      <c r="L79" s="14">
        <f t="shared" si="10"/>
        <v>6.4805426727499968</v>
      </c>
      <c r="M79" s="15">
        <f t="shared" si="11"/>
        <v>1.5065952191940868</v>
      </c>
      <c r="N79" s="11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idden="1">
      <c r="A80" s="18" t="s">
        <v>879</v>
      </c>
      <c r="B80" s="16">
        <v>45716.341666666667</v>
      </c>
      <c r="C80" s="14">
        <f t="shared" si="8"/>
        <v>13.851296296299552</v>
      </c>
      <c r="D80" s="11"/>
      <c r="E80" s="11"/>
      <c r="F80" s="11"/>
      <c r="G80" s="11"/>
      <c r="H80" s="11"/>
      <c r="I80" s="11"/>
      <c r="J80" s="11"/>
      <c r="K80" s="11" t="e">
        <f t="shared" si="9"/>
        <v>#DIV/0!</v>
      </c>
      <c r="L80" s="14" t="e">
        <f t="shared" si="10"/>
        <v>#DIV/0!</v>
      </c>
      <c r="M80" s="15" t="e">
        <f t="shared" si="11"/>
        <v>#DIV/0!</v>
      </c>
      <c r="N80" s="11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idden="1">
      <c r="A81" s="18" t="s">
        <v>880</v>
      </c>
      <c r="B81" s="16">
        <v>45716.342361111114</v>
      </c>
      <c r="C81" s="14">
        <f t="shared" si="8"/>
        <v>13.85199074074626</v>
      </c>
      <c r="D81" s="11"/>
      <c r="E81" s="11"/>
      <c r="F81" s="11"/>
      <c r="G81" s="11"/>
      <c r="H81" s="11"/>
      <c r="I81" s="11"/>
      <c r="J81" s="11"/>
      <c r="K81" s="11" t="e">
        <f t="shared" si="9"/>
        <v>#DIV/0!</v>
      </c>
      <c r="L81" s="14" t="e">
        <f t="shared" si="10"/>
        <v>#DIV/0!</v>
      </c>
      <c r="M81" s="15" t="e">
        <f t="shared" si="11"/>
        <v>#DIV/0!</v>
      </c>
      <c r="N81" s="11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>
      <c r="A82" s="18" t="s">
        <v>881</v>
      </c>
      <c r="B82" s="16">
        <v>45716.566666666666</v>
      </c>
      <c r="C82" s="14">
        <f t="shared" si="8"/>
        <v>14.076296296298096</v>
      </c>
      <c r="D82" s="11">
        <v>56.88</v>
      </c>
      <c r="E82" s="11">
        <v>33.520000000000003</v>
      </c>
      <c r="F82" s="11">
        <v>41.6</v>
      </c>
      <c r="G82" s="11"/>
      <c r="H82" s="11"/>
      <c r="I82" s="11"/>
      <c r="J82" s="11"/>
      <c r="K82" s="11">
        <f t="shared" si="9"/>
        <v>44</v>
      </c>
      <c r="L82" s="14">
        <f t="shared" si="10"/>
        <v>11.863490211569298</v>
      </c>
      <c r="M82" s="15">
        <f t="shared" si="11"/>
        <v>1.6434526764861874</v>
      </c>
      <c r="N82" s="11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idden="1">
      <c r="A83" s="18" t="s">
        <v>882</v>
      </c>
      <c r="B83" s="16">
        <v>45716.566666666666</v>
      </c>
      <c r="C83" s="14">
        <f t="shared" si="8"/>
        <v>14.076296296298096</v>
      </c>
      <c r="D83" s="11"/>
      <c r="E83" s="11"/>
      <c r="F83" s="11"/>
      <c r="G83" s="11"/>
      <c r="H83" s="11"/>
      <c r="I83" s="11"/>
      <c r="J83" s="11"/>
      <c r="K83" s="11" t="e">
        <f t="shared" si="9"/>
        <v>#DIV/0!</v>
      </c>
      <c r="L83" s="14" t="e">
        <f t="shared" si="10"/>
        <v>#DIV/0!</v>
      </c>
      <c r="M83" s="15" t="e">
        <f t="shared" si="11"/>
        <v>#DIV/0!</v>
      </c>
      <c r="N83" s="11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idden="1">
      <c r="A84" s="18" t="s">
        <v>883</v>
      </c>
      <c r="B84" s="16">
        <v>45716.566666666666</v>
      </c>
      <c r="C84" s="14">
        <f t="shared" si="8"/>
        <v>14.076296296298096</v>
      </c>
      <c r="D84" s="11"/>
      <c r="E84" s="11"/>
      <c r="F84" s="11"/>
      <c r="G84" s="11"/>
      <c r="H84" s="11"/>
      <c r="I84" s="11"/>
      <c r="J84" s="11"/>
      <c r="K84" s="11" t="e">
        <f t="shared" si="9"/>
        <v>#DIV/0!</v>
      </c>
      <c r="L84" s="14" t="e">
        <f t="shared" si="10"/>
        <v>#DIV/0!</v>
      </c>
      <c r="M84" s="15" t="e">
        <f t="shared" si="11"/>
        <v>#DIV/0!</v>
      </c>
      <c r="N84" s="11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>
      <c r="A85" s="18" t="s">
        <v>884</v>
      </c>
      <c r="B85" s="16">
        <v>45716.842361111114</v>
      </c>
      <c r="C85" s="14">
        <f t="shared" si="8"/>
        <v>14.35199074074626</v>
      </c>
      <c r="D85" s="11">
        <v>40.94</v>
      </c>
      <c r="E85" s="11">
        <v>55.74</v>
      </c>
      <c r="F85" s="11">
        <v>11.59</v>
      </c>
      <c r="G85" s="11"/>
      <c r="H85" s="11"/>
      <c r="I85" s="11"/>
      <c r="J85" s="11"/>
      <c r="K85" s="11">
        <f t="shared" si="9"/>
        <v>36.090000000000003</v>
      </c>
      <c r="L85" s="14">
        <f t="shared" si="10"/>
        <v>22.471036914214697</v>
      </c>
      <c r="M85" s="15">
        <f t="shared" si="11"/>
        <v>1.5573868820595071</v>
      </c>
      <c r="N85" s="11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idden="1">
      <c r="A86" s="18" t="s">
        <v>885</v>
      </c>
      <c r="B86" s="16">
        <v>45716.842361111114</v>
      </c>
      <c r="C86" s="14">
        <f t="shared" si="8"/>
        <v>14.35199074074626</v>
      </c>
      <c r="D86" s="11"/>
      <c r="E86" s="11"/>
      <c r="F86" s="11"/>
      <c r="G86" s="11"/>
      <c r="H86" s="11"/>
      <c r="I86" s="11"/>
      <c r="J86" s="11"/>
      <c r="K86" s="11" t="e">
        <f t="shared" si="9"/>
        <v>#DIV/0!</v>
      </c>
      <c r="L86" s="14" t="e">
        <f t="shared" si="10"/>
        <v>#DIV/0!</v>
      </c>
      <c r="M86" s="15" t="e">
        <f t="shared" si="11"/>
        <v>#DIV/0!</v>
      </c>
      <c r="N86" s="11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idden="1">
      <c r="A87" s="18" t="s">
        <v>886</v>
      </c>
      <c r="B87" s="16">
        <v>45716.842361111114</v>
      </c>
      <c r="C87" s="14">
        <f t="shared" si="8"/>
        <v>14.35199074074626</v>
      </c>
      <c r="D87" s="11"/>
      <c r="E87" s="11"/>
      <c r="F87" s="11"/>
      <c r="G87" s="11"/>
      <c r="H87" s="11"/>
      <c r="I87" s="11"/>
      <c r="J87" s="11"/>
      <c r="K87" s="11" t="e">
        <f t="shared" si="9"/>
        <v>#DIV/0!</v>
      </c>
      <c r="L87" s="14" t="e">
        <f t="shared" si="10"/>
        <v>#DIV/0!</v>
      </c>
      <c r="M87" s="15" t="e">
        <f t="shared" si="11"/>
        <v>#DIV/0!</v>
      </c>
      <c r="N87" s="11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>
      <c r="A88" s="18" t="s">
        <v>887</v>
      </c>
      <c r="B88" s="16">
        <v>45717.380555555559</v>
      </c>
      <c r="C88" s="14">
        <f t="shared" si="8"/>
        <v>14.890185185191513</v>
      </c>
      <c r="D88" s="11">
        <v>17.18</v>
      </c>
      <c r="E88" s="11">
        <v>36.99</v>
      </c>
      <c r="F88" s="11">
        <v>38.090000000000003</v>
      </c>
      <c r="G88" s="11"/>
      <c r="H88" s="11"/>
      <c r="I88" s="11"/>
      <c r="J88" s="11"/>
      <c r="K88" s="11">
        <f t="shared" si="9"/>
        <v>30.753333333333334</v>
      </c>
      <c r="L88" s="14">
        <f t="shared" si="10"/>
        <v>11.767711473915968</v>
      </c>
      <c r="M88" s="15">
        <f t="shared" si="11"/>
        <v>1.4878921955525855</v>
      </c>
      <c r="N88" s="11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idden="1">
      <c r="A89" s="18" t="s">
        <v>888</v>
      </c>
      <c r="B89" s="16">
        <v>45717.380555555559</v>
      </c>
      <c r="C89" s="14">
        <f t="shared" si="8"/>
        <v>14.890185185191513</v>
      </c>
      <c r="D89" s="11"/>
      <c r="E89" s="11"/>
      <c r="F89" s="11"/>
      <c r="G89" s="11"/>
      <c r="H89" s="11"/>
      <c r="I89" s="11"/>
      <c r="J89" s="11"/>
      <c r="K89" s="11" t="e">
        <f t="shared" si="9"/>
        <v>#DIV/0!</v>
      </c>
      <c r="L89" s="14" t="e">
        <f t="shared" si="10"/>
        <v>#DIV/0!</v>
      </c>
      <c r="M89" s="15" t="e">
        <f t="shared" si="11"/>
        <v>#DIV/0!</v>
      </c>
      <c r="N89" s="11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idden="1">
      <c r="A90" s="18" t="s">
        <v>889</v>
      </c>
      <c r="B90" s="16">
        <v>45717.380555555559</v>
      </c>
      <c r="C90" s="14">
        <f t="shared" si="8"/>
        <v>14.890185185191513</v>
      </c>
      <c r="D90" s="11"/>
      <c r="E90" s="11"/>
      <c r="F90" s="11"/>
      <c r="G90" s="11"/>
      <c r="H90" s="11"/>
      <c r="I90" s="11"/>
      <c r="J90" s="11"/>
      <c r="K90" s="11" t="e">
        <f t="shared" si="9"/>
        <v>#DIV/0!</v>
      </c>
      <c r="L90" s="14" t="e">
        <f t="shared" si="10"/>
        <v>#DIV/0!</v>
      </c>
      <c r="M90" s="15" t="e">
        <f t="shared" si="11"/>
        <v>#DIV/0!</v>
      </c>
      <c r="N90" s="11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>
      <c r="A91" s="18" t="s">
        <v>890</v>
      </c>
      <c r="B91" s="16">
        <v>45717.55972222222</v>
      </c>
      <c r="C91" s="14">
        <f t="shared" si="8"/>
        <v>15.069351851852844</v>
      </c>
      <c r="D91" s="11">
        <v>31.09</v>
      </c>
      <c r="E91" s="11">
        <v>44.79</v>
      </c>
      <c r="F91" s="11">
        <v>53.66</v>
      </c>
      <c r="G91" s="11"/>
      <c r="H91" s="11"/>
      <c r="I91" s="11"/>
      <c r="J91" s="11"/>
      <c r="K91" s="11">
        <f t="shared" si="9"/>
        <v>43.18</v>
      </c>
      <c r="L91" s="14">
        <f t="shared" si="10"/>
        <v>11.37080911808833</v>
      </c>
      <c r="M91" s="15">
        <f t="shared" si="11"/>
        <v>1.6352826379982119</v>
      </c>
      <c r="N91" s="11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idden="1">
      <c r="A92" s="18" t="s">
        <v>891</v>
      </c>
      <c r="B92" s="16">
        <v>45717.55972222222</v>
      </c>
      <c r="C92" s="14">
        <f t="shared" si="8"/>
        <v>15.069351851852844</v>
      </c>
      <c r="D92" s="11"/>
      <c r="E92" s="11"/>
      <c r="F92" s="11"/>
      <c r="G92" s="11"/>
      <c r="H92" s="11"/>
      <c r="I92" s="11"/>
      <c r="J92" s="11"/>
      <c r="K92" s="11" t="e">
        <f t="shared" si="9"/>
        <v>#DIV/0!</v>
      </c>
      <c r="L92" s="14" t="e">
        <f t="shared" si="10"/>
        <v>#DIV/0!</v>
      </c>
      <c r="M92" s="15" t="e">
        <f t="shared" si="11"/>
        <v>#DIV/0!</v>
      </c>
      <c r="N92" s="11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idden="1">
      <c r="A93" s="18" t="s">
        <v>892</v>
      </c>
      <c r="B93" s="16">
        <v>45717.55972222222</v>
      </c>
      <c r="C93" s="14">
        <f t="shared" si="8"/>
        <v>15.069351851852844</v>
      </c>
      <c r="D93" s="11"/>
      <c r="E93" s="11"/>
      <c r="F93" s="11"/>
      <c r="G93" s="11"/>
      <c r="H93" s="11"/>
      <c r="I93" s="11"/>
      <c r="J93" s="11"/>
      <c r="K93" s="11" t="e">
        <f t="shared" si="9"/>
        <v>#DIV/0!</v>
      </c>
      <c r="L93" s="14" t="e">
        <f t="shared" si="10"/>
        <v>#DIV/0!</v>
      </c>
      <c r="M93" s="15" t="e">
        <f t="shared" si="11"/>
        <v>#DIV/0!</v>
      </c>
      <c r="N93" s="11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>
      <c r="A94" s="18" t="s">
        <v>893</v>
      </c>
      <c r="B94" s="16">
        <v>45717.834027777775</v>
      </c>
      <c r="C94" s="14">
        <f t="shared" si="8"/>
        <v>15.343657407407591</v>
      </c>
      <c r="D94" s="11">
        <v>27.56</v>
      </c>
      <c r="E94" s="11">
        <v>44.11</v>
      </c>
      <c r="F94" s="11">
        <v>72.8</v>
      </c>
      <c r="G94" s="11"/>
      <c r="H94" s="11"/>
      <c r="I94" s="11"/>
      <c r="J94" s="11"/>
      <c r="K94" s="11">
        <f t="shared" si="9"/>
        <v>48.156666666666666</v>
      </c>
      <c r="L94" s="14">
        <f t="shared" si="10"/>
        <v>22.889867481777458</v>
      </c>
      <c r="M94" s="15">
        <f t="shared" si="11"/>
        <v>1.682656418067586</v>
      </c>
      <c r="N94" s="11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idden="1">
      <c r="A95" s="18" t="s">
        <v>894</v>
      </c>
      <c r="B95" s="16">
        <v>45717.834027777775</v>
      </c>
      <c r="C95" s="14">
        <f t="shared" si="8"/>
        <v>15.343657407407591</v>
      </c>
      <c r="D95" s="11"/>
      <c r="E95" s="11"/>
      <c r="F95" s="11"/>
      <c r="G95" s="11"/>
      <c r="H95" s="11"/>
      <c r="I95" s="11"/>
      <c r="J95" s="11"/>
      <c r="K95" s="11" t="e">
        <f t="shared" si="9"/>
        <v>#DIV/0!</v>
      </c>
      <c r="L95" s="14" t="e">
        <f t="shared" si="10"/>
        <v>#DIV/0!</v>
      </c>
      <c r="M95" s="15" t="e">
        <f t="shared" si="11"/>
        <v>#DIV/0!</v>
      </c>
      <c r="N95" s="11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idden="1">
      <c r="A96" s="18" t="s">
        <v>895</v>
      </c>
      <c r="B96" s="16">
        <v>45717.834027777775</v>
      </c>
      <c r="C96" s="14">
        <f t="shared" si="8"/>
        <v>15.343657407407591</v>
      </c>
      <c r="D96" s="11"/>
      <c r="E96" s="11"/>
      <c r="F96" s="11"/>
      <c r="G96" s="11"/>
      <c r="H96" s="11"/>
      <c r="I96" s="11"/>
      <c r="J96" s="11"/>
      <c r="K96" s="11" t="e">
        <f t="shared" si="9"/>
        <v>#DIV/0!</v>
      </c>
      <c r="L96" s="14" t="e">
        <f t="shared" si="10"/>
        <v>#DIV/0!</v>
      </c>
      <c r="M96" s="15" t="e">
        <f t="shared" si="11"/>
        <v>#DIV/0!</v>
      </c>
      <c r="N96" s="11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>
      <c r="A97" s="11" t="s">
        <v>896</v>
      </c>
      <c r="B97" s="16">
        <v>45718.335416666669</v>
      </c>
      <c r="C97" s="14">
        <f t="shared" si="8"/>
        <v>15.845046296301007</v>
      </c>
      <c r="D97" s="11">
        <v>40.49</v>
      </c>
      <c r="E97" s="11">
        <v>56.87</v>
      </c>
      <c r="F97" s="11">
        <v>50.08</v>
      </c>
      <c r="G97" s="11"/>
      <c r="H97" s="11"/>
      <c r="I97" s="11"/>
      <c r="J97" s="11"/>
      <c r="K97" s="11">
        <f t="shared" si="9"/>
        <v>49.146666666666668</v>
      </c>
      <c r="L97" s="14">
        <f t="shared" si="10"/>
        <v>8.2297893857214763</v>
      </c>
      <c r="M97" s="15">
        <f t="shared" si="11"/>
        <v>1.691494067491355</v>
      </c>
      <c r="N97" s="11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idden="1">
      <c r="A98" s="11" t="s">
        <v>897</v>
      </c>
      <c r="B98" s="16">
        <v>45718.335416666669</v>
      </c>
      <c r="C98" s="14">
        <f t="shared" ref="C98:C121" si="12">(B98-$B$2)</f>
        <v>15.845046296301007</v>
      </c>
      <c r="D98" s="11"/>
      <c r="E98" s="11"/>
      <c r="F98" s="11"/>
      <c r="G98" s="11"/>
      <c r="H98" s="11"/>
      <c r="I98" s="11"/>
      <c r="J98" s="11"/>
      <c r="K98" s="11" t="e">
        <f t="shared" ref="K98:K121" si="13">AVERAGE($D98:$H98)</f>
        <v>#DIV/0!</v>
      </c>
      <c r="L98" s="14" t="e">
        <f t="shared" ref="L98:L121" si="14">STDEV($D98:$H98)</f>
        <v>#DIV/0!</v>
      </c>
      <c r="M98" s="15" t="e">
        <f t="shared" ref="M98:M121" si="15">LOG($K98)</f>
        <v>#DIV/0!</v>
      </c>
      <c r="N98" s="11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idden="1">
      <c r="A99" s="11" t="s">
        <v>898</v>
      </c>
      <c r="B99" s="16">
        <v>45718.335416666669</v>
      </c>
      <c r="C99" s="14">
        <f t="shared" si="12"/>
        <v>15.845046296301007</v>
      </c>
      <c r="D99" s="11"/>
      <c r="E99" s="11"/>
      <c r="F99" s="11"/>
      <c r="G99" s="11"/>
      <c r="H99" s="11"/>
      <c r="I99" s="11"/>
      <c r="J99" s="11"/>
      <c r="K99" s="11" t="e">
        <f t="shared" si="13"/>
        <v>#DIV/0!</v>
      </c>
      <c r="L99" s="14" t="e">
        <f t="shared" si="14"/>
        <v>#DIV/0!</v>
      </c>
      <c r="M99" s="15" t="e">
        <f t="shared" si="15"/>
        <v>#DIV/0!</v>
      </c>
      <c r="N99" s="11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>
      <c r="A100" s="11" t="s">
        <v>899</v>
      </c>
      <c r="B100" s="16">
        <v>45718.564583333333</v>
      </c>
      <c r="C100" s="14">
        <f t="shared" si="12"/>
        <v>16.074212962965248</v>
      </c>
      <c r="D100" s="11">
        <v>50.08</v>
      </c>
      <c r="E100" s="11">
        <v>66.400000000000006</v>
      </c>
      <c r="F100" s="11">
        <v>54.56</v>
      </c>
      <c r="G100" s="11"/>
      <c r="H100" s="11"/>
      <c r="I100" s="11"/>
      <c r="J100" s="11"/>
      <c r="K100" s="11">
        <f t="shared" si="13"/>
        <v>57.013333333333343</v>
      </c>
      <c r="L100" s="14">
        <f t="shared" si="14"/>
        <v>8.4320657808945878</v>
      </c>
      <c r="M100" s="15">
        <f t="shared" si="15"/>
        <v>1.7559764331450405</v>
      </c>
      <c r="N100" s="11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idden="1">
      <c r="A101" s="11" t="s">
        <v>900</v>
      </c>
      <c r="B101" s="16">
        <v>45718.564583333333</v>
      </c>
      <c r="C101" s="14">
        <f t="shared" si="12"/>
        <v>16.074212962965248</v>
      </c>
      <c r="D101" s="11"/>
      <c r="E101" s="11"/>
      <c r="F101" s="11"/>
      <c r="G101" s="11"/>
      <c r="H101" s="11"/>
      <c r="I101" s="11"/>
      <c r="J101" s="11"/>
      <c r="K101" s="11" t="e">
        <f t="shared" si="13"/>
        <v>#DIV/0!</v>
      </c>
      <c r="L101" s="14" t="e">
        <f t="shared" si="14"/>
        <v>#DIV/0!</v>
      </c>
      <c r="M101" s="15" t="e">
        <f t="shared" si="15"/>
        <v>#DIV/0!</v>
      </c>
      <c r="N101" s="11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idden="1">
      <c r="A102" s="11" t="s">
        <v>901</v>
      </c>
      <c r="B102" s="16">
        <v>45718.564583333333</v>
      </c>
      <c r="C102" s="14">
        <f t="shared" si="12"/>
        <v>16.074212962965248</v>
      </c>
      <c r="D102" s="11"/>
      <c r="E102" s="11"/>
      <c r="F102" s="11"/>
      <c r="G102" s="11"/>
      <c r="H102" s="11"/>
      <c r="I102" s="11"/>
      <c r="J102" s="11"/>
      <c r="K102" s="11" t="e">
        <f t="shared" si="13"/>
        <v>#DIV/0!</v>
      </c>
      <c r="L102" s="14" t="e">
        <f t="shared" si="14"/>
        <v>#DIV/0!</v>
      </c>
      <c r="M102" s="15" t="e">
        <f t="shared" si="15"/>
        <v>#DIV/0!</v>
      </c>
      <c r="N102" s="11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>
      <c r="A103" s="11" t="s">
        <v>902</v>
      </c>
      <c r="B103" s="16">
        <v>45718.86041666667</v>
      </c>
      <c r="C103" s="14">
        <f t="shared" si="12"/>
        <v>16.370046296302462</v>
      </c>
      <c r="D103" s="11">
        <v>38.380000000000003</v>
      </c>
      <c r="E103" s="11">
        <v>26.35</v>
      </c>
      <c r="F103" s="11">
        <v>29.23</v>
      </c>
      <c r="G103" s="11"/>
      <c r="H103" s="11"/>
      <c r="I103" s="11"/>
      <c r="J103" s="11"/>
      <c r="K103" s="11">
        <f t="shared" si="13"/>
        <v>31.320000000000004</v>
      </c>
      <c r="L103" s="14">
        <f t="shared" si="14"/>
        <v>6.2814249975622616</v>
      </c>
      <c r="M103" s="15">
        <f t="shared" si="15"/>
        <v>1.495821753385906</v>
      </c>
      <c r="N103" s="11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idden="1">
      <c r="A104" s="11" t="s">
        <v>903</v>
      </c>
      <c r="B104" s="16">
        <v>45718.86041666667</v>
      </c>
      <c r="C104" s="14">
        <f t="shared" si="12"/>
        <v>16.370046296302462</v>
      </c>
      <c r="D104" s="11"/>
      <c r="E104" s="11"/>
      <c r="F104" s="11"/>
      <c r="G104" s="11"/>
      <c r="H104" s="11"/>
      <c r="I104" s="11"/>
      <c r="J104" s="11"/>
      <c r="K104" s="11" t="e">
        <f t="shared" si="13"/>
        <v>#DIV/0!</v>
      </c>
      <c r="L104" s="14" t="e">
        <f t="shared" si="14"/>
        <v>#DIV/0!</v>
      </c>
      <c r="M104" s="15" t="e">
        <f t="shared" si="15"/>
        <v>#DIV/0!</v>
      </c>
      <c r="N104" s="11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idden="1">
      <c r="A105" s="11" t="s">
        <v>904</v>
      </c>
      <c r="B105" s="16">
        <v>45718.86041666667</v>
      </c>
      <c r="C105" s="14">
        <f t="shared" si="12"/>
        <v>16.370046296302462</v>
      </c>
      <c r="D105" s="11"/>
      <c r="E105" s="11"/>
      <c r="F105" s="11"/>
      <c r="G105" s="11"/>
      <c r="H105" s="11"/>
      <c r="I105" s="11"/>
      <c r="J105" s="11"/>
      <c r="K105" s="11" t="e">
        <f t="shared" si="13"/>
        <v>#DIV/0!</v>
      </c>
      <c r="L105" s="14" t="e">
        <f t="shared" si="14"/>
        <v>#DIV/0!</v>
      </c>
      <c r="M105" s="15" t="e">
        <f t="shared" si="15"/>
        <v>#DIV/0!</v>
      </c>
      <c r="N105" s="11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>
      <c r="A106" s="11" t="s">
        <v>905</v>
      </c>
      <c r="B106" s="16">
        <v>45719.37222222222</v>
      </c>
      <c r="C106" s="14">
        <f t="shared" si="12"/>
        <v>16.881851851852844</v>
      </c>
      <c r="D106" s="11">
        <v>24.58</v>
      </c>
      <c r="E106" s="11">
        <v>52.82</v>
      </c>
      <c r="F106" s="11">
        <v>59</v>
      </c>
      <c r="G106" s="11"/>
      <c r="H106" s="11"/>
      <c r="I106" s="11"/>
      <c r="J106" s="11"/>
      <c r="K106" s="11">
        <f t="shared" si="13"/>
        <v>45.466666666666669</v>
      </c>
      <c r="L106" s="14">
        <f t="shared" si="14"/>
        <v>18.350415072508113</v>
      </c>
      <c r="M106" s="15">
        <f t="shared" si="15"/>
        <v>1.6576931156007977</v>
      </c>
      <c r="N106" s="11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idden="1">
      <c r="A107" s="11" t="s">
        <v>906</v>
      </c>
      <c r="B107" s="16">
        <v>45719.37222222222</v>
      </c>
      <c r="C107" s="14">
        <f t="shared" si="12"/>
        <v>16.881851851852844</v>
      </c>
      <c r="D107" s="11"/>
      <c r="E107" s="11"/>
      <c r="F107" s="11"/>
      <c r="G107" s="11"/>
      <c r="H107" s="11"/>
      <c r="I107" s="11"/>
      <c r="J107" s="11"/>
      <c r="K107" s="11" t="e">
        <f t="shared" si="13"/>
        <v>#DIV/0!</v>
      </c>
      <c r="L107" s="14" t="e">
        <f t="shared" si="14"/>
        <v>#DIV/0!</v>
      </c>
      <c r="M107" s="15" t="e">
        <f t="shared" si="15"/>
        <v>#DIV/0!</v>
      </c>
      <c r="N107" s="11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idden="1">
      <c r="A108" s="11" t="s">
        <v>907</v>
      </c>
      <c r="B108" s="16">
        <v>45719.37222222222</v>
      </c>
      <c r="C108" s="14">
        <f t="shared" si="12"/>
        <v>16.881851851852844</v>
      </c>
      <c r="D108" s="11"/>
      <c r="E108" s="11"/>
      <c r="F108" s="11"/>
      <c r="G108" s="11"/>
      <c r="H108" s="11"/>
      <c r="I108" s="11"/>
      <c r="J108" s="11"/>
      <c r="K108" s="11" t="e">
        <f t="shared" si="13"/>
        <v>#DIV/0!</v>
      </c>
      <c r="L108" s="14" t="e">
        <f t="shared" si="14"/>
        <v>#DIV/0!</v>
      </c>
      <c r="M108" s="15" t="e">
        <f t="shared" si="15"/>
        <v>#DIV/0!</v>
      </c>
      <c r="N108" s="11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>
      <c r="A109" s="11" t="s">
        <v>908</v>
      </c>
      <c r="B109" s="16">
        <v>45719.839583333334</v>
      </c>
      <c r="C109" s="14">
        <f t="shared" si="12"/>
        <v>17.349212962966703</v>
      </c>
      <c r="D109" s="11">
        <v>18.39</v>
      </c>
      <c r="E109" s="11">
        <v>17.190000000000001</v>
      </c>
      <c r="F109" s="11">
        <v>60.71</v>
      </c>
      <c r="G109" s="11"/>
      <c r="H109" s="11"/>
      <c r="I109" s="11"/>
      <c r="J109" s="11"/>
      <c r="K109" s="11">
        <f t="shared" si="13"/>
        <v>32.096666666666664</v>
      </c>
      <c r="L109" s="14">
        <f t="shared" si="14"/>
        <v>24.787136448838403</v>
      </c>
      <c r="M109" s="15">
        <f t="shared" si="15"/>
        <v>1.5064599319861283</v>
      </c>
      <c r="N109" s="11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idden="1">
      <c r="A110" s="11" t="s">
        <v>909</v>
      </c>
      <c r="B110" s="16">
        <v>45719.839583333334</v>
      </c>
      <c r="C110" s="14">
        <f t="shared" si="12"/>
        <v>17.349212962966703</v>
      </c>
      <c r="D110" s="11"/>
      <c r="E110" s="11"/>
      <c r="F110" s="11"/>
      <c r="G110" s="11"/>
      <c r="H110" s="11"/>
      <c r="I110" s="11"/>
      <c r="J110" s="11"/>
      <c r="K110" s="11" t="e">
        <f t="shared" si="13"/>
        <v>#DIV/0!</v>
      </c>
      <c r="L110" s="14" t="e">
        <f t="shared" si="14"/>
        <v>#DIV/0!</v>
      </c>
      <c r="M110" s="15" t="e">
        <f t="shared" si="15"/>
        <v>#DIV/0!</v>
      </c>
      <c r="N110" s="11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idden="1">
      <c r="A111" s="11" t="s">
        <v>910</v>
      </c>
      <c r="B111" s="16">
        <v>45719.839583333334</v>
      </c>
      <c r="C111" s="14">
        <f t="shared" si="12"/>
        <v>17.349212962966703</v>
      </c>
      <c r="D111" s="11"/>
      <c r="E111" s="11"/>
      <c r="F111" s="11"/>
      <c r="G111" s="11"/>
      <c r="H111" s="11"/>
      <c r="I111" s="11"/>
      <c r="J111" s="11"/>
      <c r="K111" s="11" t="e">
        <f t="shared" si="13"/>
        <v>#DIV/0!</v>
      </c>
      <c r="L111" s="14" t="e">
        <f t="shared" si="14"/>
        <v>#DIV/0!</v>
      </c>
      <c r="M111" s="15" t="e">
        <f t="shared" si="15"/>
        <v>#DIV/0!</v>
      </c>
      <c r="N111" s="11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>
      <c r="A112" s="11" t="s">
        <v>911</v>
      </c>
      <c r="B112" s="16">
        <v>45720.377083333333</v>
      </c>
      <c r="C112" s="14">
        <f t="shared" si="12"/>
        <v>17.886712962965248</v>
      </c>
      <c r="D112" s="11">
        <v>36.94</v>
      </c>
      <c r="E112" s="11">
        <v>60.07</v>
      </c>
      <c r="F112" s="11">
        <v>40.74</v>
      </c>
      <c r="G112" s="11"/>
      <c r="H112" s="11"/>
      <c r="I112" s="11"/>
      <c r="J112" s="11"/>
      <c r="K112" s="11">
        <f t="shared" si="13"/>
        <v>45.916666666666664</v>
      </c>
      <c r="L112" s="14">
        <f t="shared" si="14"/>
        <v>12.403533098812343</v>
      </c>
      <c r="M112" s="15">
        <f t="shared" si="15"/>
        <v>1.6619703528041603</v>
      </c>
      <c r="N112" s="11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idden="1">
      <c r="A113" s="11" t="s">
        <v>912</v>
      </c>
      <c r="B113" s="16">
        <v>45720.377083333333</v>
      </c>
      <c r="C113" s="14">
        <f t="shared" si="12"/>
        <v>17.886712962965248</v>
      </c>
      <c r="D113" s="11"/>
      <c r="E113" s="11"/>
      <c r="F113" s="11"/>
      <c r="G113" s="11"/>
      <c r="H113" s="11"/>
      <c r="I113" s="11"/>
      <c r="J113" s="11"/>
      <c r="K113" s="11" t="e">
        <f t="shared" si="13"/>
        <v>#DIV/0!</v>
      </c>
      <c r="L113" s="14" t="e">
        <f t="shared" si="14"/>
        <v>#DIV/0!</v>
      </c>
      <c r="M113" s="15" t="e">
        <f t="shared" si="15"/>
        <v>#DIV/0!</v>
      </c>
      <c r="N113" s="11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idden="1">
      <c r="A114" s="11" t="s">
        <v>913</v>
      </c>
      <c r="B114" s="16">
        <v>45720.377083333333</v>
      </c>
      <c r="C114" s="14">
        <f t="shared" si="12"/>
        <v>17.886712962965248</v>
      </c>
      <c r="D114" s="11"/>
      <c r="E114" s="11"/>
      <c r="F114" s="11"/>
      <c r="G114" s="11"/>
      <c r="H114" s="11"/>
      <c r="I114" s="11"/>
      <c r="J114" s="11"/>
      <c r="K114" s="11" t="e">
        <f t="shared" si="13"/>
        <v>#DIV/0!</v>
      </c>
      <c r="L114" s="14" t="e">
        <f t="shared" si="14"/>
        <v>#DIV/0!</v>
      </c>
      <c r="M114" s="15" t="e">
        <f t="shared" si="15"/>
        <v>#DIV/0!</v>
      </c>
      <c r="N114" s="11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>
      <c r="A115" s="11" t="s">
        <v>914</v>
      </c>
      <c r="B115" s="16">
        <v>45720.564583333333</v>
      </c>
      <c r="C115" s="14">
        <f t="shared" si="12"/>
        <v>18.074212962965248</v>
      </c>
      <c r="D115" s="11">
        <v>19.93</v>
      </c>
      <c r="E115" s="11">
        <v>27.32</v>
      </c>
      <c r="F115" s="11">
        <v>57.07</v>
      </c>
      <c r="G115" s="11"/>
      <c r="H115" s="11"/>
      <c r="I115" s="11"/>
      <c r="J115" s="11"/>
      <c r="K115" s="11">
        <f t="shared" si="13"/>
        <v>34.773333333333333</v>
      </c>
      <c r="L115" s="14">
        <f t="shared" si="14"/>
        <v>19.659832993525995</v>
      </c>
      <c r="M115" s="15">
        <f t="shared" si="15"/>
        <v>1.5412463236681826</v>
      </c>
      <c r="N115" s="11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idden="1">
      <c r="A116" s="11" t="s">
        <v>915</v>
      </c>
      <c r="B116" s="16">
        <v>45720.564583333333</v>
      </c>
      <c r="C116" s="14">
        <f t="shared" si="12"/>
        <v>18.074212962965248</v>
      </c>
      <c r="D116" s="11"/>
      <c r="E116" s="11"/>
      <c r="F116" s="11"/>
      <c r="G116" s="11"/>
      <c r="H116" s="11"/>
      <c r="I116" s="11"/>
      <c r="J116" s="11"/>
      <c r="K116" s="11" t="e">
        <f t="shared" si="13"/>
        <v>#DIV/0!</v>
      </c>
      <c r="L116" s="14" t="e">
        <f t="shared" si="14"/>
        <v>#DIV/0!</v>
      </c>
      <c r="M116" s="15" t="e">
        <f t="shared" si="15"/>
        <v>#DIV/0!</v>
      </c>
      <c r="N116" s="11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idden="1">
      <c r="A117" s="11" t="s">
        <v>916</v>
      </c>
      <c r="B117" s="16">
        <v>45720.564583333333</v>
      </c>
      <c r="C117" s="14">
        <f t="shared" si="12"/>
        <v>18.074212962965248</v>
      </c>
      <c r="D117" s="11"/>
      <c r="E117" s="11"/>
      <c r="F117" s="11"/>
      <c r="G117" s="11"/>
      <c r="H117" s="11"/>
      <c r="I117" s="11"/>
      <c r="J117" s="11"/>
      <c r="K117" s="11" t="e">
        <f t="shared" si="13"/>
        <v>#DIV/0!</v>
      </c>
      <c r="L117" s="14" t="e">
        <f t="shared" si="14"/>
        <v>#DIV/0!</v>
      </c>
      <c r="M117" s="15" t="e">
        <f t="shared" si="15"/>
        <v>#DIV/0!</v>
      </c>
      <c r="N117" s="11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>
      <c r="A118" s="11" t="s">
        <v>917</v>
      </c>
      <c r="B118" s="16">
        <v>45720.929861111108</v>
      </c>
      <c r="C118" s="14">
        <f t="shared" si="12"/>
        <v>18.439490740740439</v>
      </c>
      <c r="D118" s="11">
        <v>40.78</v>
      </c>
      <c r="E118" s="11">
        <v>68.11</v>
      </c>
      <c r="F118" s="11">
        <v>72.180000000000007</v>
      </c>
      <c r="G118" s="11"/>
      <c r="H118" s="11"/>
      <c r="I118" s="11"/>
      <c r="J118" s="11"/>
      <c r="K118" s="11">
        <f t="shared" si="13"/>
        <v>60.356666666666662</v>
      </c>
      <c r="L118" s="14">
        <f t="shared" si="14"/>
        <v>17.075585885507234</v>
      </c>
      <c r="M118" s="15">
        <f t="shared" si="15"/>
        <v>1.7807252468714929</v>
      </c>
      <c r="N118" s="11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idden="1">
      <c r="A119" s="11" t="s">
        <v>918</v>
      </c>
      <c r="B119" s="16">
        <v>45720.929861111108</v>
      </c>
      <c r="C119" s="14">
        <f t="shared" si="12"/>
        <v>18.439490740740439</v>
      </c>
      <c r="D119" s="11"/>
      <c r="E119" s="11"/>
      <c r="F119" s="11"/>
      <c r="G119" s="11"/>
      <c r="H119" s="11"/>
      <c r="I119" s="11"/>
      <c r="J119" s="11"/>
      <c r="K119" s="11" t="e">
        <f t="shared" si="13"/>
        <v>#DIV/0!</v>
      </c>
      <c r="L119" s="14" t="e">
        <f t="shared" si="14"/>
        <v>#DIV/0!</v>
      </c>
      <c r="M119" s="15" t="e">
        <f t="shared" si="15"/>
        <v>#DIV/0!</v>
      </c>
      <c r="N119" s="11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idden="1">
      <c r="A120" s="11" t="s">
        <v>919</v>
      </c>
      <c r="B120" s="16">
        <v>45720.929861111108</v>
      </c>
      <c r="C120" s="14">
        <f t="shared" si="12"/>
        <v>18.439490740740439</v>
      </c>
      <c r="D120" s="11"/>
      <c r="E120" s="11"/>
      <c r="F120" s="11"/>
      <c r="G120" s="11"/>
      <c r="H120" s="11"/>
      <c r="I120" s="11"/>
      <c r="J120" s="11"/>
      <c r="K120" s="11" t="e">
        <f t="shared" si="13"/>
        <v>#DIV/0!</v>
      </c>
      <c r="L120" s="14" t="e">
        <f t="shared" si="14"/>
        <v>#DIV/0!</v>
      </c>
      <c r="M120" s="15" t="e">
        <f t="shared" si="15"/>
        <v>#DIV/0!</v>
      </c>
      <c r="N120" s="11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>
      <c r="A121" s="11" t="s">
        <v>920</v>
      </c>
      <c r="B121" s="16">
        <v>45721.548611111109</v>
      </c>
      <c r="C121" s="14">
        <f t="shared" si="12"/>
        <v>19.058240740741894</v>
      </c>
      <c r="D121" s="11">
        <v>74.2</v>
      </c>
      <c r="E121" s="11">
        <v>60.01</v>
      </c>
      <c r="F121" s="11"/>
      <c r="G121" s="11"/>
      <c r="H121" s="11"/>
      <c r="I121" s="11"/>
      <c r="J121" s="11"/>
      <c r="K121" s="11">
        <f t="shared" si="13"/>
        <v>67.105000000000004</v>
      </c>
      <c r="L121" s="14">
        <f t="shared" si="14"/>
        <v>10.033845225037041</v>
      </c>
      <c r="M121" s="15">
        <f t="shared" si="15"/>
        <v>1.8267548806981904</v>
      </c>
      <c r="N121" s="11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idden="1">
      <c r="A122" s="4" t="s">
        <v>921</v>
      </c>
      <c r="N122" s="4"/>
    </row>
    <row r="123" spans="1:35" hidden="1">
      <c r="A123" s="4" t="s">
        <v>922</v>
      </c>
      <c r="N123" s="4"/>
    </row>
    <row r="124" spans="1:35">
      <c r="B124" s="4"/>
      <c r="C124" s="4"/>
      <c r="N124" s="4"/>
    </row>
    <row r="125" spans="1:35">
      <c r="A125" s="27" t="s">
        <v>112</v>
      </c>
      <c r="B125" s="27" t="s">
        <v>923</v>
      </c>
      <c r="C125" s="28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</row>
    <row r="126" spans="1:35">
      <c r="A126" s="27" t="s">
        <v>114</v>
      </c>
      <c r="B126" s="27" t="s">
        <v>924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27" spans="1:35">
      <c r="B127" s="4"/>
      <c r="C127" s="4"/>
      <c r="N127" s="4"/>
    </row>
    <row r="128" spans="1:35">
      <c r="A128" s="4" t="s">
        <v>25</v>
      </c>
      <c r="B128" s="4" t="s">
        <v>26</v>
      </c>
      <c r="C128" s="4" t="s">
        <v>27</v>
      </c>
      <c r="D128" s="4" t="s">
        <v>28</v>
      </c>
      <c r="K128" s="4" t="s">
        <v>29</v>
      </c>
      <c r="L128" s="4" t="s">
        <v>30</v>
      </c>
      <c r="M128" s="4" t="s">
        <v>31</v>
      </c>
      <c r="N128" s="4"/>
    </row>
    <row r="129" spans="1:14">
      <c r="A129" s="24"/>
      <c r="B129" s="22"/>
      <c r="C129" s="23"/>
      <c r="D129" s="24"/>
      <c r="E129" s="24"/>
      <c r="F129" s="24"/>
      <c r="G129" s="24"/>
      <c r="H129" s="24"/>
      <c r="I129" s="24"/>
      <c r="J129" s="24"/>
      <c r="K129" s="24"/>
      <c r="L129" s="26"/>
      <c r="M129" s="26"/>
      <c r="N129" s="26"/>
    </row>
    <row r="130" spans="1:14" hidden="1">
      <c r="L130"/>
      <c r="M130"/>
    </row>
    <row r="131" spans="1:14" hidden="1">
      <c r="L131"/>
      <c r="M131"/>
    </row>
    <row r="132" spans="1:14" hidden="1">
      <c r="L132"/>
      <c r="M132"/>
    </row>
    <row r="133" spans="1:14" hidden="1">
      <c r="L133"/>
      <c r="M133"/>
    </row>
    <row r="134" spans="1:14" hidden="1">
      <c r="L134"/>
      <c r="M134"/>
    </row>
    <row r="135" spans="1:14">
      <c r="A135" s="21" t="s">
        <v>925</v>
      </c>
      <c r="B135" s="22">
        <v>45726.381944444445</v>
      </c>
      <c r="C135" s="23">
        <f>(B135-$B$135)</f>
        <v>0</v>
      </c>
      <c r="D135" s="24">
        <v>4.97</v>
      </c>
      <c r="E135" s="24">
        <v>4.75</v>
      </c>
      <c r="F135" s="24">
        <v>5.42</v>
      </c>
      <c r="G135" s="24">
        <v>9.35</v>
      </c>
      <c r="H135" s="24">
        <v>4.84</v>
      </c>
      <c r="I135" s="24">
        <v>4.74</v>
      </c>
      <c r="J135" s="24"/>
      <c r="K135" s="24">
        <f>AVERAGE($D135:$J135)</f>
        <v>5.6783333333333337</v>
      </c>
      <c r="L135" s="23">
        <f>STDEV($D135:$J135)</f>
        <v>1.8162975160107064</v>
      </c>
      <c r="M135" s="25">
        <f>LOG($K135)</f>
        <v>0.75422088318423375</v>
      </c>
      <c r="N135" s="26"/>
    </row>
    <row r="136" spans="1:14" hidden="1">
      <c r="A136" s="21" t="s">
        <v>926</v>
      </c>
      <c r="B136" s="22"/>
      <c r="C136" s="23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6"/>
    </row>
    <row r="137" spans="1:14" hidden="1">
      <c r="A137" s="21" t="s">
        <v>927</v>
      </c>
      <c r="B137" s="22"/>
      <c r="C137" s="23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6"/>
    </row>
    <row r="138" spans="1:14" hidden="1">
      <c r="A138" s="21" t="s">
        <v>928</v>
      </c>
      <c r="B138" s="22"/>
      <c r="C138" s="23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6"/>
    </row>
    <row r="139" spans="1:14" hidden="1">
      <c r="A139" s="21" t="s">
        <v>929</v>
      </c>
      <c r="B139" s="22"/>
      <c r="C139" s="23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6"/>
    </row>
    <row r="140" spans="1:14" hidden="1">
      <c r="A140" s="21" t="s">
        <v>930</v>
      </c>
      <c r="B140" s="22"/>
      <c r="C140" s="23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6"/>
    </row>
    <row r="141" spans="1:14">
      <c r="A141" s="21" t="s">
        <v>931</v>
      </c>
      <c r="B141" s="22">
        <v>45727.381944444445</v>
      </c>
      <c r="C141" s="23">
        <f>(B141-$B$135)</f>
        <v>1</v>
      </c>
      <c r="D141" s="24">
        <v>28.32</v>
      </c>
      <c r="E141" s="24">
        <v>24.34</v>
      </c>
      <c r="F141" s="24">
        <v>27.86</v>
      </c>
      <c r="G141" s="24">
        <v>18.88</v>
      </c>
      <c r="H141" s="24">
        <v>12.27</v>
      </c>
      <c r="I141" s="24"/>
      <c r="J141" s="24"/>
      <c r="K141" s="24">
        <f>AVERAGE($D141:$J141)</f>
        <v>22.333999999999996</v>
      </c>
      <c r="L141" s="23">
        <f>STDEV($D141:$J141)</f>
        <v>6.7750852393161924</v>
      </c>
      <c r="M141" s="25">
        <f>LOG($K141)</f>
        <v>1.3489665118020602</v>
      </c>
      <c r="N141" s="26"/>
    </row>
    <row r="142" spans="1:14" hidden="1">
      <c r="A142" s="21" t="s">
        <v>932</v>
      </c>
      <c r="B142" s="22"/>
      <c r="C142" s="2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6"/>
    </row>
    <row r="143" spans="1:14" hidden="1">
      <c r="A143" s="21" t="s">
        <v>933</v>
      </c>
      <c r="B143" s="22"/>
      <c r="C143" s="2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6"/>
    </row>
    <row r="144" spans="1:14" hidden="1">
      <c r="A144" s="21" t="s">
        <v>934</v>
      </c>
      <c r="B144" s="22"/>
      <c r="C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6"/>
    </row>
    <row r="145" spans="1:14" hidden="1">
      <c r="A145" s="21" t="s">
        <v>935</v>
      </c>
      <c r="B145" s="22"/>
      <c r="C145" s="2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6"/>
    </row>
    <row r="146" spans="1:14">
      <c r="A146" s="21" t="s">
        <v>936</v>
      </c>
      <c r="B146" s="22">
        <v>45727.836805555555</v>
      </c>
      <c r="C146" s="23">
        <f>(B146-$B$135)</f>
        <v>1.4548611111094942</v>
      </c>
      <c r="D146" s="24">
        <v>23.93</v>
      </c>
      <c r="E146" s="24">
        <v>32.15</v>
      </c>
      <c r="F146" s="24">
        <v>21.01</v>
      </c>
      <c r="G146" s="24"/>
      <c r="H146" s="24">
        <v>22.6</v>
      </c>
      <c r="I146" s="24">
        <v>13.46</v>
      </c>
      <c r="J146" s="24"/>
      <c r="K146" s="24">
        <f>AVERAGE($D146:$J146)</f>
        <v>22.630000000000003</v>
      </c>
      <c r="L146" s="23">
        <f>STDEV($D146:$J146)</f>
        <v>6.6901905802450878</v>
      </c>
      <c r="M146" s="25">
        <f>LOG($K146)</f>
        <v>1.3546845539547285</v>
      </c>
      <c r="N146" s="26"/>
    </row>
    <row r="147" spans="1:14" hidden="1">
      <c r="A147" s="21" t="s">
        <v>937</v>
      </c>
      <c r="B147" s="22"/>
      <c r="C147" s="23"/>
      <c r="D147" s="24"/>
      <c r="E147" s="24"/>
      <c r="F147" s="24"/>
      <c r="G147" s="24"/>
      <c r="H147" s="24"/>
      <c r="I147" s="24"/>
      <c r="J147" s="24"/>
      <c r="K147" s="24"/>
      <c r="L147" s="26"/>
      <c r="M147" s="26"/>
      <c r="N147" s="26"/>
    </row>
    <row r="148" spans="1:14" hidden="1">
      <c r="A148" s="21" t="s">
        <v>938</v>
      </c>
      <c r="B148" s="22"/>
      <c r="C148" s="23"/>
      <c r="D148" s="24"/>
      <c r="E148" s="24"/>
      <c r="F148" s="24"/>
      <c r="G148" s="24"/>
      <c r="H148" s="24"/>
      <c r="I148" s="24"/>
      <c r="J148" s="24"/>
      <c r="K148" s="24"/>
      <c r="L148" s="26"/>
      <c r="M148" s="26"/>
      <c r="N148" s="26"/>
    </row>
    <row r="149" spans="1:14" hidden="1">
      <c r="A149" s="21" t="s">
        <v>939</v>
      </c>
      <c r="B149" s="22"/>
      <c r="C149" s="23"/>
      <c r="D149" s="24"/>
      <c r="E149" s="24"/>
      <c r="F149" s="24"/>
      <c r="G149" s="24"/>
      <c r="H149" s="24"/>
      <c r="I149" s="24"/>
      <c r="J149" s="24"/>
      <c r="K149" s="24"/>
      <c r="L149" s="26"/>
      <c r="M149" s="26"/>
      <c r="N149" s="26"/>
    </row>
    <row r="150" spans="1:14" hidden="1">
      <c r="A150" s="21" t="s">
        <v>940</v>
      </c>
      <c r="B150" s="22"/>
      <c r="C150" s="23"/>
      <c r="D150" s="24"/>
      <c r="E150" s="24"/>
      <c r="F150" s="24"/>
      <c r="G150" s="24"/>
      <c r="H150" s="24"/>
      <c r="I150" s="24"/>
      <c r="J150" s="24"/>
      <c r="K150" s="24"/>
      <c r="L150" s="26"/>
      <c r="M150" s="26"/>
      <c r="N150" s="26"/>
    </row>
    <row r="151" spans="1:14" hidden="1">
      <c r="A151" s="21" t="s">
        <v>941</v>
      </c>
      <c r="B151" s="22"/>
      <c r="C151" s="23"/>
      <c r="D151" s="24"/>
      <c r="E151" s="24"/>
      <c r="F151" s="24"/>
      <c r="G151" s="24"/>
      <c r="H151" s="24"/>
      <c r="I151" s="24"/>
      <c r="J151" s="24"/>
      <c r="K151" s="24"/>
      <c r="L151" s="26"/>
      <c r="M151" s="26"/>
      <c r="N151" s="26"/>
    </row>
    <row r="152" spans="1:14">
      <c r="A152" s="21" t="s">
        <v>942</v>
      </c>
      <c r="B152" s="22">
        <v>45728.349305555559</v>
      </c>
      <c r="C152" s="23">
        <f>(B152-$B$135)</f>
        <v>1.9673611111138598</v>
      </c>
      <c r="D152" s="21">
        <v>15.68</v>
      </c>
      <c r="E152" s="21">
        <v>14.21</v>
      </c>
      <c r="F152" s="21">
        <v>20.73</v>
      </c>
      <c r="G152" s="21">
        <v>20.45</v>
      </c>
      <c r="H152" s="21">
        <v>8.6999999999999993</v>
      </c>
      <c r="I152" s="24"/>
      <c r="J152" s="24"/>
      <c r="K152" s="24">
        <f>AVERAGE($D152:$J152)</f>
        <v>15.954000000000002</v>
      </c>
      <c r="L152" s="23">
        <f>STDEV($D152:$J152)</f>
        <v>4.9689365059336348</v>
      </c>
      <c r="M152" s="25">
        <f>LOG($K152)</f>
        <v>1.2028695877152107</v>
      </c>
      <c r="N152" s="26"/>
    </row>
    <row r="153" spans="1:14" ht="15" hidden="1" customHeight="1">
      <c r="A153" s="21" t="s">
        <v>943</v>
      </c>
      <c r="B153" s="22"/>
      <c r="C153" s="23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6"/>
    </row>
    <row r="154" spans="1:14" ht="15" hidden="1" customHeight="1">
      <c r="A154" s="21" t="s">
        <v>944</v>
      </c>
      <c r="B154" s="22"/>
      <c r="C154" s="23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6"/>
    </row>
    <row r="155" spans="1:14" ht="15" hidden="1" customHeight="1">
      <c r="A155" s="21" t="s">
        <v>945</v>
      </c>
      <c r="B155" s="22"/>
      <c r="C155" s="23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6"/>
    </row>
    <row r="156" spans="1:14" ht="15" hidden="1" customHeight="1">
      <c r="A156" s="21" t="s">
        <v>946</v>
      </c>
      <c r="B156" s="22"/>
      <c r="C156" s="23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6"/>
    </row>
    <row r="157" spans="1:14" ht="15" customHeight="1">
      <c r="A157" s="21" t="s">
        <v>947</v>
      </c>
      <c r="B157" s="22">
        <v>45728.572916666664</v>
      </c>
      <c r="C157" s="23">
        <f>(B157-$B$135)</f>
        <v>2.1909722222189885</v>
      </c>
      <c r="D157" s="21">
        <v>14.57</v>
      </c>
      <c r="E157" s="21">
        <v>45.27</v>
      </c>
      <c r="F157" s="21">
        <v>38.56</v>
      </c>
      <c r="G157" s="21">
        <v>48.59</v>
      </c>
      <c r="H157" s="21">
        <v>37.93</v>
      </c>
      <c r="I157" s="24"/>
      <c r="J157" s="24"/>
      <c r="K157" s="24">
        <f>AVERAGE($D157:$J157)</f>
        <v>36.984000000000002</v>
      </c>
      <c r="L157" s="23">
        <f>STDEV($D157:$J157)</f>
        <v>13.314682872678569</v>
      </c>
      <c r="M157" s="25">
        <f>LOG($K157)</f>
        <v>1.5680138804300254</v>
      </c>
      <c r="N157" s="26"/>
    </row>
    <row r="158" spans="1:14" ht="15" hidden="1" customHeight="1">
      <c r="A158" s="21" t="s">
        <v>948</v>
      </c>
      <c r="B158" s="22"/>
      <c r="C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6"/>
    </row>
    <row r="159" spans="1:14" ht="15" hidden="1" customHeight="1">
      <c r="A159" s="21" t="s">
        <v>949</v>
      </c>
      <c r="B159" s="22"/>
      <c r="C159" s="23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6"/>
    </row>
    <row r="160" spans="1:14" ht="15" hidden="1" customHeight="1">
      <c r="A160" s="21" t="s">
        <v>950</v>
      </c>
      <c r="B160" s="22"/>
      <c r="C160" s="23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6"/>
    </row>
    <row r="161" spans="1:14" ht="15" hidden="1" customHeight="1">
      <c r="A161" s="21" t="s">
        <v>951</v>
      </c>
      <c r="B161" s="22"/>
      <c r="C161" s="23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6"/>
    </row>
    <row r="162" spans="1:14" ht="15" customHeight="1">
      <c r="A162" s="21" t="s">
        <v>952</v>
      </c>
      <c r="B162" s="22">
        <v>45728.807638888888</v>
      </c>
      <c r="C162" s="23">
        <f>(B162-$B$135)</f>
        <v>2.4256944444423425</v>
      </c>
      <c r="D162" s="21">
        <v>21.33</v>
      </c>
      <c r="E162" s="21">
        <v>37.43</v>
      </c>
      <c r="F162" s="21">
        <v>44.95</v>
      </c>
      <c r="G162" s="21">
        <v>48.75</v>
      </c>
      <c r="H162" s="21">
        <v>45.36</v>
      </c>
      <c r="I162" s="24"/>
      <c r="J162" s="24"/>
      <c r="K162" s="24">
        <f>AVERAGE($D162:$J162)</f>
        <v>39.564</v>
      </c>
      <c r="L162" s="23">
        <f>STDEV($D162:$J162)</f>
        <v>11.000203634478776</v>
      </c>
      <c r="M162" s="25">
        <f>LOG($K162)</f>
        <v>1.5973001931907778</v>
      </c>
      <c r="N162" s="26"/>
    </row>
    <row r="163" spans="1:14" ht="15" hidden="1" customHeight="1">
      <c r="A163" s="21" t="s">
        <v>953</v>
      </c>
      <c r="B163" s="22"/>
      <c r="C163" s="23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6"/>
    </row>
    <row r="164" spans="1:14" ht="15" hidden="1" customHeight="1">
      <c r="A164" s="21" t="s">
        <v>954</v>
      </c>
      <c r="B164" s="22"/>
      <c r="C164" s="23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6"/>
    </row>
    <row r="165" spans="1:14" ht="15" hidden="1" customHeight="1">
      <c r="A165" s="21" t="s">
        <v>955</v>
      </c>
      <c r="B165" s="22"/>
      <c r="C165" s="23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6"/>
    </row>
    <row r="166" spans="1:14" ht="15" hidden="1" customHeight="1">
      <c r="A166" s="21" t="s">
        <v>956</v>
      </c>
      <c r="B166" s="22"/>
      <c r="C166" s="23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6"/>
    </row>
    <row r="167" spans="1:14" ht="15" customHeight="1">
      <c r="A167" s="21" t="s">
        <v>957</v>
      </c>
      <c r="B167" s="22">
        <v>45729.397916666669</v>
      </c>
      <c r="C167" s="23">
        <f>(B167-$B$135)</f>
        <v>3.015972222223354</v>
      </c>
      <c r="D167" s="21">
        <v>67.5</v>
      </c>
      <c r="E167" s="21">
        <v>25.79</v>
      </c>
      <c r="F167" s="21">
        <v>35.57</v>
      </c>
      <c r="G167" s="21">
        <v>14.84</v>
      </c>
      <c r="H167" s="21">
        <v>47.82</v>
      </c>
      <c r="I167" s="24"/>
      <c r="J167" s="24"/>
      <c r="K167" s="24">
        <f>AVERAGE($D167:$J167)</f>
        <v>38.303999999999995</v>
      </c>
      <c r="L167" s="23">
        <f>STDEV($D167:$J167)</f>
        <v>20.356785846493551</v>
      </c>
      <c r="M167" s="25">
        <f>LOG($K167)</f>
        <v>1.5832441287263166</v>
      </c>
      <c r="N167" s="26"/>
    </row>
    <row r="168" spans="1:14" ht="15" hidden="1" customHeight="1">
      <c r="A168" s="21" t="s">
        <v>958</v>
      </c>
      <c r="B168" s="22"/>
      <c r="C168" s="23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6"/>
    </row>
    <row r="169" spans="1:14" ht="15" hidden="1" customHeight="1">
      <c r="A169" s="21" t="s">
        <v>959</v>
      </c>
      <c r="B169" s="22"/>
      <c r="C169" s="23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6"/>
    </row>
    <row r="170" spans="1:14" ht="15" hidden="1" customHeight="1">
      <c r="A170" s="21" t="s">
        <v>960</v>
      </c>
      <c r="B170" s="22"/>
      <c r="C170" s="23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6"/>
    </row>
    <row r="171" spans="1:14" ht="15" hidden="1" customHeight="1">
      <c r="A171" s="21" t="s">
        <v>961</v>
      </c>
      <c r="B171" s="22"/>
      <c r="C171" s="23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6"/>
    </row>
    <row r="172" spans="1:14" ht="15" customHeight="1">
      <c r="A172" s="21" t="s">
        <v>962</v>
      </c>
      <c r="B172" s="22">
        <v>45729.850694444445</v>
      </c>
      <c r="C172" s="23">
        <f>(B172-$B$135)</f>
        <v>3.46875</v>
      </c>
      <c r="D172" s="21">
        <v>32.200000000000003</v>
      </c>
      <c r="E172" s="21">
        <v>35.92</v>
      </c>
      <c r="F172" s="21">
        <v>45.36</v>
      </c>
      <c r="G172" s="21">
        <v>62.64</v>
      </c>
      <c r="H172" s="21">
        <v>58.13</v>
      </c>
      <c r="I172" s="21">
        <v>54.42</v>
      </c>
      <c r="J172" s="24"/>
      <c r="K172" s="24">
        <f>AVERAGE($D172:$J172)</f>
        <v>48.111666666666672</v>
      </c>
      <c r="L172" s="23">
        <f>STDEV($D172:$J172)</f>
        <v>12.333888951448625</v>
      </c>
      <c r="M172" s="25">
        <f>LOG($K172)</f>
        <v>1.6822504018329141</v>
      </c>
      <c r="N172" s="26"/>
    </row>
    <row r="173" spans="1:14" ht="15" hidden="1" customHeight="1">
      <c r="A173" s="21" t="s">
        <v>963</v>
      </c>
      <c r="B173" s="22"/>
      <c r="C173" s="23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6"/>
    </row>
    <row r="174" spans="1:14" ht="15" hidden="1" customHeight="1">
      <c r="A174" s="21" t="s">
        <v>964</v>
      </c>
      <c r="B174" s="22"/>
      <c r="C174" s="23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6"/>
    </row>
    <row r="175" spans="1:14" ht="15" hidden="1" customHeight="1">
      <c r="A175" s="21" t="s">
        <v>965</v>
      </c>
      <c r="B175" s="22"/>
      <c r="C175" s="23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6"/>
    </row>
    <row r="176" spans="1:14" ht="15" hidden="1" customHeight="1">
      <c r="A176" s="21" t="s">
        <v>966</v>
      </c>
      <c r="B176" s="22"/>
      <c r="C176" s="23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6"/>
    </row>
    <row r="177" spans="1:14" ht="15" hidden="1" customHeight="1">
      <c r="A177" s="21" t="s">
        <v>967</v>
      </c>
      <c r="B177" s="22"/>
      <c r="C177" s="23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6"/>
    </row>
    <row r="178" spans="1:14" ht="15" customHeight="1">
      <c r="A178" s="21" t="s">
        <v>968</v>
      </c>
      <c r="B178" s="22">
        <v>45730.556944444441</v>
      </c>
      <c r="C178" s="23">
        <f>(B178-$B$135)</f>
        <v>4.1749999999956344</v>
      </c>
      <c r="D178" s="21">
        <v>13.67</v>
      </c>
      <c r="E178" s="21">
        <v>48.65</v>
      </c>
      <c r="F178" s="21">
        <v>88.68</v>
      </c>
      <c r="G178" s="21">
        <v>59.85</v>
      </c>
      <c r="H178" s="21">
        <v>17.239999999999998</v>
      </c>
      <c r="I178" s="24"/>
      <c r="J178" s="24"/>
      <c r="K178" s="24">
        <f>AVERAGE($D178:$J178)</f>
        <v>45.618000000000002</v>
      </c>
      <c r="L178" s="23">
        <f>STDEV($D178:$J178)</f>
        <v>31.193205510174803</v>
      </c>
      <c r="M178" s="25">
        <f>LOG($K178)</f>
        <v>1.6591362408703971</v>
      </c>
      <c r="N178" s="26"/>
    </row>
    <row r="179" spans="1:14" ht="15" hidden="1" customHeight="1">
      <c r="A179" s="21" t="s">
        <v>969</v>
      </c>
      <c r="B179" s="22"/>
      <c r="C179" s="23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6"/>
    </row>
    <row r="180" spans="1:14" ht="15" hidden="1" customHeight="1">
      <c r="A180" s="21" t="s">
        <v>970</v>
      </c>
      <c r="B180" s="22"/>
      <c r="C180" s="23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6"/>
    </row>
    <row r="181" spans="1:14" ht="15" hidden="1" customHeight="1">
      <c r="A181" s="21" t="s">
        <v>971</v>
      </c>
      <c r="B181" s="22"/>
      <c r="C181" s="23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6"/>
    </row>
    <row r="182" spans="1:14" ht="15" hidden="1" customHeight="1">
      <c r="A182" s="21" t="s">
        <v>972</v>
      </c>
      <c r="B182" s="22"/>
      <c r="C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6"/>
    </row>
    <row r="183" spans="1:14" ht="15" customHeight="1">
      <c r="A183" s="21" t="s">
        <v>973</v>
      </c>
      <c r="B183" s="22">
        <v>45730.840277777781</v>
      </c>
      <c r="C183" s="23">
        <f>(B183-$B$135)</f>
        <v>4.4583333333357587</v>
      </c>
      <c r="D183" s="21">
        <v>38.19</v>
      </c>
      <c r="E183" s="21">
        <v>51.94</v>
      </c>
      <c r="F183" s="21">
        <v>44.97</v>
      </c>
      <c r="G183" s="21">
        <v>85.15</v>
      </c>
      <c r="H183" s="21">
        <v>75.38</v>
      </c>
      <c r="I183" s="24"/>
      <c r="J183" s="24"/>
      <c r="K183" s="24">
        <f>AVERAGE($D183:$J183)</f>
        <v>59.125999999999998</v>
      </c>
      <c r="L183" s="23">
        <f>STDEV($D183:$J183)</f>
        <v>20.19769863127976</v>
      </c>
      <c r="M183" s="25">
        <f>LOG($K183)</f>
        <v>1.7717784990449676</v>
      </c>
      <c r="N183" s="26"/>
    </row>
    <row r="184" spans="1:14" ht="15" hidden="1" customHeight="1">
      <c r="A184" s="21" t="s">
        <v>974</v>
      </c>
      <c r="B184" s="22"/>
      <c r="C184" s="23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6"/>
    </row>
    <row r="185" spans="1:14" ht="15" hidden="1" customHeight="1">
      <c r="A185" s="21" t="s">
        <v>975</v>
      </c>
      <c r="B185" s="22"/>
      <c r="C185" s="23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6"/>
    </row>
    <row r="186" spans="1:14" ht="15" hidden="1" customHeight="1">
      <c r="A186" s="21" t="s">
        <v>976</v>
      </c>
      <c r="B186" s="22"/>
      <c r="C186" s="23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6"/>
    </row>
    <row r="187" spans="1:14" ht="15" hidden="1" customHeight="1">
      <c r="A187" s="21" t="s">
        <v>977</v>
      </c>
      <c r="B187" s="22"/>
      <c r="C187" s="23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6"/>
    </row>
    <row r="188" spans="1:14" ht="15" customHeight="1">
      <c r="A188" s="21" t="s">
        <v>978</v>
      </c>
      <c r="B188" s="22">
        <v>45731.333333333336</v>
      </c>
      <c r="C188" s="23">
        <f>(B188-$B$135)</f>
        <v>4.9513888888905058</v>
      </c>
      <c r="D188" s="21">
        <v>59.87</v>
      </c>
      <c r="E188" s="21">
        <v>70.349999999999994</v>
      </c>
      <c r="F188" s="21">
        <v>50.86</v>
      </c>
      <c r="G188" s="21">
        <v>90.26</v>
      </c>
      <c r="H188" s="21">
        <v>60.24</v>
      </c>
      <c r="I188" s="24"/>
      <c r="J188" s="24"/>
      <c r="K188" s="24">
        <f>AVERAGE($D188:$J188)</f>
        <v>66.316000000000003</v>
      </c>
      <c r="L188" s="23">
        <f>STDEV($D188:$J188)</f>
        <v>15.057763114088376</v>
      </c>
      <c r="M188" s="25">
        <f>LOG($K188)</f>
        <v>1.8216183228751865</v>
      </c>
      <c r="N188" s="26"/>
    </row>
    <row r="189" spans="1:14" ht="15" hidden="1" customHeight="1">
      <c r="A189" s="21" t="s">
        <v>979</v>
      </c>
      <c r="B189" s="22"/>
      <c r="C189" s="23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6"/>
    </row>
    <row r="190" spans="1:14" ht="15" hidden="1" customHeight="1">
      <c r="A190" s="21" t="s">
        <v>980</v>
      </c>
      <c r="B190" s="22"/>
      <c r="C190" s="23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6"/>
    </row>
    <row r="191" spans="1:14" ht="15" hidden="1" customHeight="1">
      <c r="A191" s="21" t="s">
        <v>981</v>
      </c>
      <c r="B191" s="22"/>
      <c r="C191" s="23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6"/>
    </row>
    <row r="192" spans="1:14" ht="15" hidden="1" customHeight="1">
      <c r="A192" s="21" t="s">
        <v>982</v>
      </c>
      <c r="B192" s="22"/>
      <c r="C192" s="23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6"/>
    </row>
    <row r="193" spans="1:14" ht="15" customHeight="1">
      <c r="A193" s="21" t="s">
        <v>983</v>
      </c>
      <c r="B193" s="22">
        <v>45731.87777777778</v>
      </c>
      <c r="C193" s="23">
        <f>(B193-$B$135)</f>
        <v>5.4958333333343035</v>
      </c>
      <c r="D193" s="21">
        <v>50.31</v>
      </c>
      <c r="E193" s="21">
        <v>81.91</v>
      </c>
      <c r="F193" s="21">
        <v>85.71</v>
      </c>
      <c r="G193" s="21">
        <v>73.05</v>
      </c>
      <c r="H193" s="21">
        <v>18.73</v>
      </c>
      <c r="I193" s="24"/>
      <c r="J193" s="24"/>
      <c r="K193" s="24">
        <f>AVERAGE($D193:$J193)</f>
        <v>61.942000000000007</v>
      </c>
      <c r="L193" s="23">
        <f>STDEV($D193:$J193)</f>
        <v>27.792116148289228</v>
      </c>
      <c r="M193" s="25">
        <f>LOG($K193)</f>
        <v>1.7919852238645044</v>
      </c>
      <c r="N193" s="26"/>
    </row>
    <row r="194" spans="1:14" ht="15" hidden="1" customHeight="1">
      <c r="A194" s="21" t="s">
        <v>984</v>
      </c>
      <c r="B194" s="22"/>
      <c r="C194" s="2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6"/>
    </row>
    <row r="195" spans="1:14" ht="15" hidden="1" customHeight="1">
      <c r="A195" s="21" t="s">
        <v>985</v>
      </c>
      <c r="B195" s="22"/>
      <c r="C195" s="23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6"/>
    </row>
    <row r="196" spans="1:14" ht="15" hidden="1" customHeight="1">
      <c r="A196" s="21" t="s">
        <v>986</v>
      </c>
      <c r="B196" s="22"/>
      <c r="C196" s="23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6"/>
    </row>
    <row r="197" spans="1:14" ht="15" hidden="1" customHeight="1">
      <c r="A197" s="21" t="s">
        <v>987</v>
      </c>
      <c r="B197" s="22"/>
      <c r="C197" s="23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6"/>
    </row>
    <row r="198" spans="1:14" ht="15" customHeight="1">
      <c r="A198" s="21" t="s">
        <v>988</v>
      </c>
      <c r="B198" s="22">
        <v>45732.375</v>
      </c>
      <c r="C198" s="23">
        <f>(B198-$B$135)</f>
        <v>5.9930555555547471</v>
      </c>
      <c r="D198" s="21">
        <v>91.56</v>
      </c>
      <c r="E198" s="21">
        <v>44.9</v>
      </c>
      <c r="F198" s="21">
        <v>39.950000000000003</v>
      </c>
      <c r="G198" s="21">
        <v>44.36</v>
      </c>
      <c r="H198" s="21">
        <v>51.39</v>
      </c>
      <c r="I198" s="21">
        <v>74.739999999999995</v>
      </c>
      <c r="J198" s="24"/>
      <c r="K198" s="24">
        <f>AVERAGE($D198:$J198)</f>
        <v>57.81666666666667</v>
      </c>
      <c r="L198" s="23">
        <f>STDEV($D198:$J198)</f>
        <v>20.656494055542574</v>
      </c>
      <c r="M198" s="25">
        <f>LOG($K198)</f>
        <v>1.7620530494584161</v>
      </c>
      <c r="N198" s="26"/>
    </row>
    <row r="199" spans="1:14" ht="15" hidden="1" customHeight="1">
      <c r="A199" s="21" t="s">
        <v>989</v>
      </c>
      <c r="B199" s="22"/>
      <c r="C199" s="23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6"/>
    </row>
    <row r="200" spans="1:14" ht="15" hidden="1" customHeight="1">
      <c r="A200" s="21" t="s">
        <v>990</v>
      </c>
      <c r="B200" s="22"/>
      <c r="C200" s="23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6"/>
    </row>
    <row r="201" spans="1:14" ht="15" hidden="1" customHeight="1">
      <c r="A201" s="21" t="s">
        <v>991</v>
      </c>
      <c r="B201" s="22"/>
      <c r="C201" s="23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6"/>
    </row>
    <row r="202" spans="1:14" ht="15" hidden="1" customHeight="1">
      <c r="A202" s="21" t="s">
        <v>992</v>
      </c>
      <c r="B202" s="22"/>
      <c r="C202" s="23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6"/>
    </row>
    <row r="203" spans="1:14" ht="15" hidden="1" customHeight="1">
      <c r="A203" s="21" t="s">
        <v>993</v>
      </c>
      <c r="B203" s="22"/>
      <c r="C203" s="23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6"/>
    </row>
    <row r="204" spans="1:14" ht="15" customHeight="1">
      <c r="A204" s="21" t="s">
        <v>994</v>
      </c>
      <c r="B204" s="22">
        <v>45733.355555555558</v>
      </c>
      <c r="C204" s="23">
        <f>(B204-$B$135)</f>
        <v>6.9736111111124046</v>
      </c>
      <c r="D204" s="21">
        <v>84.53</v>
      </c>
      <c r="E204" s="21">
        <v>84.71</v>
      </c>
      <c r="F204" s="21">
        <v>57.32</v>
      </c>
      <c r="G204" s="21">
        <v>66.930000000000007</v>
      </c>
      <c r="H204" s="21">
        <v>65.48</v>
      </c>
      <c r="I204" s="24"/>
      <c r="J204" s="24"/>
      <c r="K204" s="24">
        <f>AVERAGE($D204:$J204)</f>
        <v>71.794000000000011</v>
      </c>
      <c r="L204" s="23">
        <f>STDEV($D204:$J204)</f>
        <v>12.268358895956673</v>
      </c>
      <c r="M204" s="25">
        <f>LOG($K204)</f>
        <v>1.8560881507078499</v>
      </c>
      <c r="N204" s="26"/>
    </row>
    <row r="205" spans="1:14" ht="15" hidden="1" customHeight="1">
      <c r="A205" s="9" t="s">
        <v>995</v>
      </c>
    </row>
    <row r="206" spans="1:14" ht="15" hidden="1" customHeight="1">
      <c r="A206" s="9" t="s">
        <v>996</v>
      </c>
    </row>
    <row r="207" spans="1:14" ht="15" hidden="1" customHeight="1">
      <c r="A207" s="9" t="s">
        <v>997</v>
      </c>
    </row>
    <row r="208" spans="1:14" ht="15" hidden="1" customHeight="1">
      <c r="A208" s="9" t="s">
        <v>998</v>
      </c>
    </row>
    <row r="210" spans="1:25" ht="15" customHeight="1">
      <c r="A210" s="27" t="s">
        <v>112</v>
      </c>
      <c r="B210" s="27" t="s">
        <v>999</v>
      </c>
      <c r="C210" s="28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25" ht="15" customHeight="1">
      <c r="A211" s="27" t="s">
        <v>114</v>
      </c>
      <c r="B211" s="27" t="s">
        <v>999</v>
      </c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3" spans="1:25" ht="15" customHeight="1">
      <c r="A213" s="19" t="s">
        <v>1000</v>
      </c>
      <c r="B213" s="16">
        <v>45734.567361111112</v>
      </c>
      <c r="C213" s="14">
        <f>(B213-$B$213)+1</f>
        <v>1</v>
      </c>
      <c r="D213" s="19">
        <v>1.02</v>
      </c>
      <c r="E213" s="19">
        <v>3.35</v>
      </c>
      <c r="F213" s="19">
        <v>3.99</v>
      </c>
      <c r="G213" s="19">
        <v>5.82</v>
      </c>
      <c r="H213" s="19">
        <v>6.43</v>
      </c>
      <c r="I213" s="11"/>
      <c r="J213" s="11"/>
      <c r="K213" s="11">
        <f>AVERAGE($D213:$J213)</f>
        <v>4.1219999999999999</v>
      </c>
      <c r="L213" s="14">
        <f>STDEV($D213:$J213)</f>
        <v>2.1474333517015145</v>
      </c>
      <c r="M213" s="15">
        <f>LOG($K213)</f>
        <v>0.61510798744319406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" hidden="1" customHeight="1">
      <c r="A214" s="19" t="s">
        <v>1001</v>
      </c>
      <c r="B214" s="16"/>
      <c r="C214" s="1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" hidden="1" customHeight="1">
      <c r="A215" s="19" t="s">
        <v>1002</v>
      </c>
      <c r="B215" s="16"/>
      <c r="C215" s="14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" hidden="1" customHeight="1">
      <c r="A216" s="19" t="s">
        <v>1003</v>
      </c>
      <c r="B216" s="16"/>
      <c r="C216" s="14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" hidden="1" customHeight="1">
      <c r="A217" s="19" t="s">
        <v>1004</v>
      </c>
      <c r="B217" s="16"/>
      <c r="C217" s="14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" customHeight="1">
      <c r="A218" s="19" t="s">
        <v>1005</v>
      </c>
      <c r="B218" s="16">
        <v>45734.838888888888</v>
      </c>
      <c r="C218" s="14">
        <f>(B218-$B$213)+1</f>
        <v>1.2715277777751908</v>
      </c>
      <c r="D218" s="19">
        <v>0.78</v>
      </c>
      <c r="E218" s="19">
        <v>2.74</v>
      </c>
      <c r="F218" s="19">
        <v>7.84</v>
      </c>
      <c r="G218" s="19">
        <v>1.29</v>
      </c>
      <c r="H218" s="19">
        <v>0.61</v>
      </c>
      <c r="I218" s="11"/>
      <c r="J218" s="11"/>
      <c r="K218" s="11">
        <f>AVERAGE($D218:$J218)</f>
        <v>2.6519999999999997</v>
      </c>
      <c r="L218" s="14">
        <f>STDEV($D218:$J218)</f>
        <v>3.0187861799074147</v>
      </c>
      <c r="M218" s="15">
        <f>LOG($K218)</f>
        <v>0.42357351973273549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5" hidden="1" customHeight="1">
      <c r="A219" s="19" t="s">
        <v>1006</v>
      </c>
      <c r="B219" s="16"/>
      <c r="C219" s="14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5" hidden="1" customHeight="1">
      <c r="A220" s="19" t="s">
        <v>1007</v>
      </c>
      <c r="B220" s="16"/>
      <c r="C220" s="14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5" hidden="1" customHeight="1">
      <c r="A221" s="19" t="s">
        <v>1008</v>
      </c>
      <c r="B221" s="16"/>
      <c r="C221" s="14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5" hidden="1" customHeight="1">
      <c r="A222" s="19" t="s">
        <v>1009</v>
      </c>
      <c r="B222" s="16"/>
      <c r="C222" s="14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5" customHeight="1">
      <c r="A223" s="19" t="s">
        <v>1010</v>
      </c>
      <c r="B223" s="16">
        <v>45735.34652777778</v>
      </c>
      <c r="C223" s="14">
        <f>(B223-$B$213)+1</f>
        <v>1.7791666666671517</v>
      </c>
      <c r="D223" s="19">
        <v>4.8499999999999996</v>
      </c>
      <c r="E223" s="19">
        <v>6.32</v>
      </c>
      <c r="F223" s="19">
        <v>13.77</v>
      </c>
      <c r="G223" s="19">
        <v>9.16</v>
      </c>
      <c r="H223" s="19">
        <v>5.88</v>
      </c>
      <c r="I223" s="11"/>
      <c r="J223" s="11"/>
      <c r="K223" s="11">
        <f>AVERAGE($D223:$J223)</f>
        <v>7.9959999999999996</v>
      </c>
      <c r="L223" s="14">
        <f>STDEV($D223:$J223)</f>
        <v>3.6013094840627091</v>
      </c>
      <c r="M223" s="15">
        <f>LOG($K223)</f>
        <v>0.9028727854460793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5" hidden="1" customHeight="1">
      <c r="A224" s="19" t="s">
        <v>1011</v>
      </c>
      <c r="B224" s="16"/>
      <c r="C224" s="14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5" hidden="1" customHeight="1">
      <c r="A225" s="19" t="s">
        <v>1012</v>
      </c>
      <c r="B225" s="16"/>
      <c r="C225" s="14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5" hidden="1" customHeight="1">
      <c r="A226" s="19" t="s">
        <v>1013</v>
      </c>
      <c r="B226" s="16"/>
      <c r="C226" s="1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5" hidden="1" customHeight="1">
      <c r="A227" s="19" t="s">
        <v>1014</v>
      </c>
      <c r="B227" s="16"/>
      <c r="C227" s="1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5" customHeight="1">
      <c r="A228" s="19" t="s">
        <v>1015</v>
      </c>
      <c r="B228" s="16">
        <v>45736.383333333331</v>
      </c>
      <c r="C228" s="14">
        <f>(B228-$B$213)+1</f>
        <v>2.8159722222189885</v>
      </c>
      <c r="D228" s="19">
        <v>5.27</v>
      </c>
      <c r="E228" s="19">
        <v>3.37</v>
      </c>
      <c r="F228" s="19"/>
      <c r="G228" s="19">
        <v>7.66</v>
      </c>
      <c r="H228" s="19">
        <v>9.81</v>
      </c>
      <c r="I228" s="11"/>
      <c r="J228" s="11"/>
      <c r="K228" s="11">
        <f>AVERAGE($D228:$J228)</f>
        <v>6.5274999999999999</v>
      </c>
      <c r="L228" s="14">
        <f>STDEV($D228:$J228)</f>
        <v>2.8052614257260706</v>
      </c>
      <c r="M228" s="15">
        <f>LOG($K228)</f>
        <v>0.81474688049498201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5" hidden="1" customHeight="1">
      <c r="A229" s="19" t="s">
        <v>1016</v>
      </c>
      <c r="B229" s="16"/>
      <c r="C229" s="14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5" hidden="1" customHeight="1">
      <c r="A230" s="19" t="s">
        <v>1015</v>
      </c>
      <c r="B230" s="16"/>
      <c r="C230" s="14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5" hidden="1" customHeight="1">
      <c r="A231" s="19" t="s">
        <v>1017</v>
      </c>
      <c r="B231" s="16"/>
      <c r="C231" s="14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5" hidden="1" customHeight="1">
      <c r="A232" s="19" t="s">
        <v>1018</v>
      </c>
      <c r="B232" s="16"/>
      <c r="C232" s="14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5" customHeight="1">
      <c r="A233" s="19" t="s">
        <v>1019</v>
      </c>
      <c r="B233" s="16">
        <v>45736.557638888888</v>
      </c>
      <c r="C233" s="14">
        <f>(B233-$B$213)+1</f>
        <v>2.9902777777751908</v>
      </c>
      <c r="D233" s="19">
        <v>20</v>
      </c>
      <c r="E233" s="19">
        <v>10.25</v>
      </c>
      <c r="F233" s="19">
        <v>10.47</v>
      </c>
      <c r="G233" s="19">
        <v>3.75</v>
      </c>
      <c r="H233" s="19">
        <v>2.92</v>
      </c>
      <c r="I233" s="11"/>
      <c r="J233" s="11"/>
      <c r="K233" s="11">
        <f>AVERAGE($D233:$J233)</f>
        <v>9.4779999999999998</v>
      </c>
      <c r="L233" s="14">
        <f>STDEV($D233:$J233)</f>
        <v>6.8576577634058111</v>
      </c>
      <c r="M233" s="15">
        <f>LOG($K233)</f>
        <v>0.97671670436338232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5" hidden="1" customHeight="1">
      <c r="A234" s="19" t="s">
        <v>1020</v>
      </c>
      <c r="B234" s="16"/>
      <c r="C234" s="14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5" hidden="1" customHeight="1">
      <c r="A235" s="19" t="s">
        <v>1021</v>
      </c>
      <c r="B235" s="16"/>
      <c r="C235" s="14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5" hidden="1" customHeight="1">
      <c r="A236" s="19" t="s">
        <v>1022</v>
      </c>
      <c r="B236" s="16"/>
      <c r="C236" s="14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5" hidden="1" customHeight="1">
      <c r="A237" s="19" t="s">
        <v>1023</v>
      </c>
      <c r="B237" s="16"/>
      <c r="C237" s="14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5" customHeight="1">
      <c r="A238" s="19" t="s">
        <v>1024</v>
      </c>
      <c r="B238" s="16">
        <v>45736.844444444447</v>
      </c>
      <c r="C238" s="14">
        <f>(B238-$B$213)+1</f>
        <v>3.2770833333343035</v>
      </c>
      <c r="D238" s="19">
        <v>3.67</v>
      </c>
      <c r="E238" s="19">
        <v>1.82</v>
      </c>
      <c r="F238" s="19">
        <v>13.86</v>
      </c>
      <c r="G238" s="19">
        <v>8.73</v>
      </c>
      <c r="H238" s="19">
        <v>8.8699999999999992</v>
      </c>
      <c r="I238" s="11"/>
      <c r="J238" s="11"/>
      <c r="K238" s="11">
        <f>AVERAGE($D238:$J238)</f>
        <v>7.3900000000000006</v>
      </c>
      <c r="L238" s="14">
        <f>STDEV($D238:$J238)</f>
        <v>4.7620951271472922</v>
      </c>
      <c r="M238" s="15">
        <f>LOG($K238)</f>
        <v>0.86864443839482575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5" hidden="1" customHeight="1">
      <c r="A239" s="19" t="s">
        <v>1025</v>
      </c>
      <c r="B239" s="16"/>
      <c r="C239" s="14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5" hidden="1" customHeight="1">
      <c r="A240" s="19" t="s">
        <v>1026</v>
      </c>
      <c r="B240" s="16"/>
      <c r="C240" s="14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5" hidden="1" customHeight="1">
      <c r="A241" s="19" t="s">
        <v>1027</v>
      </c>
      <c r="B241" s="16"/>
      <c r="C241" s="14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5" hidden="1" customHeight="1">
      <c r="A242" s="19" t="s">
        <v>1028</v>
      </c>
      <c r="B242" s="16"/>
      <c r="C242" s="14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5" customHeight="1">
      <c r="A243" s="19" t="s">
        <v>1029</v>
      </c>
      <c r="B243" s="16">
        <v>45737.342361111114</v>
      </c>
      <c r="C243" s="14">
        <f>(B243-$B$213)+1</f>
        <v>3.7750000000014552</v>
      </c>
      <c r="D243" s="19">
        <v>23.63</v>
      </c>
      <c r="E243" s="19">
        <v>13.75</v>
      </c>
      <c r="F243" s="19">
        <v>15.85</v>
      </c>
      <c r="G243" s="19">
        <v>21.65</v>
      </c>
      <c r="H243" s="19">
        <v>11.77</v>
      </c>
      <c r="I243" s="11"/>
      <c r="J243" s="11"/>
      <c r="K243" s="11">
        <f>AVERAGE($D243:$J243)</f>
        <v>17.329999999999998</v>
      </c>
      <c r="L243" s="14">
        <f>STDEV($D243:$J243)</f>
        <v>5.1057026940471175</v>
      </c>
      <c r="M243" s="15">
        <f>LOG($K243)</f>
        <v>1.2387985627139169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5" hidden="1" customHeight="1">
      <c r="A244" s="19" t="s">
        <v>1030</v>
      </c>
      <c r="B244" s="16"/>
      <c r="C244" s="1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5" hidden="1" customHeight="1">
      <c r="A245" s="19" t="s">
        <v>1031</v>
      </c>
      <c r="B245" s="16"/>
      <c r="C245" s="14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5" hidden="1" customHeight="1">
      <c r="A246" s="19" t="s">
        <v>1032</v>
      </c>
      <c r="B246" s="16"/>
      <c r="C246" s="14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5" hidden="1" customHeight="1">
      <c r="A247" s="19" t="s">
        <v>1033</v>
      </c>
      <c r="B247" s="16"/>
      <c r="C247" s="14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5" customHeight="1">
      <c r="A248" s="19" t="s">
        <v>1034</v>
      </c>
      <c r="B248" s="16">
        <v>45737.581250000003</v>
      </c>
      <c r="C248" s="14">
        <f>(B248-$B$213)+1</f>
        <v>4.0138888888905058</v>
      </c>
      <c r="D248" s="19">
        <v>5.94</v>
      </c>
      <c r="E248" s="19">
        <v>3.48</v>
      </c>
      <c r="F248" s="19">
        <v>12.47</v>
      </c>
      <c r="G248" s="19">
        <v>14.8</v>
      </c>
      <c r="H248" s="19">
        <v>15.53</v>
      </c>
      <c r="I248" s="11"/>
      <c r="J248" s="11"/>
      <c r="K248" s="11">
        <f>AVERAGE($D248:$J248)</f>
        <v>10.443999999999999</v>
      </c>
      <c r="L248" s="14">
        <f>STDEV($D248:$J248)</f>
        <v>5.4251755731957667</v>
      </c>
      <c r="M248" s="15">
        <f>LOG($K248)</f>
        <v>1.0188668631509068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5" hidden="1" customHeight="1">
      <c r="A249" s="19" t="s">
        <v>1035</v>
      </c>
      <c r="B249" s="16"/>
      <c r="C249" s="14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5" hidden="1" customHeight="1">
      <c r="A250" s="19" t="s">
        <v>1036</v>
      </c>
      <c r="B250" s="16"/>
      <c r="C250" s="14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5" hidden="1" customHeight="1">
      <c r="A251" s="19" t="s">
        <v>1037</v>
      </c>
      <c r="B251" s="16"/>
      <c r="C251" s="14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5" hidden="1" customHeight="1">
      <c r="A252" s="19" t="s">
        <v>1038</v>
      </c>
      <c r="B252" s="16"/>
      <c r="C252" s="14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5" customHeight="1">
      <c r="A253" s="19" t="s">
        <v>1039</v>
      </c>
      <c r="B253" s="16">
        <v>45738.384722222225</v>
      </c>
      <c r="C253" s="14">
        <f>(B253-$B$213)+1</f>
        <v>4.8173611111124046</v>
      </c>
      <c r="D253" s="19">
        <v>20</v>
      </c>
      <c r="E253" s="19">
        <v>16.989999999999998</v>
      </c>
      <c r="F253" s="19">
        <v>30.92</v>
      </c>
      <c r="G253" s="19">
        <v>4.37</v>
      </c>
      <c r="H253" s="19">
        <v>11.01</v>
      </c>
      <c r="I253" s="11"/>
      <c r="J253" s="11"/>
      <c r="K253" s="11">
        <f>AVERAGE($D253:$J253)</f>
        <v>16.658000000000001</v>
      </c>
      <c r="L253" s="14">
        <f>STDEV($D253:$J253)</f>
        <v>9.9696875577923691</v>
      </c>
      <c r="M253" s="15">
        <f>LOG($K253)</f>
        <v>1.2216228577487898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5" hidden="1" customHeight="1">
      <c r="A254" s="19" t="s">
        <v>1040</v>
      </c>
      <c r="B254" s="16"/>
      <c r="C254" s="1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5" hidden="1" customHeight="1">
      <c r="A255" s="19" t="s">
        <v>1041</v>
      </c>
      <c r="B255" s="16"/>
      <c r="C255" s="14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5" hidden="1" customHeight="1">
      <c r="A256" s="19" t="s">
        <v>1042</v>
      </c>
      <c r="B256" s="16"/>
      <c r="C256" s="1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5" hidden="1" customHeight="1">
      <c r="A257" s="19" t="s">
        <v>1043</v>
      </c>
      <c r="B257" s="16"/>
      <c r="C257" s="14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5" customHeight="1">
      <c r="A258" s="19" t="s">
        <v>1044</v>
      </c>
      <c r="B258" s="16">
        <v>45738.836111111108</v>
      </c>
      <c r="C258" s="14">
        <f>(B258-$B$213)+1</f>
        <v>5.2687499999956344</v>
      </c>
      <c r="D258" s="19">
        <v>24.36</v>
      </c>
      <c r="E258" s="19">
        <v>21.47</v>
      </c>
      <c r="F258" s="19">
        <v>16.690000000000001</v>
      </c>
      <c r="G258" s="19">
        <v>12.58</v>
      </c>
      <c r="H258" s="19">
        <v>23.08</v>
      </c>
      <c r="I258" s="11"/>
      <c r="J258" s="11"/>
      <c r="K258" s="11">
        <f>AVERAGE($D258:$J258)</f>
        <v>19.635999999999999</v>
      </c>
      <c r="L258" s="14">
        <f>STDEV($D258:$J258)</f>
        <v>4.8991560497702116</v>
      </c>
      <c r="M258" s="15">
        <f>LOG($K258)</f>
        <v>1.2930530234278319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5" hidden="1" customHeight="1">
      <c r="A259" s="19" t="s">
        <v>1045</v>
      </c>
      <c r="B259" s="16"/>
      <c r="C259" s="14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5" hidden="1" customHeight="1">
      <c r="A260" s="19" t="s">
        <v>1046</v>
      </c>
      <c r="B260" s="16"/>
      <c r="C260" s="14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5" hidden="1" customHeight="1">
      <c r="A261" s="19" t="s">
        <v>1047</v>
      </c>
      <c r="B261" s="16"/>
      <c r="C261" s="14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5" hidden="1" customHeight="1">
      <c r="A262" s="19" t="s">
        <v>1048</v>
      </c>
      <c r="B262" s="16"/>
      <c r="C262" s="14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5" customHeight="1">
      <c r="A263" s="19" t="s">
        <v>1049</v>
      </c>
      <c r="B263" s="16">
        <v>45739.344444444447</v>
      </c>
      <c r="C263" s="14">
        <f>(B263-$B$213)+1</f>
        <v>5.7770833333343035</v>
      </c>
      <c r="D263" s="19">
        <v>42.12</v>
      </c>
      <c r="E263" s="19">
        <v>27.59</v>
      </c>
      <c r="F263" s="19">
        <v>30.81</v>
      </c>
      <c r="G263" s="19">
        <v>18.2</v>
      </c>
      <c r="H263" s="19">
        <v>33.14</v>
      </c>
      <c r="I263" s="11"/>
      <c r="J263" s="11"/>
      <c r="K263" s="11">
        <f>AVERAGE($D263:$J263)</f>
        <v>30.372000000000003</v>
      </c>
      <c r="L263" s="14">
        <f>STDEV($D263:$J263)</f>
        <v>8.6857106790405751</v>
      </c>
      <c r="M263" s="15">
        <f>LOG($K263)</f>
        <v>1.4824733912058792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5" hidden="1" customHeight="1">
      <c r="A264" s="19" t="s">
        <v>1050</v>
      </c>
      <c r="B264" s="16"/>
      <c r="C264" s="14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5" hidden="1" customHeight="1">
      <c r="A265" s="19" t="s">
        <v>1051</v>
      </c>
      <c r="B265" s="16"/>
      <c r="C265" s="14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5" hidden="1" customHeight="1">
      <c r="A266" s="19" t="s">
        <v>1052</v>
      </c>
      <c r="B266" s="16"/>
      <c r="C266" s="14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5" hidden="1" customHeight="1">
      <c r="A267" s="19" t="s">
        <v>1053</v>
      </c>
      <c r="B267" s="16"/>
      <c r="C267" s="14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5" customHeight="1">
      <c r="A268" s="19" t="s">
        <v>1054</v>
      </c>
      <c r="B268" s="16">
        <v>45739.554166666669</v>
      </c>
      <c r="C268" s="14">
        <f>(B268-$B$213)+1</f>
        <v>5.9868055555562023</v>
      </c>
      <c r="D268" s="19">
        <v>10.44</v>
      </c>
      <c r="E268" s="19">
        <v>11.23</v>
      </c>
      <c r="F268" s="19">
        <v>28.97</v>
      </c>
      <c r="G268" s="19">
        <v>12.38</v>
      </c>
      <c r="H268" s="19">
        <v>24.33</v>
      </c>
      <c r="I268" s="11"/>
      <c r="J268" s="11"/>
      <c r="K268" s="11">
        <f>AVERAGE($D268:$J268)</f>
        <v>17.47</v>
      </c>
      <c r="L268" s="14">
        <f>STDEV($D268:$J268)</f>
        <v>8.5670327418540886</v>
      </c>
      <c r="M268" s="15">
        <f>LOG($K268)</f>
        <v>1.242292904982931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5" hidden="1" customHeight="1">
      <c r="A269" s="19" t="s">
        <v>1055</v>
      </c>
      <c r="B269" s="16"/>
      <c r="C269" s="14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5" hidden="1" customHeight="1">
      <c r="A270" s="19" t="s">
        <v>1056</v>
      </c>
      <c r="B270" s="16"/>
      <c r="C270" s="14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5" hidden="1" customHeight="1">
      <c r="A271" s="19" t="s">
        <v>1057</v>
      </c>
      <c r="B271" s="16"/>
      <c r="C271" s="14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5" hidden="1" customHeight="1">
      <c r="A272" s="19" t="s">
        <v>1058</v>
      </c>
      <c r="B272" s="16"/>
      <c r="C272" s="14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5" customHeight="1">
      <c r="A273" s="19" t="s">
        <v>1059</v>
      </c>
      <c r="B273" s="16">
        <v>45740.341666666667</v>
      </c>
      <c r="C273" s="14">
        <f>(B273-$B$213)+1</f>
        <v>6.7743055555547471</v>
      </c>
      <c r="D273" s="19">
        <v>28.28</v>
      </c>
      <c r="E273" s="19">
        <v>18.84</v>
      </c>
      <c r="F273" s="19">
        <v>48.58</v>
      </c>
      <c r="G273" s="11"/>
      <c r="H273" s="11"/>
      <c r="I273" s="11"/>
      <c r="J273" s="11"/>
      <c r="K273" s="11">
        <f>AVERAGE($D273:$J273)</f>
        <v>31.900000000000002</v>
      </c>
      <c r="L273" s="14">
        <f>STDEV($D273:$J273)</f>
        <v>15.196881258995219</v>
      </c>
      <c r="M273" s="15">
        <f>LOG($K273)</f>
        <v>1.5037906830571812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5" hidden="1" customHeight="1">
      <c r="A274" s="19" t="s">
        <v>1060</v>
      </c>
      <c r="B274" s="16"/>
      <c r="C274" s="14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5" hidden="1" customHeight="1">
      <c r="A275" s="19" t="s">
        <v>1061</v>
      </c>
      <c r="B275" s="16"/>
      <c r="C275" s="14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5" customHeight="1">
      <c r="A276" s="19" t="s">
        <v>1062</v>
      </c>
      <c r="B276" s="16">
        <v>45740.538888888892</v>
      </c>
      <c r="C276" s="14">
        <f>(B276-$B$213)+1</f>
        <v>6.9715277777795563</v>
      </c>
      <c r="D276" s="19">
        <v>50.15</v>
      </c>
      <c r="E276" s="19">
        <v>35.270000000000003</v>
      </c>
      <c r="F276" s="19">
        <v>32.33</v>
      </c>
      <c r="G276" s="19">
        <v>23.48</v>
      </c>
      <c r="H276" s="19">
        <v>46.16</v>
      </c>
      <c r="I276" s="11"/>
      <c r="J276" s="11"/>
      <c r="K276" s="11">
        <f>AVERAGE($D276:$J276)</f>
        <v>37.477999999999994</v>
      </c>
      <c r="L276" s="14">
        <f>STDEV($D276:$J276)</f>
        <v>10.761945456096697</v>
      </c>
      <c r="M276" s="15">
        <f>LOG($K276)</f>
        <v>1.5737764068651705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5" hidden="1" customHeight="1">
      <c r="A277" s="19" t="s">
        <v>1063</v>
      </c>
      <c r="B277" s="16"/>
      <c r="C277" s="14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5" hidden="1" customHeight="1">
      <c r="A278" s="19" t="s">
        <v>1064</v>
      </c>
      <c r="B278" s="16"/>
      <c r="C278" s="14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5" hidden="1" customHeight="1">
      <c r="A279" s="19" t="s">
        <v>1065</v>
      </c>
      <c r="B279" s="16"/>
      <c r="C279" s="14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5" hidden="1" customHeight="1">
      <c r="A280" s="19" t="s">
        <v>1066</v>
      </c>
      <c r="B280" s="16"/>
      <c r="C280" s="14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5" customHeight="1">
      <c r="A281" s="19" t="s">
        <v>1067</v>
      </c>
      <c r="B281" s="16">
        <v>45740.85833333333</v>
      </c>
      <c r="C281" s="14">
        <f>(B281-$B$213)+1</f>
        <v>7.2909722222175333</v>
      </c>
      <c r="D281" s="19">
        <v>20.64</v>
      </c>
      <c r="E281" s="19">
        <v>21.88</v>
      </c>
      <c r="F281" s="19">
        <v>27.45</v>
      </c>
      <c r="G281" s="19">
        <v>19.52</v>
      </c>
      <c r="H281" s="19">
        <v>32.630000000000003</v>
      </c>
      <c r="I281" s="11"/>
      <c r="J281" s="11"/>
      <c r="K281" s="11">
        <f>AVERAGE($D281:$J281)</f>
        <v>24.423999999999999</v>
      </c>
      <c r="L281" s="14">
        <f>STDEV($D281:$J281)</f>
        <v>5.5076065582065734</v>
      </c>
      <c r="M281" s="15">
        <f>LOG($K281)</f>
        <v>1.3878167912906054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5" hidden="1" customHeight="1">
      <c r="A282" s="19" t="s">
        <v>1068</v>
      </c>
      <c r="B282" s="16"/>
      <c r="C282" s="14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5" hidden="1" customHeight="1">
      <c r="A283" s="19" t="s">
        <v>1069</v>
      </c>
      <c r="B283" s="16"/>
      <c r="C283" s="14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5" hidden="1" customHeight="1">
      <c r="A284" s="19" t="s">
        <v>1070</v>
      </c>
      <c r="B284" s="16"/>
      <c r="C284" s="14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5" hidden="1" customHeight="1">
      <c r="A285" s="19" t="s">
        <v>1071</v>
      </c>
      <c r="B285" s="16"/>
      <c r="C285" s="14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5" customHeight="1">
      <c r="A286" s="19" t="s">
        <v>1072</v>
      </c>
      <c r="B286" s="16">
        <v>45741.366666666669</v>
      </c>
      <c r="C286" s="14">
        <f>(B286-$B$213)+1</f>
        <v>7.7993055555562023</v>
      </c>
      <c r="D286" s="11"/>
      <c r="E286" s="19">
        <v>51.25</v>
      </c>
      <c r="F286" s="19">
        <v>37.119999999999997</v>
      </c>
      <c r="G286" s="19">
        <v>11.23</v>
      </c>
      <c r="H286" s="19">
        <v>17.27</v>
      </c>
      <c r="I286" s="11"/>
      <c r="J286" s="11"/>
      <c r="K286" s="11">
        <f>AVERAGE($D286:$J286)</f>
        <v>29.217500000000001</v>
      </c>
      <c r="L286" s="14">
        <f>STDEV($D286:$J286)</f>
        <v>18.386348876272312</v>
      </c>
      <c r="M286" s="15">
        <f>LOG($K286)</f>
        <v>1.4656430527121032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5" hidden="1" customHeight="1">
      <c r="A287" s="19" t="s">
        <v>1073</v>
      </c>
      <c r="B287" s="16"/>
      <c r="C287" s="1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5" hidden="1" customHeight="1">
      <c r="A288" s="19" t="s">
        <v>1074</v>
      </c>
      <c r="B288" s="16"/>
      <c r="C288" s="14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5" hidden="1" customHeight="1">
      <c r="A289" s="19" t="s">
        <v>1075</v>
      </c>
      <c r="B289" s="16"/>
      <c r="C289" s="14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5" hidden="1" customHeight="1">
      <c r="A290" s="19" t="s">
        <v>1076</v>
      </c>
      <c r="B290" s="16"/>
      <c r="C290" s="14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5" customHeight="1">
      <c r="A291" s="19" t="s">
        <v>1077</v>
      </c>
      <c r="B291" s="16">
        <v>45741.52847222222</v>
      </c>
      <c r="C291" s="14">
        <f>(B291-$B$213)+1</f>
        <v>7.961111111108039</v>
      </c>
      <c r="D291" s="19">
        <v>17.04</v>
      </c>
      <c r="E291" s="19">
        <v>31.71</v>
      </c>
      <c r="F291" s="19">
        <v>17.98</v>
      </c>
      <c r="G291" s="19">
        <v>25.17</v>
      </c>
      <c r="H291" s="19">
        <v>51.1</v>
      </c>
      <c r="I291" s="11"/>
      <c r="J291" s="11"/>
      <c r="K291" s="11">
        <f>AVERAGE($D291:$J291)</f>
        <v>28.6</v>
      </c>
      <c r="L291" s="14">
        <f>STDEV($D291:$J291)</f>
        <v>13.911371248011466</v>
      </c>
      <c r="M291" s="15">
        <f>LOG($K291)</f>
        <v>1.4563660331290431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5" hidden="1" customHeight="1">
      <c r="A292" s="19" t="s">
        <v>1078</v>
      </c>
      <c r="B292" s="16"/>
      <c r="C292" s="1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5" hidden="1" customHeight="1">
      <c r="A293" s="19" t="s">
        <v>1079</v>
      </c>
      <c r="B293" s="16"/>
      <c r="C293" s="14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5" hidden="1" customHeight="1">
      <c r="A294" s="19" t="s">
        <v>1080</v>
      </c>
      <c r="B294" s="16"/>
      <c r="C294" s="14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5" hidden="1" customHeight="1">
      <c r="A295" s="19" t="s">
        <v>1081</v>
      </c>
      <c r="B295" s="16"/>
      <c r="C295" s="14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5" customHeight="1">
      <c r="A296" s="19" t="s">
        <v>1082</v>
      </c>
      <c r="B296" s="16">
        <v>45742.386805555558</v>
      </c>
      <c r="C296" s="14">
        <f>(B296-$B$213)+1</f>
        <v>8.8194444444452529</v>
      </c>
      <c r="D296" s="19">
        <v>27.57</v>
      </c>
      <c r="E296" s="19">
        <v>44.51</v>
      </c>
      <c r="F296" s="19">
        <v>66.7</v>
      </c>
      <c r="G296" s="19">
        <v>36.29</v>
      </c>
      <c r="H296" s="19">
        <v>52.08</v>
      </c>
      <c r="I296" s="11"/>
      <c r="J296" s="11"/>
      <c r="K296" s="11">
        <f>AVERAGE($D296:$J296)</f>
        <v>45.429999999999993</v>
      </c>
      <c r="L296" s="14">
        <f>STDEV($D296:$J296)</f>
        <v>15.000008333331035</v>
      </c>
      <c r="M296" s="15">
        <f>LOG($K296)</f>
        <v>1.6573427368146261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5" hidden="1" customHeight="1">
      <c r="A297" s="19" t="s">
        <v>1083</v>
      </c>
      <c r="B297" s="16"/>
      <c r="C297" s="14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5" hidden="1" customHeight="1">
      <c r="A298" s="19" t="s">
        <v>1084</v>
      </c>
      <c r="B298" s="16"/>
      <c r="C298" s="14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5" hidden="1" customHeight="1">
      <c r="A299" s="19" t="s">
        <v>1085</v>
      </c>
      <c r="B299" s="16"/>
      <c r="C299" s="1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5" hidden="1" customHeight="1">
      <c r="A300" s="19" t="s">
        <v>1086</v>
      </c>
      <c r="B300" s="16"/>
      <c r="C300" s="14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5" customHeight="1">
      <c r="A301" s="19" t="s">
        <v>1087</v>
      </c>
      <c r="B301" s="16">
        <v>45742.57916666667</v>
      </c>
      <c r="C301" s="14">
        <f>(B301-$B$213)+1</f>
        <v>9.0118055555576575</v>
      </c>
      <c r="D301" s="11"/>
      <c r="E301" s="19">
        <v>33.659999999999997</v>
      </c>
      <c r="F301" s="19">
        <v>37.54</v>
      </c>
      <c r="G301" s="19">
        <v>19.739999999999998</v>
      </c>
      <c r="H301" s="19">
        <v>46.4</v>
      </c>
      <c r="I301" s="11"/>
      <c r="J301" s="11"/>
      <c r="K301" s="11">
        <f>AVERAGE($D301:$J301)</f>
        <v>34.334999999999994</v>
      </c>
      <c r="L301" s="14">
        <f>STDEV($D301:$J301)</f>
        <v>11.095132566430518</v>
      </c>
      <c r="M301" s="15">
        <f>LOG($K301)</f>
        <v>1.535737051730224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5" hidden="1" customHeight="1">
      <c r="A302" s="19" t="s">
        <v>1088</v>
      </c>
      <c r="B302" s="16"/>
      <c r="C302" s="14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5" hidden="1" customHeight="1">
      <c r="A303" s="19" t="s">
        <v>1089</v>
      </c>
      <c r="B303" s="16"/>
      <c r="C303" s="14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5" hidden="1" customHeight="1">
      <c r="A304" s="19" t="s">
        <v>1090</v>
      </c>
      <c r="B304" s="16"/>
      <c r="C304" s="14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5" hidden="1" customHeight="1">
      <c r="A305" s="19" t="s">
        <v>1091</v>
      </c>
      <c r="B305" s="16"/>
      <c r="C305" s="1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5" customHeight="1">
      <c r="A306" s="19" t="s">
        <v>1092</v>
      </c>
      <c r="B306" s="16">
        <v>45742.892361111109</v>
      </c>
      <c r="C306" s="14">
        <f>(B306-$B$213)+1</f>
        <v>9.3249999999970896</v>
      </c>
      <c r="D306" s="19">
        <v>15.79</v>
      </c>
      <c r="E306" s="19">
        <v>27.26</v>
      </c>
      <c r="F306" s="19">
        <v>28.34</v>
      </c>
      <c r="G306" s="19">
        <v>34.5</v>
      </c>
      <c r="H306" s="19">
        <v>27.26</v>
      </c>
      <c r="I306" s="11"/>
      <c r="J306" s="11"/>
      <c r="K306" s="11">
        <f>AVERAGE($D306:$J306)</f>
        <v>26.630000000000003</v>
      </c>
      <c r="L306" s="14">
        <f>STDEV($D306:$J306)</f>
        <v>6.7668382572660954</v>
      </c>
      <c r="M306" s="15">
        <f>LOG($K306)</f>
        <v>1.4253711664389412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5" hidden="1" customHeight="1">
      <c r="A307" s="19" t="s">
        <v>1093</v>
      </c>
      <c r="B307" s="16"/>
      <c r="C307" s="14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5" hidden="1" customHeight="1">
      <c r="A308" s="19" t="s">
        <v>1094</v>
      </c>
      <c r="B308" s="16"/>
      <c r="C308" s="1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5" hidden="1" customHeight="1">
      <c r="A309" s="19" t="s">
        <v>1095</v>
      </c>
      <c r="B309" s="16"/>
      <c r="C309" s="1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5" hidden="1" customHeight="1">
      <c r="A310" s="19" t="s">
        <v>1093</v>
      </c>
      <c r="B310" s="16"/>
      <c r="C310" s="1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5" customHeight="1">
      <c r="A311" s="19" t="s">
        <v>1096</v>
      </c>
      <c r="B311" s="16">
        <v>45743.55</v>
      </c>
      <c r="C311" s="14">
        <f>(B311-$B$213)+1</f>
        <v>9.9826388888905058</v>
      </c>
      <c r="D311" s="19">
        <v>44.04</v>
      </c>
      <c r="E311" s="19">
        <v>43.32</v>
      </c>
      <c r="F311" s="19">
        <v>50.37</v>
      </c>
      <c r="G311" s="19">
        <v>49.23</v>
      </c>
      <c r="H311" s="19">
        <v>45.47</v>
      </c>
      <c r="I311" s="11"/>
      <c r="J311" s="11"/>
      <c r="K311" s="11">
        <f>AVERAGE($D311:$J311)</f>
        <v>46.485999999999997</v>
      </c>
      <c r="L311" s="14">
        <f>STDEV($D311:$J311)</f>
        <v>3.1485599883121163</v>
      </c>
      <c r="M311" s="15">
        <f>LOG($K311)</f>
        <v>1.6673221778745195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5" hidden="1" customHeight="1">
      <c r="A312" s="19" t="s">
        <v>1097</v>
      </c>
      <c r="B312" s="16"/>
      <c r="C312" s="1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5" hidden="1" customHeight="1">
      <c r="A313" s="19" t="s">
        <v>1098</v>
      </c>
      <c r="B313" s="16"/>
      <c r="C313" s="1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5" hidden="1" customHeight="1">
      <c r="A314" s="19" t="s">
        <v>1099</v>
      </c>
      <c r="B314" s="16"/>
      <c r="C314" s="1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5" hidden="1" customHeight="1">
      <c r="A315" s="19" t="s">
        <v>1100</v>
      </c>
      <c r="B315" s="16"/>
      <c r="C315" s="1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5" customHeight="1">
      <c r="A316" s="11" t="s">
        <v>1101</v>
      </c>
      <c r="B316" s="16">
        <v>45743.845833333333</v>
      </c>
      <c r="C316" s="14">
        <f>(B316-$B$213)+1</f>
        <v>10.278472222220444</v>
      </c>
      <c r="D316" s="11">
        <v>31.02</v>
      </c>
      <c r="E316" s="11">
        <v>18.02</v>
      </c>
      <c r="F316" s="11">
        <v>61.07</v>
      </c>
      <c r="G316" s="11">
        <v>39.56</v>
      </c>
      <c r="H316" s="11">
        <v>41.68</v>
      </c>
      <c r="I316" s="11"/>
      <c r="J316" s="11"/>
      <c r="K316" s="11">
        <f>AVERAGE($D316:$J316)</f>
        <v>38.270000000000003</v>
      </c>
      <c r="L316" s="14">
        <f>STDEV($D316:$J316)</f>
        <v>15.777810367728456</v>
      </c>
      <c r="M316" s="15">
        <f>LOG($K316)</f>
        <v>1.5828584622244994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8" spans="1:25" ht="15" customHeight="1">
      <c r="A318" s="27" t="s">
        <v>112</v>
      </c>
      <c r="B318" s="27" t="s">
        <v>1102</v>
      </c>
      <c r="C318" s="28"/>
      <c r="D318" s="49"/>
      <c r="E318" s="27"/>
      <c r="F318" s="27"/>
      <c r="G318" s="27"/>
      <c r="H318" s="27"/>
      <c r="I318" s="27"/>
      <c r="J318" s="27"/>
      <c r="K318" s="27"/>
      <c r="L318" s="27"/>
      <c r="M318" s="27"/>
      <c r="N318" s="27"/>
    </row>
    <row r="319" spans="1:25" ht="15" customHeight="1">
      <c r="A319" s="27" t="s">
        <v>114</v>
      </c>
      <c r="B319" s="27" t="s">
        <v>1103</v>
      </c>
      <c r="C319" s="27"/>
      <c r="D319" s="49"/>
      <c r="E319" s="27"/>
      <c r="F319" s="27"/>
      <c r="G319" s="27"/>
      <c r="H319" s="27"/>
      <c r="I319" s="27"/>
      <c r="J319" s="27"/>
      <c r="K319" s="27"/>
      <c r="L319" s="27"/>
      <c r="M319" s="27"/>
      <c r="N319" s="27"/>
    </row>
    <row r="321" spans="1:25" ht="15" customHeight="1">
      <c r="A321" s="24" t="s">
        <v>1104</v>
      </c>
      <c r="B321" s="22"/>
      <c r="C321" s="23">
        <v>0</v>
      </c>
      <c r="D321" s="24"/>
      <c r="E321" s="24"/>
      <c r="F321" s="24"/>
      <c r="G321" s="24"/>
      <c r="H321" s="24"/>
      <c r="I321" s="24"/>
      <c r="J321" s="24"/>
      <c r="K321" s="24">
        <v>5</v>
      </c>
      <c r="L321" s="24"/>
      <c r="M321" s="24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5" customHeight="1">
      <c r="A322" s="21" t="s">
        <v>1105</v>
      </c>
      <c r="B322" s="22">
        <v>45742.39166666667</v>
      </c>
      <c r="C322" s="23">
        <f>(B322-$B$322)+1</f>
        <v>1</v>
      </c>
      <c r="D322" s="21">
        <v>6.64</v>
      </c>
      <c r="E322" s="21">
        <v>8.52</v>
      </c>
      <c r="F322" s="21">
        <v>7.13</v>
      </c>
      <c r="G322" s="21">
        <v>7.53</v>
      </c>
      <c r="H322" s="21">
        <v>7.12</v>
      </c>
      <c r="I322" s="24"/>
      <c r="J322" s="24"/>
      <c r="K322" s="24">
        <f>AVERAGE($D322:$J322)</f>
        <v>7.3879999999999999</v>
      </c>
      <c r="L322" s="23">
        <f>STDEV($D322:$J322)</f>
        <v>0.70701485132916397</v>
      </c>
      <c r="M322" s="25">
        <f>LOG($K322)</f>
        <v>0.86852688676820378</v>
      </c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5" hidden="1" customHeight="1">
      <c r="A323" s="21" t="s">
        <v>1106</v>
      </c>
      <c r="B323" s="22"/>
      <c r="C323" s="23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5" hidden="1" customHeight="1">
      <c r="A324" s="21" t="s">
        <v>1107</v>
      </c>
      <c r="B324" s="22"/>
      <c r="C324" s="23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5" hidden="1" customHeight="1">
      <c r="A325" s="21" t="s">
        <v>1108</v>
      </c>
      <c r="B325" s="22"/>
      <c r="C325" s="23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5" hidden="1" customHeight="1">
      <c r="A326" s="21" t="s">
        <v>1109</v>
      </c>
      <c r="B326" s="22"/>
      <c r="C326" s="23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5" customHeight="1">
      <c r="A327" s="21" t="s">
        <v>1110</v>
      </c>
      <c r="B327" s="22">
        <v>45742.563194444447</v>
      </c>
      <c r="C327" s="23">
        <f>(B327-$B$322)+1</f>
        <v>1.171527777776646</v>
      </c>
      <c r="D327" s="21">
        <v>7.25</v>
      </c>
      <c r="E327" s="21">
        <v>7.58</v>
      </c>
      <c r="F327" s="21">
        <v>7.64</v>
      </c>
      <c r="G327" s="21">
        <v>9.07</v>
      </c>
      <c r="H327" s="21">
        <v>7.73</v>
      </c>
      <c r="I327" s="24"/>
      <c r="J327" s="24"/>
      <c r="K327" s="24">
        <f>AVERAGE($D327:$J327)</f>
        <v>7.8539999999999992</v>
      </c>
      <c r="L327" s="23">
        <f>STDEV($D327:$J327)</f>
        <v>0.70351261538084742</v>
      </c>
      <c r="M327" s="25">
        <f>LOG($K327)</f>
        <v>0.89509089693439936</v>
      </c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5" hidden="1" customHeight="1">
      <c r="A328" s="21" t="s">
        <v>1111</v>
      </c>
      <c r="B328" s="22"/>
      <c r="C328" s="23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5" hidden="1" customHeight="1">
      <c r="A329" s="21" t="s">
        <v>1112</v>
      </c>
      <c r="B329" s="22"/>
      <c r="C329" s="23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5" hidden="1" customHeight="1">
      <c r="A330" s="21" t="s">
        <v>1113</v>
      </c>
      <c r="B330" s="22"/>
      <c r="C330" s="23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5" hidden="1" customHeight="1">
      <c r="A331" s="21" t="s">
        <v>1114</v>
      </c>
      <c r="B331" s="22"/>
      <c r="C331" s="23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5" customHeight="1">
      <c r="A332" s="21" t="s">
        <v>1115</v>
      </c>
      <c r="B332" s="22">
        <v>45742.890277777777</v>
      </c>
      <c r="C332" s="23">
        <f>(B332-$B$322)+1</f>
        <v>1.4986111111065838</v>
      </c>
      <c r="D332" s="21">
        <v>8.77</v>
      </c>
      <c r="E332" s="21">
        <v>10.23</v>
      </c>
      <c r="F332" s="21"/>
      <c r="G332" s="21">
        <v>11.58</v>
      </c>
      <c r="H332" s="21">
        <v>6.5</v>
      </c>
      <c r="I332" s="24"/>
      <c r="J332" s="24"/>
      <c r="K332" s="24">
        <f>AVERAGE($D332:$J332)</f>
        <v>9.27</v>
      </c>
      <c r="L332" s="23">
        <f>STDEV($D332:$J332)</f>
        <v>2.1741358436552845</v>
      </c>
      <c r="M332" s="25">
        <f>LOG($K332)</f>
        <v>0.96707973414449711</v>
      </c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5" hidden="1" customHeight="1">
      <c r="A333" s="21" t="s">
        <v>1116</v>
      </c>
      <c r="B333" s="22"/>
      <c r="C333" s="23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5" hidden="1" customHeight="1">
      <c r="A334" s="21" t="s">
        <v>1115</v>
      </c>
      <c r="B334" s="22"/>
      <c r="C334" s="23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5" hidden="1" customHeight="1">
      <c r="A335" s="21" t="s">
        <v>1117</v>
      </c>
      <c r="B335" s="22"/>
      <c r="C335" s="23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5" hidden="1" customHeight="1">
      <c r="A336" s="21" t="s">
        <v>1118</v>
      </c>
      <c r="B336" s="22"/>
      <c r="C336" s="23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5" customHeight="1">
      <c r="A337" s="21" t="s">
        <v>1119</v>
      </c>
      <c r="B337" s="22">
        <v>45743.552083333336</v>
      </c>
      <c r="C337" s="23">
        <f>(B337-$B$322)+1</f>
        <v>2.1604166666656965</v>
      </c>
      <c r="D337" s="21">
        <v>10.33</v>
      </c>
      <c r="E337" s="21">
        <v>18.64</v>
      </c>
      <c r="F337" s="21">
        <v>13.63</v>
      </c>
      <c r="G337" s="21">
        <v>12.9</v>
      </c>
      <c r="H337" s="24"/>
      <c r="I337" s="24"/>
      <c r="J337" s="24"/>
      <c r="K337" s="24">
        <f>AVERAGE($D337:$J337)</f>
        <v>13.875</v>
      </c>
      <c r="L337" s="23">
        <f>STDEV($D337:$J337)</f>
        <v>3.4776860122788564</v>
      </c>
      <c r="M337" s="25">
        <f>LOG($K337)</f>
        <v>1.1422329917947138</v>
      </c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5" hidden="1" customHeight="1">
      <c r="A338" s="21" t="s">
        <v>1120</v>
      </c>
      <c r="B338" s="22"/>
      <c r="C338" s="23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5" hidden="1" customHeight="1">
      <c r="A339" s="21" t="s">
        <v>1121</v>
      </c>
      <c r="B339" s="22"/>
      <c r="C339" s="23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5" hidden="1" customHeight="1">
      <c r="A340" s="21" t="s">
        <v>1122</v>
      </c>
      <c r="B340" s="22"/>
      <c r="C340" s="23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5" customHeight="1">
      <c r="A341" s="21" t="s">
        <v>1123</v>
      </c>
      <c r="B341" s="22">
        <v>45743.861111111109</v>
      </c>
      <c r="C341" s="23">
        <f>(B341-$B$322)+1</f>
        <v>2.4694444444394321</v>
      </c>
      <c r="D341" s="21">
        <v>14.84</v>
      </c>
      <c r="E341" s="21">
        <v>15.08</v>
      </c>
      <c r="F341" s="21">
        <v>14.34</v>
      </c>
      <c r="G341" s="21">
        <v>17.66</v>
      </c>
      <c r="H341" s="21">
        <v>18.75</v>
      </c>
      <c r="I341" s="24"/>
      <c r="J341" s="24"/>
      <c r="K341" s="24">
        <f>AVERAGE($D341:$J341)</f>
        <v>16.134</v>
      </c>
      <c r="L341" s="23">
        <f>STDEV($D341:$J341)</f>
        <v>1.9478141595131648</v>
      </c>
      <c r="M341" s="25">
        <f>LOG($K341)</f>
        <v>1.2077420526069453</v>
      </c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5" hidden="1" customHeight="1">
      <c r="A342" s="21" t="s">
        <v>1124</v>
      </c>
      <c r="B342" s="22"/>
      <c r="C342" s="23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5" hidden="1" customHeight="1">
      <c r="A343" s="21" t="s">
        <v>1125</v>
      </c>
      <c r="B343" s="22"/>
      <c r="C343" s="23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5" hidden="1" customHeight="1">
      <c r="A344" s="21" t="s">
        <v>1126</v>
      </c>
      <c r="B344" s="22"/>
      <c r="C344" s="23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5" hidden="1" customHeight="1">
      <c r="A345" s="21" t="s">
        <v>1127</v>
      </c>
      <c r="B345" s="22"/>
      <c r="C345" s="23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5" customHeight="1">
      <c r="A346" s="21" t="s">
        <v>1128</v>
      </c>
      <c r="B346" s="22">
        <v>45744.343055555553</v>
      </c>
      <c r="C346" s="23">
        <f>(B346-$B$322)+1</f>
        <v>2.9513888888832298</v>
      </c>
      <c r="D346" s="21">
        <v>16.239999999999998</v>
      </c>
      <c r="E346" s="21">
        <v>25.23</v>
      </c>
      <c r="F346" s="21">
        <v>21.09</v>
      </c>
      <c r="G346" s="21">
        <v>22.87</v>
      </c>
      <c r="H346" s="21">
        <v>23.32</v>
      </c>
      <c r="I346" s="24"/>
      <c r="J346" s="24"/>
      <c r="K346" s="24">
        <f>AVERAGE($D346:$J346)</f>
        <v>21.75</v>
      </c>
      <c r="L346" s="23">
        <f>STDEV($D346:$J346)</f>
        <v>3.4141397159460207</v>
      </c>
      <c r="M346" s="25">
        <f>LOG($K346)</f>
        <v>1.3374592612906562</v>
      </c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5" hidden="1" customHeight="1">
      <c r="A347" s="21" t="s">
        <v>1129</v>
      </c>
      <c r="B347" s="22"/>
      <c r="C347" s="23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5" hidden="1" customHeight="1">
      <c r="A348" s="21" t="s">
        <v>1130</v>
      </c>
      <c r="B348" s="22"/>
      <c r="C348" s="23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5" hidden="1" customHeight="1">
      <c r="A349" s="21" t="s">
        <v>1131</v>
      </c>
      <c r="B349" s="22"/>
      <c r="C349" s="23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5" hidden="1" customHeight="1">
      <c r="A350" s="21" t="s">
        <v>1132</v>
      </c>
      <c r="B350" s="22"/>
      <c r="C350" s="23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5" customHeight="1">
      <c r="A351" s="21" t="s">
        <v>1133</v>
      </c>
      <c r="B351" s="22">
        <v>45744.546527777777</v>
      </c>
      <c r="C351" s="23">
        <f>(B351-$B$322)+1</f>
        <v>3.1548611111065838</v>
      </c>
      <c r="D351" s="21">
        <v>21.54</v>
      </c>
      <c r="E351" s="21">
        <v>25.4</v>
      </c>
      <c r="F351" s="21">
        <v>19.54</v>
      </c>
      <c r="G351" s="21">
        <v>20.5</v>
      </c>
      <c r="H351" s="21">
        <v>22.9</v>
      </c>
      <c r="I351" s="24"/>
      <c r="J351" s="24"/>
      <c r="K351" s="24">
        <f>AVERAGE($D351:$J351)</f>
        <v>21.975999999999999</v>
      </c>
      <c r="L351" s="23">
        <f>STDEV($D351:$J351)</f>
        <v>2.2847494392164753</v>
      </c>
      <c r="M351" s="25">
        <f>LOG($K351)</f>
        <v>1.3419486464125054</v>
      </c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5" hidden="1" customHeight="1">
      <c r="A352" s="21" t="s">
        <v>1134</v>
      </c>
      <c r="B352" s="22"/>
      <c r="C352" s="23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5" hidden="1" customHeight="1">
      <c r="A353" s="21" t="s">
        <v>1135</v>
      </c>
      <c r="B353" s="22"/>
      <c r="C353" s="23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5" hidden="1" customHeight="1">
      <c r="A354" s="21" t="s">
        <v>1136</v>
      </c>
      <c r="B354" s="22"/>
      <c r="C354" s="23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5" hidden="1" customHeight="1">
      <c r="A355" s="21" t="s">
        <v>1137</v>
      </c>
      <c r="B355" s="22"/>
      <c r="C355" s="23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5" customHeight="1">
      <c r="A356" s="21" t="s">
        <v>1138</v>
      </c>
      <c r="B356" s="22">
        <v>45744.914583333331</v>
      </c>
      <c r="C356" s="23">
        <f>(B356-$B$322)+1</f>
        <v>3.522916666661331</v>
      </c>
      <c r="D356" s="21">
        <v>28.56</v>
      </c>
      <c r="E356" s="21">
        <v>24.66</v>
      </c>
      <c r="F356" s="21">
        <v>27.87</v>
      </c>
      <c r="G356" s="21">
        <v>33.53</v>
      </c>
      <c r="H356" s="21">
        <v>27.3</v>
      </c>
      <c r="I356" s="24"/>
      <c r="J356" s="24"/>
      <c r="K356" s="24">
        <f>AVERAGE($D356:$J356)</f>
        <v>28.384000000000004</v>
      </c>
      <c r="L356" s="23">
        <f>STDEV($D356:$J356)</f>
        <v>3.2334084183721483</v>
      </c>
      <c r="M356" s="25">
        <f>LOG($K356)</f>
        <v>1.4530735981516325</v>
      </c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5" hidden="1" customHeight="1">
      <c r="A357" s="21" t="s">
        <v>1139</v>
      </c>
      <c r="B357" s="22"/>
      <c r="C357" s="23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5" hidden="1" customHeight="1">
      <c r="A358" s="21" t="s">
        <v>1140</v>
      </c>
      <c r="B358" s="22"/>
      <c r="C358" s="23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5" hidden="1" customHeight="1">
      <c r="A359" s="21" t="s">
        <v>1141</v>
      </c>
      <c r="B359" s="22"/>
      <c r="C359" s="23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5" hidden="1" customHeight="1">
      <c r="A360" s="21" t="s">
        <v>1142</v>
      </c>
      <c r="B360" s="22"/>
      <c r="C360" s="23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5" customHeight="1">
      <c r="A361" s="21" t="s">
        <v>1143</v>
      </c>
      <c r="B361" s="22">
        <v>45745.37777777778</v>
      </c>
      <c r="C361" s="23">
        <f>(B361-$B$322)+1</f>
        <v>3.9861111111094942</v>
      </c>
      <c r="D361" s="21">
        <v>24.85</v>
      </c>
      <c r="E361" s="21">
        <v>42.84</v>
      </c>
      <c r="F361" s="21">
        <v>33.24</v>
      </c>
      <c r="G361" s="21">
        <v>29.62</v>
      </c>
      <c r="H361" s="24"/>
      <c r="I361" s="24"/>
      <c r="J361" s="24"/>
      <c r="K361" s="24">
        <f>AVERAGE($D361:$J361)</f>
        <v>32.637500000000003</v>
      </c>
      <c r="L361" s="23">
        <f>STDEV($D361:$J361)</f>
        <v>7.6202466058083376</v>
      </c>
      <c r="M361" s="25">
        <f>LOG($K361)</f>
        <v>1.513716884831001</v>
      </c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5" hidden="1" customHeight="1">
      <c r="A362" s="21" t="s">
        <v>1144</v>
      </c>
      <c r="B362" s="22"/>
      <c r="C362" s="23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5" hidden="1" customHeight="1">
      <c r="A363" s="21" t="s">
        <v>1145</v>
      </c>
      <c r="B363" s="22"/>
      <c r="C363" s="23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5" hidden="1" customHeight="1">
      <c r="A364" s="21" t="s">
        <v>1146</v>
      </c>
      <c r="B364" s="22"/>
      <c r="C364" s="23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5" customHeight="1">
      <c r="A365" s="21" t="s">
        <v>1147</v>
      </c>
      <c r="B365" s="22">
        <v>45745.612500000003</v>
      </c>
      <c r="C365" s="23">
        <f>(B365-$B$322)+1</f>
        <v>4.2208333333328483</v>
      </c>
      <c r="D365" s="21">
        <v>44.36</v>
      </c>
      <c r="E365" s="21">
        <v>22.92</v>
      </c>
      <c r="F365" s="21">
        <v>37.53</v>
      </c>
      <c r="G365" s="21">
        <v>33.68</v>
      </c>
      <c r="H365" s="21">
        <v>33.68</v>
      </c>
      <c r="I365" s="24"/>
      <c r="J365" s="24"/>
      <c r="K365" s="24">
        <f>AVERAGE($D365:$J365)</f>
        <v>34.434000000000005</v>
      </c>
      <c r="L365" s="23">
        <f>STDEV($D365:$J365)</f>
        <v>7.7752800592647446</v>
      </c>
      <c r="M365" s="25">
        <f>LOG($K365)</f>
        <v>1.5369874751306021</v>
      </c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5" hidden="1" customHeight="1">
      <c r="A366" s="21" t="s">
        <v>1148</v>
      </c>
      <c r="B366" s="22"/>
      <c r="C366" s="23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5" hidden="1" customHeight="1">
      <c r="A367" s="21" t="s">
        <v>1149</v>
      </c>
      <c r="B367" s="22"/>
      <c r="C367" s="23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5" hidden="1" customHeight="1">
      <c r="A368" s="21" t="s">
        <v>1150</v>
      </c>
      <c r="B368" s="22"/>
      <c r="C368" s="23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5" hidden="1" customHeight="1">
      <c r="A369" s="21" t="s">
        <v>1150</v>
      </c>
      <c r="B369" s="22"/>
      <c r="C369" s="23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5" customHeight="1">
      <c r="A370" s="21" t="s">
        <v>1151</v>
      </c>
      <c r="B370" s="22">
        <v>45746.39166666667</v>
      </c>
      <c r="C370" s="23">
        <f>(B370-$B$322)+1</f>
        <v>5</v>
      </c>
      <c r="D370" s="21">
        <v>39.67</v>
      </c>
      <c r="E370" s="21">
        <v>45.74</v>
      </c>
      <c r="F370" s="21">
        <v>52.27</v>
      </c>
      <c r="G370" s="21">
        <v>37.950000000000003</v>
      </c>
      <c r="H370" s="21">
        <v>34.270000000000003</v>
      </c>
      <c r="I370" s="24"/>
      <c r="J370" s="24"/>
      <c r="K370" s="24">
        <f>AVERAGE($D370:$J370)</f>
        <v>41.980000000000004</v>
      </c>
      <c r="L370" s="23">
        <f>STDEV($D370:$J370)</f>
        <v>7.0894781190155509</v>
      </c>
      <c r="M370" s="25">
        <f>LOG($K370)</f>
        <v>1.6230424342463816</v>
      </c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5" hidden="1" customHeight="1">
      <c r="A371" s="21" t="s">
        <v>1152</v>
      </c>
      <c r="B371" s="22"/>
      <c r="C371" s="23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5" hidden="1" customHeight="1">
      <c r="A372" s="21" t="s">
        <v>1153</v>
      </c>
      <c r="B372" s="22"/>
      <c r="C372" s="23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5" hidden="1" customHeight="1">
      <c r="A373" s="21" t="s">
        <v>1154</v>
      </c>
      <c r="B373" s="22"/>
      <c r="C373" s="23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5" hidden="1" customHeight="1">
      <c r="A374" s="21" t="s">
        <v>1155</v>
      </c>
      <c r="B374" s="22"/>
      <c r="C374" s="23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5" customHeight="1">
      <c r="A375" s="26" t="s">
        <v>1156</v>
      </c>
      <c r="B375" s="22">
        <v>45746.593055555553</v>
      </c>
      <c r="C375" s="23">
        <f t="shared" ref="C375:C380" si="16">(B375-$B$322)+1</f>
        <v>5.2013888888832298</v>
      </c>
      <c r="D375" s="24">
        <v>51.22</v>
      </c>
      <c r="E375" s="24">
        <v>42.41</v>
      </c>
      <c r="F375" s="24">
        <v>51.36</v>
      </c>
      <c r="G375" s="24">
        <v>57.38</v>
      </c>
      <c r="H375" s="24"/>
      <c r="I375" s="24"/>
      <c r="J375" s="24"/>
      <c r="K375" s="24">
        <f t="shared" ref="K375:K380" si="17">AVERAGE($D375:$J375)</f>
        <v>50.592500000000001</v>
      </c>
      <c r="L375" s="23">
        <f t="shared" ref="L375:L380" si="18">STDEV($D375:$J375)</f>
        <v>6.1645836572039947</v>
      </c>
      <c r="M375" s="25">
        <f t="shared" ref="M375:M380" si="19">LOG($K375)</f>
        <v>1.7040861403569523</v>
      </c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5" customHeight="1">
      <c r="A376" s="26" t="s">
        <v>1157</v>
      </c>
      <c r="B376" s="22">
        <v>45746.816666666666</v>
      </c>
      <c r="C376" s="23">
        <f t="shared" si="16"/>
        <v>5.4249999999956344</v>
      </c>
      <c r="D376" s="24">
        <v>43.03</v>
      </c>
      <c r="E376" s="24">
        <v>44.79</v>
      </c>
      <c r="F376" s="24">
        <v>46.04</v>
      </c>
      <c r="G376" s="24">
        <v>45.78</v>
      </c>
      <c r="H376" s="24">
        <v>38.28</v>
      </c>
      <c r="I376" s="24"/>
      <c r="J376" s="24"/>
      <c r="K376" s="24">
        <f t="shared" si="17"/>
        <v>43.583999999999996</v>
      </c>
      <c r="L376" s="23">
        <f t="shared" si="18"/>
        <v>3.1917127063694184</v>
      </c>
      <c r="M376" s="25">
        <f t="shared" si="19"/>
        <v>1.6393270858966722</v>
      </c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5" customHeight="1">
      <c r="A377" s="26" t="s">
        <v>1158</v>
      </c>
      <c r="B377" s="22">
        <v>45747.343055555553</v>
      </c>
      <c r="C377" s="23">
        <f t="shared" si="16"/>
        <v>5.9513888888832298</v>
      </c>
      <c r="D377" s="24">
        <v>45.5</v>
      </c>
      <c r="E377" s="24">
        <v>48.88</v>
      </c>
      <c r="F377" s="24">
        <v>36.76</v>
      </c>
      <c r="G377" s="24">
        <v>42.57</v>
      </c>
      <c r="H377" s="24">
        <v>40.5</v>
      </c>
      <c r="I377" s="24"/>
      <c r="J377" s="24"/>
      <c r="K377" s="24">
        <f t="shared" si="17"/>
        <v>42.841999999999999</v>
      </c>
      <c r="L377" s="23">
        <f t="shared" si="18"/>
        <v>4.6387519873345262</v>
      </c>
      <c r="M377" s="25">
        <f t="shared" si="19"/>
        <v>1.6318697368724522</v>
      </c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5" customHeight="1">
      <c r="A378" s="26" t="s">
        <v>1159</v>
      </c>
      <c r="B378" s="22">
        <v>45747.564583333333</v>
      </c>
      <c r="C378" s="23">
        <f t="shared" si="16"/>
        <v>6.1729166666627862</v>
      </c>
      <c r="D378" s="24">
        <v>48.49</v>
      </c>
      <c r="E378" s="24">
        <v>68.89</v>
      </c>
      <c r="F378" s="24">
        <v>71.02</v>
      </c>
      <c r="G378" s="24">
        <v>64.849999999999994</v>
      </c>
      <c r="H378" s="24">
        <v>41.17</v>
      </c>
      <c r="I378" s="24"/>
      <c r="J378" s="24"/>
      <c r="K378" s="24">
        <f t="shared" si="17"/>
        <v>58.883999999999993</v>
      </c>
      <c r="L378" s="23">
        <f t="shared" si="18"/>
        <v>13.274192254144941</v>
      </c>
      <c r="M378" s="25">
        <f t="shared" si="19"/>
        <v>1.7699973040285402</v>
      </c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5" customHeight="1">
      <c r="A379" s="26" t="s">
        <v>1160</v>
      </c>
      <c r="B379" s="22">
        <v>45747.842361111114</v>
      </c>
      <c r="C379" s="23">
        <f t="shared" si="16"/>
        <v>6.4506944444437977</v>
      </c>
      <c r="D379" s="24">
        <v>46.27</v>
      </c>
      <c r="E379" s="24">
        <v>52.16</v>
      </c>
      <c r="F379" s="24">
        <v>53.5</v>
      </c>
      <c r="G379" s="24">
        <v>60.22</v>
      </c>
      <c r="H379" s="24">
        <v>54.52</v>
      </c>
      <c r="I379" s="24"/>
      <c r="J379" s="24"/>
      <c r="K379" s="24">
        <f t="shared" si="17"/>
        <v>53.334000000000003</v>
      </c>
      <c r="L379" s="23">
        <f t="shared" si="18"/>
        <v>5.003236952214035</v>
      </c>
      <c r="M379" s="25">
        <f t="shared" si="19"/>
        <v>1.7270041565833572</v>
      </c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5" customHeight="1">
      <c r="A380" s="21" t="s">
        <v>1161</v>
      </c>
      <c r="B380" s="22">
        <v>45748.382638888892</v>
      </c>
      <c r="C380" s="23">
        <f t="shared" si="16"/>
        <v>6.9909722222218988</v>
      </c>
      <c r="D380" s="21">
        <v>52.09</v>
      </c>
      <c r="E380" s="21">
        <v>61.83</v>
      </c>
      <c r="F380" s="21">
        <v>65.28</v>
      </c>
      <c r="G380" s="21">
        <v>69.19</v>
      </c>
      <c r="H380" s="21">
        <v>62.21</v>
      </c>
      <c r="I380" s="24"/>
      <c r="J380" s="24"/>
      <c r="K380" s="24">
        <f t="shared" si="17"/>
        <v>62.11999999999999</v>
      </c>
      <c r="L380" s="23">
        <f t="shared" si="18"/>
        <v>6.3376572958783424</v>
      </c>
      <c r="M380" s="25">
        <f t="shared" si="19"/>
        <v>1.7932314470565209</v>
      </c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5" hidden="1" customHeight="1">
      <c r="A381" s="9" t="s">
        <v>1162</v>
      </c>
      <c r="B381" s="22"/>
      <c r="C381" s="23"/>
      <c r="E381" s="24"/>
      <c r="F381" s="24"/>
      <c r="G381" s="24"/>
      <c r="H381" s="24"/>
      <c r="I381" s="24"/>
      <c r="J381" s="24"/>
      <c r="K381" s="24"/>
      <c r="L381" s="24"/>
      <c r="M381" s="24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5" hidden="1" customHeight="1">
      <c r="A382" s="9" t="s">
        <v>1163</v>
      </c>
    </row>
    <row r="383" spans="1:25" ht="15" hidden="1" customHeight="1">
      <c r="A383" s="9" t="s">
        <v>1164</v>
      </c>
    </row>
    <row r="384" spans="1:25" ht="15" hidden="1" customHeight="1">
      <c r="A384" s="9" t="s">
        <v>1165</v>
      </c>
    </row>
    <row r="386" spans="1:14" ht="15" customHeight="1">
      <c r="A386" s="27" t="s">
        <v>112</v>
      </c>
      <c r="B386" s="27" t="s">
        <v>1166</v>
      </c>
      <c r="C386" s="28"/>
      <c r="D386" s="42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spans="1:14" ht="15" customHeight="1">
      <c r="A387" s="27" t="s">
        <v>114</v>
      </c>
      <c r="B387" s="27"/>
      <c r="C387" s="27"/>
      <c r="D387" s="42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9" spans="1:14" ht="15" customHeight="1">
      <c r="A389" s="10" t="s">
        <v>1167</v>
      </c>
      <c r="B389" s="37">
        <v>45761.881249999999</v>
      </c>
      <c r="C389" s="38">
        <f>B389-$B$389</f>
        <v>0</v>
      </c>
      <c r="D389" s="10">
        <v>4.72</v>
      </c>
      <c r="E389" s="10">
        <v>4.4400000000000004</v>
      </c>
      <c r="F389" s="10">
        <v>2.12</v>
      </c>
      <c r="G389" s="10">
        <v>3.58</v>
      </c>
      <c r="H389" s="10">
        <v>5.27</v>
      </c>
      <c r="I389" s="10"/>
      <c r="J389" s="10"/>
      <c r="K389" s="10">
        <f>AVERAGE($D389:$J389)</f>
        <v>4.0260000000000007</v>
      </c>
      <c r="L389" s="38">
        <f>STDEV($D389:$J389)</f>
        <v>1.2280390873258036</v>
      </c>
      <c r="M389" s="54">
        <f>LOG($K389)</f>
        <v>0.6048737705526358</v>
      </c>
    </row>
    <row r="390" spans="1:14" ht="15" hidden="1" customHeight="1">
      <c r="A390" s="10" t="s">
        <v>1168</v>
      </c>
      <c r="B390" s="37"/>
      <c r="C390" s="38"/>
      <c r="D390" s="10"/>
      <c r="E390" s="10"/>
      <c r="F390" s="10"/>
      <c r="G390" s="10"/>
      <c r="H390" s="10"/>
      <c r="I390" s="10"/>
      <c r="J390" s="10"/>
      <c r="K390" s="10" t="e">
        <f>AVERAGE($D390:$J390)</f>
        <v>#DIV/0!</v>
      </c>
      <c r="L390" s="38" t="e">
        <f>STDEV($D390:$J390)</f>
        <v>#DIV/0!</v>
      </c>
      <c r="M390" s="54" t="e">
        <f>LOG($K390)</f>
        <v>#DIV/0!</v>
      </c>
    </row>
    <row r="391" spans="1:14" ht="15" hidden="1" customHeight="1">
      <c r="A391" s="10" t="s">
        <v>1169</v>
      </c>
      <c r="B391" s="37"/>
      <c r="C391" s="38"/>
      <c r="D391" s="10"/>
      <c r="E391" s="10"/>
      <c r="F391" s="10"/>
      <c r="G391" s="10"/>
      <c r="H391" s="10"/>
      <c r="I391" s="10"/>
      <c r="J391" s="10"/>
      <c r="K391" s="10" t="e">
        <f>AVERAGE($D391:$J391)</f>
        <v>#DIV/0!</v>
      </c>
      <c r="L391" s="38" t="e">
        <f>STDEV($D391:$J391)</f>
        <v>#DIV/0!</v>
      </c>
      <c r="M391" s="54" t="e">
        <f>LOG($K391)</f>
        <v>#DIV/0!</v>
      </c>
    </row>
    <row r="392" spans="1:14" ht="15" hidden="1" customHeight="1">
      <c r="A392" s="10" t="s">
        <v>1170</v>
      </c>
      <c r="B392" s="37"/>
      <c r="C392" s="38"/>
      <c r="D392" s="10"/>
      <c r="E392" s="10"/>
      <c r="F392" s="10"/>
      <c r="G392" s="10"/>
      <c r="H392" s="10"/>
      <c r="I392" s="10"/>
      <c r="J392" s="10"/>
      <c r="K392" s="10" t="e">
        <f>AVERAGE($D392:$J392)</f>
        <v>#DIV/0!</v>
      </c>
      <c r="L392" s="38" t="e">
        <f>STDEV($D392:$J392)</f>
        <v>#DIV/0!</v>
      </c>
      <c r="M392" s="54" t="e">
        <f>LOG($K392)</f>
        <v>#DIV/0!</v>
      </c>
    </row>
    <row r="393" spans="1:14" ht="15" hidden="1" customHeight="1">
      <c r="A393" s="10" t="s">
        <v>1171</v>
      </c>
      <c r="B393" s="37"/>
      <c r="C393" s="38"/>
      <c r="D393" s="10"/>
      <c r="E393" s="10"/>
      <c r="F393" s="10"/>
      <c r="G393" s="10"/>
      <c r="H393" s="10"/>
      <c r="I393" s="10"/>
      <c r="J393" s="10"/>
      <c r="K393" s="10" t="e">
        <f>AVERAGE($D393:$J393)</f>
        <v>#DIV/0!</v>
      </c>
      <c r="L393" s="38" t="e">
        <f>STDEV($D393:$J393)</f>
        <v>#DIV/0!</v>
      </c>
      <c r="M393" s="54" t="e">
        <f>LOG($K393)</f>
        <v>#DIV/0!</v>
      </c>
    </row>
    <row r="394" spans="1:14" ht="15" customHeight="1">
      <c r="A394" s="52" t="s">
        <v>1172</v>
      </c>
      <c r="B394" s="37">
        <v>45762.375</v>
      </c>
      <c r="C394" s="38">
        <f>B394-$B$389</f>
        <v>0.49375000000145519</v>
      </c>
      <c r="D394" s="52">
        <v>5.83</v>
      </c>
      <c r="E394" s="52">
        <v>4.63</v>
      </c>
      <c r="F394" s="52">
        <v>7.36</v>
      </c>
      <c r="G394" s="52">
        <v>6.57</v>
      </c>
      <c r="H394" s="52">
        <v>4.09</v>
      </c>
      <c r="I394" s="10"/>
      <c r="J394" s="10"/>
      <c r="K394" s="10">
        <f>AVERAGE($D394:$J394)</f>
        <v>5.6959999999999997</v>
      </c>
      <c r="L394" s="38">
        <f>STDEV($D394:$J394)</f>
        <v>1.347805623968086</v>
      </c>
      <c r="M394" s="54">
        <f>LOG($K394)</f>
        <v>0.75556998062879999</v>
      </c>
    </row>
    <row r="395" spans="1:14" ht="15" hidden="1" customHeight="1">
      <c r="A395" s="52" t="s">
        <v>1173</v>
      </c>
      <c r="B395" s="37"/>
      <c r="C395" s="38"/>
      <c r="D395" s="10"/>
      <c r="E395" s="10"/>
      <c r="F395" s="10"/>
      <c r="G395" s="10"/>
      <c r="H395" s="10"/>
      <c r="I395" s="10"/>
      <c r="J395" s="10"/>
      <c r="K395" s="10" t="e">
        <f>AVERAGE($D395:$J395)</f>
        <v>#DIV/0!</v>
      </c>
      <c r="L395" s="38" t="e">
        <f>STDEV($D395:$J395)</f>
        <v>#DIV/0!</v>
      </c>
      <c r="M395" s="54" t="e">
        <f>LOG($K395)</f>
        <v>#DIV/0!</v>
      </c>
    </row>
    <row r="396" spans="1:14" ht="15" hidden="1" customHeight="1">
      <c r="A396" s="52" t="s">
        <v>1174</v>
      </c>
      <c r="B396" s="37"/>
      <c r="C396" s="38"/>
      <c r="D396" s="10"/>
      <c r="E396" s="10"/>
      <c r="F396" s="10"/>
      <c r="G396" s="10"/>
      <c r="H396" s="10"/>
      <c r="I396" s="10"/>
      <c r="J396" s="10"/>
      <c r="K396" s="10" t="e">
        <f>AVERAGE($D396:$J396)</f>
        <v>#DIV/0!</v>
      </c>
      <c r="L396" s="38" t="e">
        <f>STDEV($D396:$J396)</f>
        <v>#DIV/0!</v>
      </c>
      <c r="M396" s="54" t="e">
        <f>LOG($K396)</f>
        <v>#DIV/0!</v>
      </c>
    </row>
    <row r="397" spans="1:14" ht="15" hidden="1" customHeight="1">
      <c r="A397" s="52" t="s">
        <v>1175</v>
      </c>
      <c r="B397" s="37"/>
      <c r="C397" s="38"/>
      <c r="D397" s="10"/>
      <c r="E397" s="10"/>
      <c r="F397" s="10"/>
      <c r="G397" s="10"/>
      <c r="H397" s="10"/>
      <c r="I397" s="10"/>
      <c r="J397" s="10"/>
      <c r="K397" s="10" t="e">
        <f>AVERAGE($D397:$J397)</f>
        <v>#DIV/0!</v>
      </c>
      <c r="L397" s="38" t="e">
        <f>STDEV($D397:$J397)</f>
        <v>#DIV/0!</v>
      </c>
      <c r="M397" s="54" t="e">
        <f>LOG($K397)</f>
        <v>#DIV/0!</v>
      </c>
    </row>
    <row r="398" spans="1:14" ht="15" hidden="1" customHeight="1">
      <c r="A398" s="52" t="s">
        <v>1176</v>
      </c>
      <c r="B398" s="37"/>
      <c r="C398" s="38"/>
      <c r="D398" s="10"/>
      <c r="E398" s="10"/>
      <c r="F398" s="10"/>
      <c r="G398" s="10"/>
      <c r="H398" s="10"/>
      <c r="I398" s="10"/>
      <c r="J398" s="10"/>
      <c r="K398" s="10" t="e">
        <f>AVERAGE($D398:$J398)</f>
        <v>#DIV/0!</v>
      </c>
      <c r="L398" s="38" t="e">
        <f>STDEV($D398:$J398)</f>
        <v>#DIV/0!</v>
      </c>
      <c r="M398" s="54" t="e">
        <f>LOG($K398)</f>
        <v>#DIV/0!</v>
      </c>
    </row>
    <row r="399" spans="1:14" ht="15" customHeight="1">
      <c r="A399" s="52" t="s">
        <v>1177</v>
      </c>
      <c r="B399" s="37">
        <v>45762.854861111111</v>
      </c>
      <c r="C399" s="38">
        <f>B399-$B$389</f>
        <v>0.97361111111240461</v>
      </c>
      <c r="D399" s="52">
        <v>7.55</v>
      </c>
      <c r="E399" s="52">
        <v>9.32</v>
      </c>
      <c r="F399" s="52">
        <v>5.81</v>
      </c>
      <c r="G399" s="52">
        <v>4.28</v>
      </c>
      <c r="H399" s="52">
        <v>8.19</v>
      </c>
      <c r="I399" s="10"/>
      <c r="J399" s="10"/>
      <c r="K399" s="10">
        <f>AVERAGE($D399:$J399)</f>
        <v>7.0299999999999994</v>
      </c>
      <c r="L399" s="38">
        <f>STDEV($D399:$J399)</f>
        <v>1.994429743059404</v>
      </c>
      <c r="M399" s="54">
        <f>LOG($K399)</f>
        <v>0.84695532501982396</v>
      </c>
    </row>
    <row r="400" spans="1:14" ht="15" hidden="1" customHeight="1">
      <c r="A400" s="52" t="s">
        <v>1178</v>
      </c>
      <c r="B400" s="37"/>
      <c r="C400" s="38"/>
      <c r="D400" s="10"/>
      <c r="E400" s="10"/>
      <c r="F400" s="10"/>
      <c r="G400" s="10"/>
      <c r="H400" s="10"/>
      <c r="I400" s="10"/>
      <c r="J400" s="10"/>
      <c r="K400" s="10" t="e">
        <f>AVERAGE($D400:$J400)</f>
        <v>#DIV/0!</v>
      </c>
      <c r="L400" s="38" t="e">
        <f>STDEV($D400:$J400)</f>
        <v>#DIV/0!</v>
      </c>
      <c r="M400" s="54" t="e">
        <f>LOG($K400)</f>
        <v>#DIV/0!</v>
      </c>
    </row>
    <row r="401" spans="1:13" ht="15" hidden="1" customHeight="1">
      <c r="A401" s="52" t="s">
        <v>1179</v>
      </c>
      <c r="B401" s="37"/>
      <c r="C401" s="38"/>
      <c r="D401" s="10"/>
      <c r="E401" s="10"/>
      <c r="F401" s="10"/>
      <c r="G401" s="10"/>
      <c r="H401" s="10"/>
      <c r="I401" s="10"/>
      <c r="J401" s="10"/>
      <c r="K401" s="10" t="e">
        <f>AVERAGE($D401:$J401)</f>
        <v>#DIV/0!</v>
      </c>
      <c r="L401" s="38" t="e">
        <f>STDEV($D401:$J401)</f>
        <v>#DIV/0!</v>
      </c>
      <c r="M401" s="54" t="e">
        <f>LOG($K401)</f>
        <v>#DIV/0!</v>
      </c>
    </row>
    <row r="402" spans="1:13" ht="15" hidden="1" customHeight="1">
      <c r="A402" s="52" t="s">
        <v>1180</v>
      </c>
      <c r="B402" s="37"/>
      <c r="C402" s="38"/>
      <c r="D402" s="10"/>
      <c r="E402" s="10"/>
      <c r="F402" s="10"/>
      <c r="G402" s="10"/>
      <c r="H402" s="10"/>
      <c r="I402" s="10"/>
      <c r="J402" s="10"/>
      <c r="K402" s="10" t="e">
        <f>AVERAGE($D402:$J402)</f>
        <v>#DIV/0!</v>
      </c>
      <c r="L402" s="38" t="e">
        <f>STDEV($D402:$J402)</f>
        <v>#DIV/0!</v>
      </c>
      <c r="M402" s="54" t="e">
        <f>LOG($K402)</f>
        <v>#DIV/0!</v>
      </c>
    </row>
    <row r="403" spans="1:13" ht="15" hidden="1" customHeight="1">
      <c r="A403" s="52" t="s">
        <v>1181</v>
      </c>
      <c r="B403" s="37"/>
      <c r="C403" s="38"/>
      <c r="D403" s="10"/>
      <c r="E403" s="10"/>
      <c r="F403" s="10"/>
      <c r="G403" s="10"/>
      <c r="H403" s="10"/>
      <c r="I403" s="10"/>
      <c r="J403" s="10"/>
      <c r="K403" s="10" t="e">
        <f>AVERAGE($D403:$J403)</f>
        <v>#DIV/0!</v>
      </c>
      <c r="L403" s="38" t="e">
        <f>STDEV($D403:$J403)</f>
        <v>#DIV/0!</v>
      </c>
      <c r="M403" s="54" t="e">
        <f>LOG($K403)</f>
        <v>#DIV/0!</v>
      </c>
    </row>
    <row r="404" spans="1:13" ht="15" customHeight="1">
      <c r="A404" s="52" t="s">
        <v>1182</v>
      </c>
      <c r="B404" s="37">
        <v>45763.826388888891</v>
      </c>
      <c r="C404" s="38">
        <f>B404-$B$389</f>
        <v>1.945138888891961</v>
      </c>
      <c r="D404" s="52">
        <v>5.51</v>
      </c>
      <c r="E404" s="52">
        <v>8.32</v>
      </c>
      <c r="F404" s="52">
        <v>10.130000000000001</v>
      </c>
      <c r="G404" s="52">
        <v>8.58</v>
      </c>
      <c r="H404" s="52">
        <v>10.79</v>
      </c>
      <c r="I404" s="10"/>
      <c r="J404" s="10"/>
      <c r="K404" s="10">
        <f>AVERAGE($D404:$J404)</f>
        <v>8.6660000000000004</v>
      </c>
      <c r="L404" s="38">
        <f>STDEV($D404:$J404)</f>
        <v>2.0458567887318053</v>
      </c>
      <c r="M404" s="54">
        <f>LOG($K404)</f>
        <v>0.93781868469835605</v>
      </c>
    </row>
    <row r="405" spans="1:13" ht="15" hidden="1" customHeight="1">
      <c r="A405" s="52" t="s">
        <v>1183</v>
      </c>
      <c r="B405" s="37"/>
      <c r="C405" s="38"/>
      <c r="D405" s="10"/>
      <c r="E405" s="10"/>
      <c r="F405" s="10"/>
      <c r="G405" s="10"/>
      <c r="H405" s="10"/>
      <c r="I405" s="10"/>
      <c r="J405" s="10"/>
      <c r="K405" s="10" t="e">
        <f>AVERAGE($D405:$J405)</f>
        <v>#DIV/0!</v>
      </c>
      <c r="L405" s="38" t="e">
        <f>STDEV($D405:$J405)</f>
        <v>#DIV/0!</v>
      </c>
      <c r="M405" s="54" t="e">
        <f>LOG($K405)</f>
        <v>#DIV/0!</v>
      </c>
    </row>
    <row r="406" spans="1:13" ht="15" hidden="1" customHeight="1">
      <c r="A406" s="52" t="s">
        <v>1184</v>
      </c>
      <c r="B406" s="37"/>
      <c r="C406" s="38"/>
      <c r="D406" s="10"/>
      <c r="E406" s="10"/>
      <c r="F406" s="10"/>
      <c r="G406" s="10"/>
      <c r="H406" s="10"/>
      <c r="I406" s="10"/>
      <c r="J406" s="10"/>
      <c r="K406" s="10" t="e">
        <f>AVERAGE($D406:$J406)</f>
        <v>#DIV/0!</v>
      </c>
      <c r="L406" s="38" t="e">
        <f>STDEV($D406:$J406)</f>
        <v>#DIV/0!</v>
      </c>
      <c r="M406" s="54" t="e">
        <f>LOG($K406)</f>
        <v>#DIV/0!</v>
      </c>
    </row>
    <row r="407" spans="1:13" ht="15" hidden="1" customHeight="1">
      <c r="A407" s="52" t="s">
        <v>1185</v>
      </c>
      <c r="B407" s="37"/>
      <c r="C407" s="38"/>
      <c r="D407" s="10"/>
      <c r="E407" s="10"/>
      <c r="F407" s="10"/>
      <c r="G407" s="10"/>
      <c r="H407" s="10"/>
      <c r="I407" s="10"/>
      <c r="J407" s="10"/>
      <c r="K407" s="10" t="e">
        <f>AVERAGE($D407:$J407)</f>
        <v>#DIV/0!</v>
      </c>
      <c r="L407" s="38" t="e">
        <f>STDEV($D407:$J407)</f>
        <v>#DIV/0!</v>
      </c>
      <c r="M407" s="54" t="e">
        <f>LOG($K407)</f>
        <v>#DIV/0!</v>
      </c>
    </row>
    <row r="408" spans="1:13" ht="15" hidden="1" customHeight="1">
      <c r="A408" s="52" t="s">
        <v>1186</v>
      </c>
      <c r="B408" s="37"/>
      <c r="C408" s="38"/>
      <c r="D408" s="10"/>
      <c r="E408" s="10"/>
      <c r="F408" s="10"/>
      <c r="G408" s="10"/>
      <c r="H408" s="10"/>
      <c r="I408" s="10"/>
      <c r="J408" s="10"/>
      <c r="K408" s="10" t="e">
        <f>AVERAGE($D408:$J408)</f>
        <v>#DIV/0!</v>
      </c>
      <c r="L408" s="38" t="e">
        <f>STDEV($D408:$J408)</f>
        <v>#DIV/0!</v>
      </c>
      <c r="M408" s="54" t="e">
        <f>LOG($K408)</f>
        <v>#DIV/0!</v>
      </c>
    </row>
    <row r="409" spans="1:13" ht="15" customHeight="1">
      <c r="A409" s="10" t="s">
        <v>1187</v>
      </c>
      <c r="B409" s="37">
        <v>45764.375</v>
      </c>
      <c r="C409" s="38">
        <f>B409-$B$389</f>
        <v>2.4937500000014552</v>
      </c>
      <c r="D409" s="10">
        <v>10.11</v>
      </c>
      <c r="E409" s="10">
        <v>15.55</v>
      </c>
      <c r="F409" s="10">
        <v>11.9</v>
      </c>
      <c r="G409" s="10">
        <v>10.32</v>
      </c>
      <c r="H409" s="10">
        <v>13.6</v>
      </c>
      <c r="I409" s="10"/>
      <c r="J409" s="10"/>
      <c r="K409" s="10">
        <f>AVERAGE($D409:$J409)</f>
        <v>12.296000000000001</v>
      </c>
      <c r="L409" s="38">
        <f>STDEV($D409:$J409)</f>
        <v>2.2983102488567488</v>
      </c>
      <c r="M409" s="54">
        <f>LOG($K409)</f>
        <v>1.0897638544916888</v>
      </c>
    </row>
    <row r="410" spans="1:13" ht="15" hidden="1" customHeight="1">
      <c r="A410" s="10" t="s">
        <v>1188</v>
      </c>
      <c r="B410" s="37"/>
      <c r="C410" s="38"/>
      <c r="D410" s="10"/>
      <c r="E410" s="10"/>
      <c r="F410" s="10"/>
      <c r="G410" s="10"/>
      <c r="H410" s="10"/>
      <c r="I410" s="10"/>
      <c r="J410" s="10"/>
      <c r="K410" s="10" t="e">
        <f>AVERAGE($D410:$J410)</f>
        <v>#DIV/0!</v>
      </c>
      <c r="L410" s="38" t="e">
        <f>STDEV($D410:$J410)</f>
        <v>#DIV/0!</v>
      </c>
      <c r="M410" s="54" t="e">
        <f>LOG($K410)</f>
        <v>#DIV/0!</v>
      </c>
    </row>
    <row r="411" spans="1:13" ht="15" hidden="1" customHeight="1">
      <c r="A411" s="10" t="s">
        <v>1189</v>
      </c>
      <c r="B411" s="37"/>
      <c r="C411" s="38"/>
      <c r="D411" s="10"/>
      <c r="E411" s="10"/>
      <c r="F411" s="10"/>
      <c r="G411" s="10"/>
      <c r="H411" s="10"/>
      <c r="I411" s="10"/>
      <c r="J411" s="10"/>
      <c r="K411" s="10" t="e">
        <f>AVERAGE($D411:$J411)</f>
        <v>#DIV/0!</v>
      </c>
      <c r="L411" s="38" t="e">
        <f>STDEV($D411:$J411)</f>
        <v>#DIV/0!</v>
      </c>
      <c r="M411" s="54" t="e">
        <f>LOG($K411)</f>
        <v>#DIV/0!</v>
      </c>
    </row>
    <row r="412" spans="1:13" ht="15" hidden="1" customHeight="1">
      <c r="A412" s="10" t="s">
        <v>1190</v>
      </c>
      <c r="B412" s="37"/>
      <c r="C412" s="38"/>
      <c r="D412" s="10"/>
      <c r="E412" s="10"/>
      <c r="F412" s="10"/>
      <c r="G412" s="10"/>
      <c r="H412" s="10"/>
      <c r="I412" s="10"/>
      <c r="J412" s="10"/>
      <c r="K412" s="10" t="e">
        <f>AVERAGE($D412:$J412)</f>
        <v>#DIV/0!</v>
      </c>
      <c r="L412" s="38" t="e">
        <f>STDEV($D412:$J412)</f>
        <v>#DIV/0!</v>
      </c>
      <c r="M412" s="54" t="e">
        <f>LOG($K412)</f>
        <v>#DIV/0!</v>
      </c>
    </row>
    <row r="413" spans="1:13" ht="15" hidden="1" customHeight="1">
      <c r="A413" s="10" t="s">
        <v>1191</v>
      </c>
      <c r="B413" s="37"/>
      <c r="C413" s="38"/>
      <c r="D413" s="10"/>
      <c r="E413" s="10"/>
      <c r="F413" s="10"/>
      <c r="G413" s="10"/>
      <c r="H413" s="10"/>
      <c r="I413" s="10"/>
      <c r="J413" s="10"/>
      <c r="K413" s="10" t="e">
        <f>AVERAGE($D413:$J413)</f>
        <v>#DIV/0!</v>
      </c>
      <c r="L413" s="38" t="e">
        <f>STDEV($D413:$J413)</f>
        <v>#DIV/0!</v>
      </c>
      <c r="M413" s="54" t="e">
        <f>LOG($K413)</f>
        <v>#DIV/0!</v>
      </c>
    </row>
    <row r="414" spans="1:13" ht="15" customHeight="1">
      <c r="A414" s="10" t="s">
        <v>1192</v>
      </c>
      <c r="B414" s="37">
        <v>45764.561805555553</v>
      </c>
      <c r="C414" s="38">
        <f>B414-$B$389</f>
        <v>2.6805555555547471</v>
      </c>
      <c r="D414" s="10">
        <v>11.88</v>
      </c>
      <c r="E414" s="10">
        <v>11.57</v>
      </c>
      <c r="F414" s="10">
        <v>21.55</v>
      </c>
      <c r="G414" s="10">
        <v>22.91</v>
      </c>
      <c r="H414" s="10">
        <v>14.67</v>
      </c>
      <c r="I414" s="10"/>
      <c r="J414" s="10"/>
      <c r="K414" s="10">
        <f>AVERAGE($D414:$J414)</f>
        <v>16.515999999999998</v>
      </c>
      <c r="L414" s="38">
        <f>STDEV($D414:$J414)</f>
        <v>5.375581828974429</v>
      </c>
      <c r="M414" s="54">
        <f>LOG($K414)</f>
        <v>1.2179048742026646</v>
      </c>
    </row>
    <row r="415" spans="1:13" ht="15" hidden="1" customHeight="1">
      <c r="A415" s="10" t="s">
        <v>1193</v>
      </c>
      <c r="B415" s="37"/>
      <c r="C415" s="38"/>
      <c r="D415" s="10"/>
      <c r="E415" s="10"/>
      <c r="F415" s="10"/>
      <c r="G415" s="10"/>
      <c r="H415" s="10"/>
      <c r="I415" s="10"/>
      <c r="J415" s="10"/>
      <c r="K415" s="10" t="e">
        <f>AVERAGE($D415:$J415)</f>
        <v>#DIV/0!</v>
      </c>
      <c r="L415" s="38" t="e">
        <f>STDEV($D415:$J415)</f>
        <v>#DIV/0!</v>
      </c>
      <c r="M415" s="54" t="e">
        <f>LOG($K415)</f>
        <v>#DIV/0!</v>
      </c>
    </row>
    <row r="416" spans="1:13" ht="15" hidden="1" customHeight="1">
      <c r="A416" s="10" t="s">
        <v>1194</v>
      </c>
      <c r="B416" s="37"/>
      <c r="C416" s="38"/>
      <c r="D416" s="10"/>
      <c r="E416" s="10"/>
      <c r="F416" s="10"/>
      <c r="G416" s="10"/>
      <c r="H416" s="10"/>
      <c r="I416" s="10"/>
      <c r="J416" s="10"/>
      <c r="K416" s="10" t="e">
        <f>AVERAGE($D416:$J416)</f>
        <v>#DIV/0!</v>
      </c>
      <c r="L416" s="38" t="e">
        <f>STDEV($D416:$J416)</f>
        <v>#DIV/0!</v>
      </c>
      <c r="M416" s="54" t="e">
        <f>LOG($K416)</f>
        <v>#DIV/0!</v>
      </c>
    </row>
    <row r="417" spans="1:13" ht="15" hidden="1" customHeight="1">
      <c r="A417" s="10" t="s">
        <v>1195</v>
      </c>
      <c r="B417" s="37"/>
      <c r="C417" s="38"/>
      <c r="D417" s="10"/>
      <c r="E417" s="10"/>
      <c r="F417" s="10"/>
      <c r="G417" s="10"/>
      <c r="H417" s="10"/>
      <c r="I417" s="10"/>
      <c r="J417" s="10"/>
      <c r="K417" s="10" t="e">
        <f>AVERAGE($D417:$J417)</f>
        <v>#DIV/0!</v>
      </c>
      <c r="L417" s="38" t="e">
        <f>STDEV($D417:$J417)</f>
        <v>#DIV/0!</v>
      </c>
      <c r="M417" s="54" t="e">
        <f>LOG($K417)</f>
        <v>#DIV/0!</v>
      </c>
    </row>
    <row r="418" spans="1:13" ht="15" hidden="1" customHeight="1">
      <c r="A418" s="10" t="s">
        <v>1196</v>
      </c>
      <c r="B418" s="37"/>
      <c r="C418" s="38"/>
      <c r="D418" s="10"/>
      <c r="E418" s="10"/>
      <c r="F418" s="10"/>
      <c r="G418" s="10"/>
      <c r="H418" s="10"/>
      <c r="I418" s="10"/>
      <c r="J418" s="10"/>
      <c r="K418" s="10" t="e">
        <f>AVERAGE($D418:$J418)</f>
        <v>#DIV/0!</v>
      </c>
      <c r="L418" s="38" t="e">
        <f>STDEV($D418:$J418)</f>
        <v>#DIV/0!</v>
      </c>
      <c r="M418" s="54" t="e">
        <f>LOG($K418)</f>
        <v>#DIV/0!</v>
      </c>
    </row>
    <row r="419" spans="1:13" ht="15" customHeight="1">
      <c r="A419" s="10" t="s">
        <v>1197</v>
      </c>
      <c r="B419" s="37">
        <v>45764.819444444445</v>
      </c>
      <c r="C419" s="38">
        <f>B419-$B$389</f>
        <v>2.9381944444467081</v>
      </c>
      <c r="D419" s="10">
        <v>19.36</v>
      </c>
      <c r="E419" s="10">
        <v>17.2</v>
      </c>
      <c r="F419" s="10">
        <v>16.579999999999998</v>
      </c>
      <c r="G419" s="10">
        <v>10.88</v>
      </c>
      <c r="H419" s="10">
        <v>12.92</v>
      </c>
      <c r="I419" s="10"/>
      <c r="J419" s="10"/>
      <c r="K419" s="10">
        <f>AVERAGE($D419:$J419)</f>
        <v>15.388</v>
      </c>
      <c r="L419" s="38">
        <f>STDEV($D419:$J419)</f>
        <v>3.4239626166183625</v>
      </c>
      <c r="M419" s="54">
        <f>LOG($K419)</f>
        <v>1.187182177634778</v>
      </c>
    </row>
    <row r="420" spans="1:13" ht="15" hidden="1" customHeight="1">
      <c r="A420" s="10" t="s">
        <v>1198</v>
      </c>
      <c r="B420" s="37"/>
      <c r="C420" s="38"/>
      <c r="D420" s="10"/>
      <c r="E420" s="10"/>
      <c r="F420" s="10"/>
      <c r="G420" s="10"/>
      <c r="H420" s="10"/>
      <c r="I420" s="10"/>
      <c r="J420" s="10"/>
      <c r="K420" s="10" t="e">
        <f>AVERAGE($D420:$J420)</f>
        <v>#DIV/0!</v>
      </c>
      <c r="L420" s="38" t="e">
        <f>STDEV($D420:$J420)</f>
        <v>#DIV/0!</v>
      </c>
      <c r="M420" s="54" t="e">
        <f>LOG($K420)</f>
        <v>#DIV/0!</v>
      </c>
    </row>
    <row r="421" spans="1:13" ht="15" hidden="1" customHeight="1">
      <c r="A421" s="10" t="s">
        <v>1199</v>
      </c>
      <c r="B421" s="37"/>
      <c r="C421" s="38"/>
      <c r="D421" s="10"/>
      <c r="E421" s="10"/>
      <c r="F421" s="10"/>
      <c r="G421" s="10"/>
      <c r="H421" s="10"/>
      <c r="I421" s="10"/>
      <c r="J421" s="10"/>
      <c r="K421" s="10" t="e">
        <f>AVERAGE($D421:$J421)</f>
        <v>#DIV/0!</v>
      </c>
      <c r="L421" s="38" t="e">
        <f>STDEV($D421:$J421)</f>
        <v>#DIV/0!</v>
      </c>
      <c r="M421" s="54" t="e">
        <f>LOG($K421)</f>
        <v>#DIV/0!</v>
      </c>
    </row>
    <row r="422" spans="1:13" ht="15" hidden="1" customHeight="1">
      <c r="A422" s="10" t="s">
        <v>1200</v>
      </c>
      <c r="B422" s="37"/>
      <c r="C422" s="38"/>
      <c r="D422" s="10"/>
      <c r="E422" s="10"/>
      <c r="F422" s="10"/>
      <c r="G422" s="10"/>
      <c r="H422" s="10"/>
      <c r="I422" s="10"/>
      <c r="J422" s="10"/>
      <c r="K422" s="10" t="e">
        <f>AVERAGE($D422:$J422)</f>
        <v>#DIV/0!</v>
      </c>
      <c r="L422" s="38" t="e">
        <f>STDEV($D422:$J422)</f>
        <v>#DIV/0!</v>
      </c>
      <c r="M422" s="54" t="e">
        <f>LOG($K422)</f>
        <v>#DIV/0!</v>
      </c>
    </row>
    <row r="423" spans="1:13" ht="15" hidden="1" customHeight="1">
      <c r="A423" s="10" t="s">
        <v>1201</v>
      </c>
      <c r="B423" s="37"/>
      <c r="C423" s="38"/>
      <c r="D423" s="10"/>
      <c r="E423" s="10"/>
      <c r="F423" s="10"/>
      <c r="G423" s="10"/>
      <c r="H423" s="10"/>
      <c r="I423" s="10"/>
      <c r="J423" s="10"/>
      <c r="K423" s="10" t="e">
        <f>AVERAGE($D423:$J423)</f>
        <v>#DIV/0!</v>
      </c>
      <c r="L423" s="38" t="e">
        <f>STDEV($D423:$J423)</f>
        <v>#DIV/0!</v>
      </c>
      <c r="M423" s="54" t="e">
        <f>LOG($K423)</f>
        <v>#DIV/0!</v>
      </c>
    </row>
    <row r="424" spans="1:13" ht="15" customHeight="1">
      <c r="A424" s="10" t="s">
        <v>1202</v>
      </c>
      <c r="B424" s="37">
        <v>45765.375</v>
      </c>
      <c r="C424" s="38">
        <f>B424-$B$389</f>
        <v>3.4937500000014552</v>
      </c>
      <c r="D424" s="10">
        <v>32.020000000000003</v>
      </c>
      <c r="E424" s="10">
        <v>19.79</v>
      </c>
      <c r="F424" s="10">
        <v>25.55</v>
      </c>
      <c r="G424" s="10">
        <v>16.29</v>
      </c>
      <c r="H424" s="10">
        <v>12.24</v>
      </c>
      <c r="I424" s="10"/>
      <c r="J424" s="10"/>
      <c r="K424" s="10">
        <f>AVERAGE($D424:$J424)</f>
        <v>21.178000000000001</v>
      </c>
      <c r="L424" s="38">
        <f>STDEV($D424:$J424)</f>
        <v>7.7841229435306269</v>
      </c>
      <c r="M424" s="54">
        <f>LOG($K424)</f>
        <v>1.325884943968999</v>
      </c>
    </row>
    <row r="425" spans="1:13" ht="15" hidden="1" customHeight="1">
      <c r="A425" s="10" t="s">
        <v>1203</v>
      </c>
      <c r="B425" s="37"/>
      <c r="C425" s="38"/>
      <c r="D425" s="10"/>
      <c r="E425" s="10"/>
      <c r="F425" s="10"/>
      <c r="G425" s="10"/>
      <c r="H425" s="10"/>
      <c r="I425" s="10"/>
      <c r="J425" s="10"/>
      <c r="K425" s="10" t="e">
        <f>AVERAGE($D425:$J425)</f>
        <v>#DIV/0!</v>
      </c>
      <c r="L425" s="38" t="e">
        <f>STDEV($D425:$J425)</f>
        <v>#DIV/0!</v>
      </c>
      <c r="M425" s="54" t="e">
        <f>LOG($K425)</f>
        <v>#DIV/0!</v>
      </c>
    </row>
    <row r="426" spans="1:13" ht="15" hidden="1" customHeight="1">
      <c r="A426" s="10" t="s">
        <v>1204</v>
      </c>
      <c r="B426" s="37"/>
      <c r="C426" s="38"/>
      <c r="D426" s="10"/>
      <c r="E426" s="10"/>
      <c r="F426" s="10"/>
      <c r="G426" s="10"/>
      <c r="H426" s="10"/>
      <c r="I426" s="10"/>
      <c r="J426" s="10"/>
      <c r="K426" s="10" t="e">
        <f>AVERAGE($D426:$J426)</f>
        <v>#DIV/0!</v>
      </c>
      <c r="L426" s="38" t="e">
        <f>STDEV($D426:$J426)</f>
        <v>#DIV/0!</v>
      </c>
      <c r="M426" s="54" t="e">
        <f>LOG($K426)</f>
        <v>#DIV/0!</v>
      </c>
    </row>
    <row r="427" spans="1:13" ht="15" hidden="1" customHeight="1">
      <c r="A427" s="10" t="s">
        <v>1205</v>
      </c>
      <c r="B427" s="37"/>
      <c r="C427" s="38"/>
      <c r="D427" s="10"/>
      <c r="E427" s="10"/>
      <c r="F427" s="10"/>
      <c r="G427" s="10"/>
      <c r="H427" s="10"/>
      <c r="I427" s="10"/>
      <c r="J427" s="10"/>
      <c r="K427" s="10" t="e">
        <f>AVERAGE($D427:$J427)</f>
        <v>#DIV/0!</v>
      </c>
      <c r="L427" s="38" t="e">
        <f>STDEV($D427:$J427)</f>
        <v>#DIV/0!</v>
      </c>
      <c r="M427" s="54" t="e">
        <f>LOG($K427)</f>
        <v>#DIV/0!</v>
      </c>
    </row>
    <row r="428" spans="1:13" ht="15" hidden="1" customHeight="1">
      <c r="A428" s="10" t="s">
        <v>1206</v>
      </c>
      <c r="B428" s="37"/>
      <c r="C428" s="38"/>
      <c r="D428" s="10"/>
      <c r="E428" s="10"/>
      <c r="F428" s="10"/>
      <c r="G428" s="10"/>
      <c r="H428" s="10"/>
      <c r="I428" s="10"/>
      <c r="J428" s="10"/>
      <c r="K428" s="10" t="e">
        <f>AVERAGE($D428:$J428)</f>
        <v>#DIV/0!</v>
      </c>
      <c r="L428" s="38" t="e">
        <f>STDEV($D428:$J428)</f>
        <v>#DIV/0!</v>
      </c>
      <c r="M428" s="54" t="e">
        <f>LOG($K428)</f>
        <v>#DIV/0!</v>
      </c>
    </row>
    <row r="429" spans="1:13" ht="15" customHeight="1">
      <c r="A429" s="10" t="s">
        <v>1207</v>
      </c>
      <c r="B429" s="37">
        <v>45765.613888888889</v>
      </c>
      <c r="C429" s="38">
        <f>B429-$B$389</f>
        <v>3.7326388888905058</v>
      </c>
      <c r="D429" s="10">
        <v>19.97</v>
      </c>
      <c r="E429" s="10">
        <v>17.7</v>
      </c>
      <c r="F429" s="10">
        <v>19.649999999999999</v>
      </c>
      <c r="G429" s="10">
        <v>25.9</v>
      </c>
      <c r="H429" s="10">
        <v>27.74</v>
      </c>
      <c r="I429" s="10"/>
      <c r="J429" s="10"/>
      <c r="K429" s="10">
        <f>AVERAGE($D429:$J429)</f>
        <v>22.192</v>
      </c>
      <c r="L429" s="38">
        <f>STDEV($D429:$J429)</f>
        <v>4.3619571295463322</v>
      </c>
      <c r="M429" s="54">
        <f>LOG($K429)</f>
        <v>1.3461964437292095</v>
      </c>
    </row>
    <row r="430" spans="1:13" ht="15" hidden="1" customHeight="1">
      <c r="A430" s="10" t="s">
        <v>1208</v>
      </c>
      <c r="B430" s="37"/>
      <c r="C430" s="38"/>
      <c r="D430" s="10"/>
      <c r="E430" s="10"/>
      <c r="F430" s="10"/>
      <c r="G430" s="10"/>
      <c r="H430" s="10"/>
      <c r="I430" s="10"/>
      <c r="J430" s="10"/>
      <c r="K430" s="10" t="e">
        <f>AVERAGE($D430:$J430)</f>
        <v>#DIV/0!</v>
      </c>
      <c r="L430" s="38" t="e">
        <f>STDEV($D430:$J430)</f>
        <v>#DIV/0!</v>
      </c>
      <c r="M430" s="54" t="e">
        <f>LOG($K430)</f>
        <v>#DIV/0!</v>
      </c>
    </row>
    <row r="431" spans="1:13" ht="15" hidden="1" customHeight="1">
      <c r="A431" s="10" t="s">
        <v>1209</v>
      </c>
      <c r="B431" s="37"/>
      <c r="C431" s="38"/>
      <c r="D431" s="10"/>
      <c r="E431" s="10"/>
      <c r="F431" s="10"/>
      <c r="G431" s="10"/>
      <c r="H431" s="10"/>
      <c r="I431" s="10"/>
      <c r="J431" s="10"/>
      <c r="K431" s="10" t="e">
        <f>AVERAGE($D431:$J431)</f>
        <v>#DIV/0!</v>
      </c>
      <c r="L431" s="38" t="e">
        <f>STDEV($D431:$J431)</f>
        <v>#DIV/0!</v>
      </c>
      <c r="M431" s="54" t="e">
        <f>LOG($K431)</f>
        <v>#DIV/0!</v>
      </c>
    </row>
    <row r="432" spans="1:13" ht="15" hidden="1" customHeight="1">
      <c r="A432" s="10" t="s">
        <v>1210</v>
      </c>
      <c r="B432" s="37"/>
      <c r="C432" s="38"/>
      <c r="D432" s="10"/>
      <c r="E432" s="10"/>
      <c r="F432" s="10"/>
      <c r="G432" s="10"/>
      <c r="H432" s="10"/>
      <c r="I432" s="10"/>
      <c r="J432" s="10"/>
      <c r="K432" s="10" t="e">
        <f>AVERAGE($D432:$J432)</f>
        <v>#DIV/0!</v>
      </c>
      <c r="L432" s="38" t="e">
        <f>STDEV($D432:$J432)</f>
        <v>#DIV/0!</v>
      </c>
      <c r="M432" s="54" t="e">
        <f>LOG($K432)</f>
        <v>#DIV/0!</v>
      </c>
    </row>
    <row r="433" spans="1:13" ht="15" hidden="1" customHeight="1">
      <c r="A433" s="10" t="s">
        <v>1211</v>
      </c>
      <c r="B433" s="37"/>
      <c r="C433" s="38"/>
      <c r="D433" s="10"/>
      <c r="E433" s="10"/>
      <c r="F433" s="10"/>
      <c r="G433" s="10"/>
      <c r="H433" s="10"/>
      <c r="I433" s="10"/>
      <c r="J433" s="10"/>
      <c r="K433" s="10" t="e">
        <f>AVERAGE($D433:$J433)</f>
        <v>#DIV/0!</v>
      </c>
      <c r="L433" s="38" t="e">
        <f>STDEV($D433:$J433)</f>
        <v>#DIV/0!</v>
      </c>
      <c r="M433" s="54" t="e">
        <f>LOG($K433)</f>
        <v>#DIV/0!</v>
      </c>
    </row>
    <row r="434" spans="1:13" ht="15" customHeight="1">
      <c r="A434" s="10" t="s">
        <v>1212</v>
      </c>
      <c r="B434" s="37">
        <v>45765.916666666664</v>
      </c>
      <c r="C434" s="38">
        <f>B434-$B$389</f>
        <v>4.0354166666656965</v>
      </c>
      <c r="D434" s="10">
        <v>23.03</v>
      </c>
      <c r="E434" s="10">
        <v>22.9</v>
      </c>
      <c r="F434" s="10">
        <v>29.61</v>
      </c>
      <c r="G434" s="10">
        <v>29.27</v>
      </c>
      <c r="H434" s="10">
        <v>32.700000000000003</v>
      </c>
      <c r="I434" s="10"/>
      <c r="J434" s="10"/>
      <c r="K434" s="10">
        <f>AVERAGE($D434:$J434)</f>
        <v>27.501999999999999</v>
      </c>
      <c r="L434" s="38">
        <f>STDEV($D434:$J434)</f>
        <v>4.3521799135605574</v>
      </c>
      <c r="M434" s="54">
        <f>LOG($K434)</f>
        <v>1.4393642777350002</v>
      </c>
    </row>
    <row r="435" spans="1:13" ht="15" hidden="1" customHeight="1">
      <c r="A435" s="10" t="s">
        <v>1213</v>
      </c>
      <c r="B435" s="37"/>
      <c r="C435" s="38"/>
      <c r="D435" s="10"/>
      <c r="E435" s="10"/>
      <c r="F435" s="10"/>
      <c r="G435" s="10"/>
      <c r="H435" s="10"/>
      <c r="I435" s="10"/>
      <c r="J435" s="10"/>
      <c r="K435" s="10" t="e">
        <f>AVERAGE($D435:$J435)</f>
        <v>#DIV/0!</v>
      </c>
      <c r="L435" s="38" t="e">
        <f>STDEV($D435:$J435)</f>
        <v>#DIV/0!</v>
      </c>
      <c r="M435" s="54" t="e">
        <f>LOG($K435)</f>
        <v>#DIV/0!</v>
      </c>
    </row>
    <row r="436" spans="1:13" ht="15" hidden="1" customHeight="1">
      <c r="A436" s="10" t="s">
        <v>1214</v>
      </c>
      <c r="B436" s="37"/>
      <c r="C436" s="38"/>
      <c r="D436" s="10"/>
      <c r="E436" s="10"/>
      <c r="F436" s="10"/>
      <c r="G436" s="10"/>
      <c r="H436" s="10"/>
      <c r="I436" s="10"/>
      <c r="J436" s="10"/>
      <c r="K436" s="10" t="e">
        <f>AVERAGE($D436:$J436)</f>
        <v>#DIV/0!</v>
      </c>
      <c r="L436" s="38" t="e">
        <f>STDEV($D436:$J436)</f>
        <v>#DIV/0!</v>
      </c>
      <c r="M436" s="54" t="e">
        <f>LOG($K436)</f>
        <v>#DIV/0!</v>
      </c>
    </row>
    <row r="437" spans="1:13" ht="15" hidden="1" customHeight="1">
      <c r="A437" s="10" t="s">
        <v>1215</v>
      </c>
      <c r="B437" s="37"/>
      <c r="C437" s="38"/>
      <c r="D437" s="10"/>
      <c r="E437" s="10"/>
      <c r="F437" s="10"/>
      <c r="G437" s="10"/>
      <c r="H437" s="10"/>
      <c r="I437" s="10"/>
      <c r="J437" s="10"/>
      <c r="K437" s="10" t="e">
        <f>AVERAGE($D437:$J437)</f>
        <v>#DIV/0!</v>
      </c>
      <c r="L437" s="38" t="e">
        <f>STDEV($D437:$J437)</f>
        <v>#DIV/0!</v>
      </c>
      <c r="M437" s="54" t="e">
        <f>LOG($K437)</f>
        <v>#DIV/0!</v>
      </c>
    </row>
    <row r="438" spans="1:13" ht="15" hidden="1" customHeight="1">
      <c r="A438" s="10" t="s">
        <v>1216</v>
      </c>
      <c r="B438" s="37"/>
      <c r="C438" s="38"/>
      <c r="D438" s="10"/>
      <c r="E438" s="10"/>
      <c r="F438" s="10"/>
      <c r="G438" s="10"/>
      <c r="H438" s="10"/>
      <c r="I438" s="10"/>
      <c r="J438" s="10"/>
      <c r="K438" s="10" t="e">
        <f>AVERAGE($D438:$J438)</f>
        <v>#DIV/0!</v>
      </c>
      <c r="L438" s="38" t="e">
        <f>STDEV($D438:$J438)</f>
        <v>#DIV/0!</v>
      </c>
      <c r="M438" s="54" t="e">
        <f>LOG($K438)</f>
        <v>#DIV/0!</v>
      </c>
    </row>
    <row r="439" spans="1:13" ht="15" customHeight="1">
      <c r="A439" s="55" t="s">
        <v>1217</v>
      </c>
      <c r="B439" s="37">
        <v>45766.375</v>
      </c>
      <c r="C439" s="38">
        <f>B439-$B$389</f>
        <v>4.4937500000014552</v>
      </c>
      <c r="D439" s="52">
        <v>32.58</v>
      </c>
      <c r="E439" s="52">
        <v>31.53</v>
      </c>
      <c r="F439" s="52">
        <v>17.75</v>
      </c>
      <c r="G439" s="52">
        <v>30.9</v>
      </c>
      <c r="H439" s="10">
        <v>34.9</v>
      </c>
      <c r="I439" s="10"/>
      <c r="J439" s="10"/>
      <c r="K439" s="10">
        <f>AVERAGE($D439:$J439)</f>
        <v>29.532</v>
      </c>
      <c r="L439" s="38">
        <f>STDEV($D439:$J439)</f>
        <v>6.7598942299417795</v>
      </c>
      <c r="M439" s="54">
        <f>LOG($K439)</f>
        <v>1.4702928597504274</v>
      </c>
    </row>
    <row r="440" spans="1:13" ht="15" hidden="1" customHeight="1">
      <c r="A440" s="52" t="s">
        <v>1218</v>
      </c>
      <c r="B440" s="37"/>
      <c r="C440" s="38"/>
      <c r="D440" s="10"/>
      <c r="E440" s="10"/>
      <c r="F440" s="10"/>
      <c r="G440" s="10"/>
      <c r="H440" s="10"/>
      <c r="I440" s="10"/>
      <c r="J440" s="10"/>
      <c r="K440" s="10" t="e">
        <f>AVERAGE($D440:$J440)</f>
        <v>#DIV/0!</v>
      </c>
      <c r="L440" s="38" t="e">
        <f>STDEV($D440:$J440)</f>
        <v>#DIV/0!</v>
      </c>
      <c r="M440" s="54" t="e">
        <f>LOG($K440)</f>
        <v>#DIV/0!</v>
      </c>
    </row>
    <row r="441" spans="1:13" ht="15" hidden="1" customHeight="1">
      <c r="A441" s="52" t="s">
        <v>1219</v>
      </c>
      <c r="B441" s="37"/>
      <c r="C441" s="38"/>
      <c r="D441" s="10"/>
      <c r="E441" s="10"/>
      <c r="F441" s="10"/>
      <c r="G441" s="10"/>
      <c r="H441" s="10"/>
      <c r="I441" s="10"/>
      <c r="J441" s="10"/>
      <c r="K441" s="10" t="e">
        <f>AVERAGE($D441:$J441)</f>
        <v>#DIV/0!</v>
      </c>
      <c r="L441" s="38" t="e">
        <f>STDEV($D441:$J441)</f>
        <v>#DIV/0!</v>
      </c>
      <c r="M441" s="54" t="e">
        <f>LOG($K441)</f>
        <v>#DIV/0!</v>
      </c>
    </row>
    <row r="442" spans="1:13" ht="15" hidden="1" customHeight="1">
      <c r="A442" s="52" t="s">
        <v>1220</v>
      </c>
      <c r="B442" s="37"/>
      <c r="C442" s="38"/>
      <c r="D442" s="10"/>
      <c r="E442" s="10"/>
      <c r="F442" s="10"/>
      <c r="G442" s="10"/>
      <c r="H442" s="10"/>
      <c r="I442" s="10"/>
      <c r="J442" s="10"/>
      <c r="K442" s="10" t="e">
        <f>AVERAGE($D442:$J442)</f>
        <v>#DIV/0!</v>
      </c>
      <c r="L442" s="38" t="e">
        <f>STDEV($D442:$J442)</f>
        <v>#DIV/0!</v>
      </c>
      <c r="M442" s="54" t="e">
        <f>LOG($K442)</f>
        <v>#DIV/0!</v>
      </c>
    </row>
    <row r="443" spans="1:13" ht="15" customHeight="1">
      <c r="A443" s="10" t="s">
        <v>1221</v>
      </c>
      <c r="B443" s="53">
        <v>45766.54791666667</v>
      </c>
      <c r="C443" s="38">
        <f>B443-$B$389</f>
        <v>4.6666666666715173</v>
      </c>
      <c r="D443" s="52">
        <v>48.42</v>
      </c>
      <c r="E443" s="52">
        <v>23.87</v>
      </c>
      <c r="F443" s="52">
        <v>24.99</v>
      </c>
      <c r="G443" s="52">
        <v>27.31</v>
      </c>
      <c r="H443" s="52">
        <v>35.200000000000003</v>
      </c>
      <c r="I443" s="10"/>
      <c r="J443" s="10"/>
      <c r="K443" s="10">
        <f>AVERAGE($D443:$J443)</f>
        <v>31.958000000000006</v>
      </c>
      <c r="L443" s="38">
        <f>STDEV($D443:$J443)</f>
        <v>10.211276609709461</v>
      </c>
      <c r="M443" s="54">
        <f>LOG($K443)</f>
        <v>1.5045795924147225</v>
      </c>
    </row>
    <row r="444" spans="1:13" ht="15" hidden="1" customHeight="1">
      <c r="A444" s="52" t="s">
        <v>1222</v>
      </c>
      <c r="B444" s="37"/>
      <c r="C444" s="38"/>
      <c r="D444" s="10"/>
      <c r="E444" s="10"/>
      <c r="F444" s="10"/>
      <c r="G444" s="10"/>
      <c r="H444" s="10"/>
      <c r="I444" s="10"/>
      <c r="J444" s="10"/>
      <c r="K444" s="10" t="e">
        <f>AVERAGE($D444:$J444)</f>
        <v>#DIV/0!</v>
      </c>
      <c r="L444" s="38" t="e">
        <f>STDEV($D444:$J444)</f>
        <v>#DIV/0!</v>
      </c>
      <c r="M444" s="54" t="e">
        <f>LOG($K444)</f>
        <v>#DIV/0!</v>
      </c>
    </row>
    <row r="445" spans="1:13" ht="15" hidden="1" customHeight="1">
      <c r="A445" s="52" t="s">
        <v>1223</v>
      </c>
      <c r="B445" s="37"/>
      <c r="C445" s="38"/>
      <c r="D445" s="10"/>
      <c r="E445" s="10"/>
      <c r="F445" s="10"/>
      <c r="G445" s="10"/>
      <c r="H445" s="10"/>
      <c r="I445" s="10"/>
      <c r="J445" s="10"/>
      <c r="K445" s="10" t="e">
        <f>AVERAGE($D445:$J445)</f>
        <v>#DIV/0!</v>
      </c>
      <c r="L445" s="38" t="e">
        <f>STDEV($D445:$J445)</f>
        <v>#DIV/0!</v>
      </c>
      <c r="M445" s="54" t="e">
        <f>LOG($K445)</f>
        <v>#DIV/0!</v>
      </c>
    </row>
    <row r="446" spans="1:13" ht="15" hidden="1" customHeight="1">
      <c r="A446" s="52" t="s">
        <v>1224</v>
      </c>
      <c r="B446" s="37"/>
      <c r="C446" s="38"/>
      <c r="D446" s="10"/>
      <c r="E446" s="10"/>
      <c r="F446" s="10"/>
      <c r="G446" s="10"/>
      <c r="H446" s="10"/>
      <c r="I446" s="10"/>
      <c r="J446" s="10"/>
      <c r="K446" s="10" t="e">
        <f>AVERAGE($D446:$J446)</f>
        <v>#DIV/0!</v>
      </c>
      <c r="L446" s="38" t="e">
        <f>STDEV($D446:$J446)</f>
        <v>#DIV/0!</v>
      </c>
      <c r="M446" s="54" t="e">
        <f>LOG($K446)</f>
        <v>#DIV/0!</v>
      </c>
    </row>
    <row r="447" spans="1:13" ht="15" hidden="1" customHeight="1">
      <c r="A447" s="52" t="s">
        <v>1225</v>
      </c>
      <c r="B447" s="37"/>
      <c r="C447" s="38"/>
      <c r="D447" s="10"/>
      <c r="E447" s="10"/>
      <c r="F447" s="10"/>
      <c r="G447" s="10"/>
      <c r="H447" s="10"/>
      <c r="I447" s="10"/>
      <c r="J447" s="10"/>
      <c r="K447" s="10" t="e">
        <f>AVERAGE($D447:$J447)</f>
        <v>#DIV/0!</v>
      </c>
      <c r="L447" s="38" t="e">
        <f>STDEV($D447:$J447)</f>
        <v>#DIV/0!</v>
      </c>
      <c r="M447" s="54" t="e">
        <f>LOG($K447)</f>
        <v>#DIV/0!</v>
      </c>
    </row>
    <row r="448" spans="1:13" ht="15" customHeight="1">
      <c r="A448" s="52" t="s">
        <v>1226</v>
      </c>
      <c r="B448" s="37">
        <v>45766.779861111114</v>
      </c>
      <c r="C448" s="38">
        <f>B448-$B$389</f>
        <v>4.898611111115315</v>
      </c>
      <c r="D448" s="52">
        <v>38.96</v>
      </c>
      <c r="E448" s="52">
        <v>27.71</v>
      </c>
      <c r="F448" s="52">
        <v>33.1</v>
      </c>
      <c r="G448" s="52">
        <v>40.6</v>
      </c>
      <c r="H448" s="52">
        <v>32.979999999999997</v>
      </c>
      <c r="I448" s="10"/>
      <c r="J448" s="10"/>
      <c r="K448" s="10">
        <f>AVERAGE($D448:$J448)</f>
        <v>34.67</v>
      </c>
      <c r="L448" s="38">
        <f>STDEV($D448:$J448)</f>
        <v>5.1800482623234414</v>
      </c>
      <c r="M448" s="54">
        <f>LOG($K448)</f>
        <v>1.5399538416563967</v>
      </c>
    </row>
    <row r="449" spans="1:14" ht="15" hidden="1" customHeight="1">
      <c r="A449" s="52" t="s">
        <v>1227</v>
      </c>
      <c r="B449" s="37"/>
      <c r="C449" s="38"/>
      <c r="D449" s="10"/>
      <c r="E449" s="10"/>
      <c r="F449" s="10"/>
      <c r="G449" s="10"/>
      <c r="H449" s="10"/>
      <c r="I449" s="10"/>
      <c r="J449" s="10"/>
      <c r="K449" s="10" t="e">
        <f>AVERAGE($D449:$J449)</f>
        <v>#DIV/0!</v>
      </c>
      <c r="L449" s="38" t="e">
        <f>STDEV($D449:$J449)</f>
        <v>#DIV/0!</v>
      </c>
      <c r="M449" s="54" t="e">
        <f>LOG($K449)</f>
        <v>#DIV/0!</v>
      </c>
    </row>
    <row r="450" spans="1:14" ht="15" hidden="1" customHeight="1">
      <c r="A450" s="52" t="s">
        <v>1228</v>
      </c>
      <c r="B450" s="37"/>
      <c r="C450" s="38"/>
      <c r="D450" s="10"/>
      <c r="E450" s="10"/>
      <c r="F450" s="10"/>
      <c r="G450" s="10"/>
      <c r="H450" s="10"/>
      <c r="I450" s="10"/>
      <c r="J450" s="10"/>
      <c r="K450" s="10" t="e">
        <f>AVERAGE($D450:$J450)</f>
        <v>#DIV/0!</v>
      </c>
      <c r="L450" s="38" t="e">
        <f>STDEV($D450:$J450)</f>
        <v>#DIV/0!</v>
      </c>
      <c r="M450" s="54" t="e">
        <f>LOG($K450)</f>
        <v>#DIV/0!</v>
      </c>
    </row>
    <row r="451" spans="1:14" ht="15" hidden="1" customHeight="1">
      <c r="A451" s="52" t="s">
        <v>1229</v>
      </c>
      <c r="B451" s="37"/>
      <c r="C451" s="38"/>
      <c r="D451" s="10"/>
      <c r="E451" s="10"/>
      <c r="F451" s="10"/>
      <c r="G451" s="10"/>
      <c r="H451" s="10"/>
      <c r="I451" s="10"/>
      <c r="J451" s="10"/>
      <c r="K451" s="10" t="e">
        <f>AVERAGE($D451:$J451)</f>
        <v>#DIV/0!</v>
      </c>
      <c r="L451" s="38" t="e">
        <f>STDEV($D451:$J451)</f>
        <v>#DIV/0!</v>
      </c>
      <c r="M451" s="54" t="e">
        <f>LOG($K451)</f>
        <v>#DIV/0!</v>
      </c>
    </row>
    <row r="452" spans="1:14" ht="15" hidden="1" customHeight="1">
      <c r="A452" s="52" t="s">
        <v>1230</v>
      </c>
      <c r="B452" s="37"/>
      <c r="C452" s="38"/>
      <c r="D452" s="10"/>
      <c r="E452" s="10"/>
      <c r="F452" s="10"/>
      <c r="G452" s="10"/>
      <c r="H452" s="10"/>
      <c r="I452" s="10"/>
      <c r="J452" s="10"/>
      <c r="K452" s="10" t="e">
        <f>AVERAGE($D452:$J452)</f>
        <v>#DIV/0!</v>
      </c>
      <c r="L452" s="38" t="e">
        <f>STDEV($D452:$J452)</f>
        <v>#DIV/0!</v>
      </c>
      <c r="M452" s="54" t="e">
        <f>LOG($K452)</f>
        <v>#DIV/0!</v>
      </c>
    </row>
    <row r="453" spans="1:14" ht="15" customHeight="1">
      <c r="A453" s="52" t="s">
        <v>1231</v>
      </c>
      <c r="B453" s="37">
        <v>45767.375</v>
      </c>
      <c r="C453" s="38">
        <f>B453-$B$389</f>
        <v>5.4937500000014552</v>
      </c>
      <c r="D453" s="52">
        <v>36.869999999999997</v>
      </c>
      <c r="E453" s="52">
        <v>39.020000000000003</v>
      </c>
      <c r="F453" s="52">
        <v>41.43</v>
      </c>
      <c r="G453" s="52">
        <v>42.35</v>
      </c>
      <c r="H453" s="52">
        <v>48.42</v>
      </c>
      <c r="I453" s="10"/>
      <c r="J453" s="10"/>
      <c r="K453" s="10">
        <f>AVERAGE($D453:$J453)</f>
        <v>41.617999999999995</v>
      </c>
      <c r="L453" s="38">
        <f>STDEV($D453:$J453)</f>
        <v>4.3626677618173044</v>
      </c>
      <c r="M453" s="54">
        <f>LOG($K453)</f>
        <v>1.6192812058651809</v>
      </c>
    </row>
    <row r="454" spans="1:14" ht="15" hidden="1" customHeight="1">
      <c r="A454" s="52" t="s">
        <v>1232</v>
      </c>
      <c r="B454" s="37">
        <v>45767.375</v>
      </c>
      <c r="C454" s="38"/>
      <c r="D454" s="10"/>
      <c r="E454" s="10"/>
      <c r="F454" s="10"/>
      <c r="G454" s="10"/>
      <c r="H454" s="10"/>
      <c r="I454" s="10"/>
      <c r="J454" s="10"/>
      <c r="K454" s="10" t="e">
        <f>AVERAGE($D454:$J454)</f>
        <v>#DIV/0!</v>
      </c>
      <c r="L454" s="38" t="e">
        <f>STDEV($D454:$J454)</f>
        <v>#DIV/0!</v>
      </c>
      <c r="M454" s="54" t="e">
        <f>LOG($K454)</f>
        <v>#DIV/0!</v>
      </c>
    </row>
    <row r="455" spans="1:14" ht="15" hidden="1" customHeight="1">
      <c r="A455" s="52" t="s">
        <v>1233</v>
      </c>
      <c r="B455" s="37"/>
      <c r="C455" s="38"/>
      <c r="D455" s="10"/>
      <c r="E455" s="10"/>
      <c r="F455" s="10"/>
      <c r="G455" s="10"/>
      <c r="H455" s="10"/>
      <c r="I455" s="10"/>
      <c r="J455" s="10"/>
      <c r="K455" s="10" t="e">
        <f>AVERAGE($D455:$J455)</f>
        <v>#DIV/0!</v>
      </c>
      <c r="L455" s="38" t="e">
        <f>STDEV($D455:$J455)</f>
        <v>#DIV/0!</v>
      </c>
      <c r="M455" s="54" t="e">
        <f>LOG($K455)</f>
        <v>#DIV/0!</v>
      </c>
    </row>
    <row r="456" spans="1:14" ht="15" hidden="1" customHeight="1">
      <c r="A456" s="52" t="s">
        <v>1234</v>
      </c>
      <c r="B456" s="37"/>
      <c r="C456" s="38"/>
      <c r="D456" s="10"/>
      <c r="E456" s="10"/>
      <c r="F456" s="10"/>
      <c r="G456" s="10"/>
      <c r="H456" s="10"/>
      <c r="I456" s="10"/>
      <c r="J456" s="10"/>
      <c r="K456" s="10" t="e">
        <f>AVERAGE($D456:$J456)</f>
        <v>#DIV/0!</v>
      </c>
      <c r="L456" s="38" t="e">
        <f>STDEV($D456:$J456)</f>
        <v>#DIV/0!</v>
      </c>
      <c r="M456" s="54" t="e">
        <f>LOG($K456)</f>
        <v>#DIV/0!</v>
      </c>
    </row>
    <row r="457" spans="1:14" ht="15" hidden="1" customHeight="1">
      <c r="A457" s="52" t="s">
        <v>1235</v>
      </c>
      <c r="B457" s="37"/>
      <c r="C457" s="38"/>
      <c r="D457" s="10"/>
      <c r="E457" s="10"/>
      <c r="F457" s="10"/>
      <c r="G457" s="10"/>
      <c r="H457" s="10"/>
      <c r="I457" s="10"/>
      <c r="J457" s="10"/>
      <c r="K457" s="10" t="e">
        <f>AVERAGE($D457:$J457)</f>
        <v>#DIV/0!</v>
      </c>
      <c r="L457" s="38" t="e">
        <f>STDEV($D457:$J457)</f>
        <v>#DIV/0!</v>
      </c>
      <c r="M457" s="54" t="e">
        <f>LOG($K457)</f>
        <v>#DIV/0!</v>
      </c>
    </row>
    <row r="458" spans="1:14" ht="15" customHeight="1">
      <c r="A458" s="52" t="s">
        <v>1236</v>
      </c>
      <c r="B458" s="37">
        <v>45767.541666666664</v>
      </c>
      <c r="C458" s="38">
        <f>B458-$B$389</f>
        <v>5.6604166666656965</v>
      </c>
      <c r="D458" s="10">
        <v>40.659999999999997</v>
      </c>
      <c r="E458" s="10">
        <v>37.61</v>
      </c>
      <c r="F458" s="10">
        <v>42.93</v>
      </c>
      <c r="G458" s="10">
        <v>36.11</v>
      </c>
      <c r="H458" s="10">
        <v>47.93</v>
      </c>
      <c r="I458" s="10"/>
      <c r="J458" s="10"/>
      <c r="K458" s="10">
        <f>AVERAGE($D458:$J458)</f>
        <v>41.048000000000002</v>
      </c>
      <c r="L458" s="38">
        <f>STDEV($D458:$J458)</f>
        <v>4.6706016743027767</v>
      </c>
      <c r="M458" s="54">
        <f>LOG($K458)</f>
        <v>1.6132920016473284</v>
      </c>
    </row>
    <row r="459" spans="1:14" ht="15" customHeight="1">
      <c r="A459" s="52" t="s">
        <v>1237</v>
      </c>
      <c r="B459" s="37">
        <v>45767.870138888888</v>
      </c>
      <c r="C459" s="38">
        <f>B459-$B$389</f>
        <v>5.9888888888890506</v>
      </c>
      <c r="D459" s="52">
        <v>21.9</v>
      </c>
      <c r="E459" s="52">
        <v>37.11</v>
      </c>
      <c r="F459" s="52">
        <v>27.21</v>
      </c>
      <c r="G459" s="52">
        <v>37.92</v>
      </c>
      <c r="H459" s="52">
        <v>33.81</v>
      </c>
      <c r="I459" s="10"/>
      <c r="J459" s="10"/>
      <c r="K459" s="10">
        <f>AVERAGE($D459:$J459)</f>
        <v>31.589999999999996</v>
      </c>
      <c r="L459" s="38">
        <f>STDEV($D459:$J459)</f>
        <v>6.8656427230085511</v>
      </c>
      <c r="M459" s="54">
        <f>LOG($K459)</f>
        <v>1.4995496259051488</v>
      </c>
    </row>
    <row r="460" spans="1:14" ht="15" customHeight="1">
      <c r="B460" s="31"/>
      <c r="D460" s="9"/>
    </row>
    <row r="461" spans="1:14" ht="15" customHeight="1">
      <c r="A461" s="27" t="s">
        <v>112</v>
      </c>
      <c r="B461" s="27" t="s">
        <v>1238</v>
      </c>
      <c r="C461" s="28"/>
      <c r="D461" s="42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spans="1:14" ht="15" customHeight="1">
      <c r="A462" s="27" t="s">
        <v>114</v>
      </c>
      <c r="B462" s="27"/>
      <c r="C462" s="27"/>
      <c r="D462" s="42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spans="1:14" ht="15" customHeight="1">
      <c r="B463" s="31"/>
    </row>
    <row r="1048576" spans="11:11" ht="15" customHeight="1">
      <c r="K1048576" s="40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137D-0BD1-4152-B9AA-9D771F0C9BB5}">
  <dimension ref="A1:N128"/>
  <sheetViews>
    <sheetView topLeftCell="A72" workbookViewId="0">
      <selection activeCell="M117" sqref="M117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19" t="s">
        <v>1239</v>
      </c>
      <c r="B2" s="37">
        <v>45726.383333333331</v>
      </c>
      <c r="C2" s="38">
        <f>(B2-$B$2)</f>
        <v>0</v>
      </c>
      <c r="D2" s="19">
        <v>8.1199999999999992</v>
      </c>
      <c r="E2" s="19">
        <v>9.9</v>
      </c>
      <c r="F2" s="19">
        <v>10.61</v>
      </c>
      <c r="G2" s="19">
        <v>7.01</v>
      </c>
      <c r="H2" s="19">
        <v>7.11</v>
      </c>
      <c r="I2" s="19">
        <v>8.3699999999999992</v>
      </c>
      <c r="J2" s="10"/>
      <c r="K2" s="10">
        <f>AVERAGE($D2:$H2)</f>
        <v>8.5500000000000007</v>
      </c>
      <c r="L2" s="38">
        <f>STDEV($D2:$H2)</f>
        <v>1.6352522741155244</v>
      </c>
      <c r="M2" s="10">
        <f>LOG($K2)</f>
        <v>0.9319661147281727</v>
      </c>
    </row>
    <row r="3" spans="1:13" hidden="1">
      <c r="A3" s="19" t="s">
        <v>1240</v>
      </c>
      <c r="B3" s="37"/>
      <c r="C3" s="38"/>
      <c r="D3" s="10"/>
      <c r="E3" s="10"/>
      <c r="F3" s="10"/>
      <c r="G3" s="10"/>
      <c r="H3" s="10"/>
      <c r="I3" s="10"/>
      <c r="J3" s="10"/>
      <c r="K3" s="10"/>
      <c r="L3" s="38"/>
      <c r="M3" s="10"/>
    </row>
    <row r="4" spans="1:13" hidden="1">
      <c r="A4" s="19" t="s">
        <v>1241</v>
      </c>
      <c r="B4" s="37"/>
      <c r="C4" s="38"/>
      <c r="D4" s="10"/>
      <c r="E4" s="10"/>
      <c r="F4" s="10"/>
      <c r="G4" s="10"/>
      <c r="H4" s="10"/>
      <c r="I4" s="10"/>
      <c r="J4" s="10"/>
      <c r="K4" s="10"/>
      <c r="L4" s="38"/>
      <c r="M4" s="10"/>
    </row>
    <row r="5" spans="1:13" hidden="1">
      <c r="A5" s="19" t="s">
        <v>1242</v>
      </c>
      <c r="B5" s="37"/>
      <c r="C5" s="38"/>
      <c r="D5" s="10"/>
      <c r="E5" s="10"/>
      <c r="F5" s="10"/>
      <c r="G5" s="10"/>
      <c r="H5" s="10"/>
      <c r="I5" s="10"/>
      <c r="J5" s="10"/>
      <c r="K5" s="10"/>
      <c r="L5" s="38"/>
      <c r="M5" s="10"/>
    </row>
    <row r="6" spans="1:13" hidden="1">
      <c r="A6" s="19" t="s">
        <v>1243</v>
      </c>
      <c r="B6" s="37"/>
      <c r="C6" s="38"/>
      <c r="D6" s="10"/>
      <c r="E6" s="10"/>
      <c r="F6" s="10"/>
      <c r="G6" s="10"/>
      <c r="H6" s="10"/>
      <c r="I6" s="10"/>
      <c r="J6" s="10"/>
      <c r="K6" s="10"/>
      <c r="L6" s="38"/>
      <c r="M6" s="10"/>
    </row>
    <row r="7" spans="1:13" hidden="1">
      <c r="A7" s="19" t="s">
        <v>1244</v>
      </c>
      <c r="B7" s="37"/>
      <c r="C7" s="38"/>
      <c r="D7" s="10"/>
      <c r="E7" s="10"/>
      <c r="F7" s="10"/>
      <c r="G7" s="10"/>
      <c r="H7" s="10"/>
      <c r="I7" s="10"/>
      <c r="J7" s="10"/>
      <c r="K7" s="10"/>
      <c r="L7" s="38"/>
      <c r="M7" s="10"/>
    </row>
    <row r="8" spans="1:13">
      <c r="A8" s="19" t="s">
        <v>1245</v>
      </c>
      <c r="B8" s="37">
        <v>45727.383333333331</v>
      </c>
      <c r="C8" s="38">
        <f>(B8-$B$2)</f>
        <v>1</v>
      </c>
      <c r="D8" s="19">
        <v>2.5299999999999998</v>
      </c>
      <c r="E8" s="19">
        <v>7.48</v>
      </c>
      <c r="F8" s="19">
        <v>2.99</v>
      </c>
      <c r="G8" s="19">
        <v>4.63</v>
      </c>
      <c r="H8" s="19">
        <v>3.5</v>
      </c>
      <c r="I8" s="10"/>
      <c r="J8" s="10"/>
      <c r="K8" s="10">
        <f>AVERAGE($D8:$H8)</f>
        <v>4.226</v>
      </c>
      <c r="L8" s="38">
        <f>STDEV($D8:$H8)</f>
        <v>1.9800833315797601</v>
      </c>
      <c r="M8" s="10">
        <f>LOG($K8)</f>
        <v>0.62592949271629461</v>
      </c>
    </row>
    <row r="9" spans="1:13" hidden="1">
      <c r="A9" s="19" t="s">
        <v>1246</v>
      </c>
      <c r="B9" s="37"/>
      <c r="C9" s="38"/>
      <c r="D9" s="10"/>
      <c r="E9" s="10"/>
      <c r="F9" s="10"/>
      <c r="G9" s="10"/>
      <c r="H9" s="10"/>
      <c r="I9" s="10"/>
      <c r="J9" s="10"/>
      <c r="K9" s="10"/>
      <c r="L9" s="38"/>
      <c r="M9" s="10"/>
    </row>
    <row r="10" spans="1:13" hidden="1">
      <c r="A10" s="19" t="s">
        <v>1247</v>
      </c>
      <c r="B10" s="37"/>
      <c r="C10" s="38"/>
      <c r="D10" s="10"/>
      <c r="E10" s="10"/>
      <c r="F10" s="10"/>
      <c r="G10" s="10"/>
      <c r="H10" s="10"/>
      <c r="I10" s="10"/>
      <c r="J10" s="10"/>
      <c r="K10" s="10"/>
      <c r="L10" s="38"/>
      <c r="M10" s="10"/>
    </row>
    <row r="11" spans="1:13" hidden="1">
      <c r="A11" s="19" t="s">
        <v>1248</v>
      </c>
      <c r="B11" s="37"/>
      <c r="C11" s="38"/>
      <c r="D11" s="10"/>
      <c r="E11" s="10"/>
      <c r="F11" s="10"/>
      <c r="G11" s="10"/>
      <c r="H11" s="10"/>
      <c r="I11" s="10"/>
      <c r="J11" s="10"/>
      <c r="K11" s="10"/>
      <c r="L11" s="38"/>
      <c r="M11" s="10"/>
    </row>
    <row r="12" spans="1:13" hidden="1">
      <c r="A12" s="19" t="s">
        <v>1249</v>
      </c>
      <c r="B12" s="37"/>
      <c r="C12" s="38"/>
      <c r="D12" s="10"/>
      <c r="E12" s="10"/>
      <c r="F12" s="10"/>
      <c r="G12" s="10"/>
      <c r="H12" s="10"/>
      <c r="I12" s="10"/>
      <c r="J12" s="10"/>
      <c r="K12" s="10"/>
      <c r="L12" s="38"/>
      <c r="M12" s="10"/>
    </row>
    <row r="13" spans="1:13">
      <c r="A13" s="19" t="s">
        <v>1250</v>
      </c>
      <c r="B13" s="37">
        <v>45727.835416666669</v>
      </c>
      <c r="C13" s="38">
        <f>(B13-$B$2)</f>
        <v>1.4520833333372138</v>
      </c>
      <c r="D13" s="19">
        <v>4.91</v>
      </c>
      <c r="E13" s="19">
        <v>5.38</v>
      </c>
      <c r="F13" s="19">
        <v>4.93</v>
      </c>
      <c r="G13" s="19">
        <v>8.1199999999999992</v>
      </c>
      <c r="H13" s="19">
        <v>8.26</v>
      </c>
      <c r="I13" s="19">
        <v>7.42</v>
      </c>
      <c r="J13" s="19">
        <v>7.63</v>
      </c>
      <c r="K13" s="10">
        <f>AVERAGE($D13:$H13)</f>
        <v>6.3199999999999985</v>
      </c>
      <c r="L13" s="38">
        <f>STDEV($D13:$H13)</f>
        <v>1.7180948751451439</v>
      </c>
      <c r="M13" s="10">
        <f>LOG($K13)</f>
        <v>0.80071707828238492</v>
      </c>
    </row>
    <row r="14" spans="1:13" hidden="1">
      <c r="A14" s="19" t="s">
        <v>1251</v>
      </c>
      <c r="B14" s="37"/>
      <c r="C14" s="38"/>
      <c r="D14" s="10"/>
      <c r="E14" s="10"/>
      <c r="F14" s="10"/>
      <c r="G14" s="10"/>
      <c r="H14" s="10"/>
      <c r="I14" s="10"/>
      <c r="J14" s="10"/>
      <c r="K14" s="10"/>
      <c r="L14" s="38"/>
      <c r="M14" s="10"/>
    </row>
    <row r="15" spans="1:13" hidden="1">
      <c r="A15" s="19" t="s">
        <v>1252</v>
      </c>
      <c r="B15" s="37"/>
      <c r="C15" s="38"/>
      <c r="D15" s="10"/>
      <c r="E15" s="10"/>
      <c r="F15" s="10"/>
      <c r="G15" s="10"/>
      <c r="H15" s="10"/>
      <c r="I15" s="10"/>
      <c r="J15" s="10"/>
      <c r="K15" s="10"/>
      <c r="L15" s="38"/>
      <c r="M15" s="10"/>
    </row>
    <row r="16" spans="1:13" hidden="1">
      <c r="A16" s="19" t="s">
        <v>1253</v>
      </c>
      <c r="B16" s="37"/>
      <c r="C16" s="38"/>
      <c r="D16" s="10"/>
      <c r="E16" s="10"/>
      <c r="F16" s="10"/>
      <c r="G16" s="10"/>
      <c r="H16" s="10"/>
      <c r="I16" s="10"/>
      <c r="J16" s="10"/>
      <c r="K16" s="10"/>
      <c r="L16" s="38"/>
      <c r="M16" s="10"/>
    </row>
    <row r="17" spans="1:13" hidden="1">
      <c r="A17" s="19" t="s">
        <v>1254</v>
      </c>
      <c r="B17" s="37"/>
      <c r="C17" s="38"/>
      <c r="D17" s="10"/>
      <c r="E17" s="10"/>
      <c r="F17" s="10"/>
      <c r="G17" s="10"/>
      <c r="H17" s="10"/>
      <c r="I17" s="10"/>
      <c r="J17" s="10"/>
      <c r="K17" s="10"/>
      <c r="L17" s="38"/>
      <c r="M17" s="10"/>
    </row>
    <row r="18" spans="1:13" hidden="1">
      <c r="A18" s="19" t="s">
        <v>1255</v>
      </c>
      <c r="B18" s="37"/>
      <c r="C18" s="38"/>
      <c r="D18" s="10"/>
      <c r="E18" s="10"/>
      <c r="F18" s="10"/>
      <c r="G18" s="10"/>
      <c r="H18" s="10"/>
      <c r="I18" s="10"/>
      <c r="J18" s="10"/>
      <c r="K18" s="10"/>
      <c r="L18" s="38"/>
      <c r="M18" s="10"/>
    </row>
    <row r="19" spans="1:13" hidden="1">
      <c r="A19" s="19" t="s">
        <v>1256</v>
      </c>
      <c r="B19" s="37"/>
      <c r="C19" s="38"/>
      <c r="D19" s="10"/>
      <c r="E19" s="10"/>
      <c r="F19" s="10"/>
      <c r="G19" s="10"/>
      <c r="H19" s="10"/>
      <c r="I19" s="10"/>
      <c r="J19" s="10"/>
      <c r="K19" s="10"/>
      <c r="L19" s="38"/>
      <c r="M19" s="10"/>
    </row>
    <row r="20" spans="1:13">
      <c r="A20" s="19" t="s">
        <v>1257</v>
      </c>
      <c r="B20" s="37">
        <v>45728.349305555559</v>
      </c>
      <c r="C20" s="38">
        <f>(B20-$B$2)</f>
        <v>1.9659722222277196</v>
      </c>
      <c r="D20" s="19">
        <v>7.27</v>
      </c>
      <c r="E20" s="19">
        <v>5.95</v>
      </c>
      <c r="F20" s="19">
        <v>5.0599999999999996</v>
      </c>
      <c r="G20" s="19">
        <v>5.92</v>
      </c>
      <c r="H20" s="19">
        <v>5.94</v>
      </c>
      <c r="I20" s="10"/>
      <c r="J20" s="10"/>
      <c r="K20" s="10">
        <f>AVERAGE($D20:$H20)</f>
        <v>6.0279999999999996</v>
      </c>
      <c r="L20" s="38">
        <f>STDEV($D20:$H20)</f>
        <v>0.79137222594680767</v>
      </c>
      <c r="M20" s="10">
        <f>LOG($K20)</f>
        <v>0.78017324364259422</v>
      </c>
    </row>
    <row r="21" spans="1:13" hidden="1">
      <c r="A21" s="19" t="s">
        <v>1258</v>
      </c>
      <c r="B21" s="37"/>
      <c r="C21" s="38"/>
      <c r="D21" s="10"/>
      <c r="E21" s="10"/>
      <c r="F21" s="10"/>
      <c r="G21" s="10"/>
      <c r="H21" s="10"/>
      <c r="I21" s="10"/>
      <c r="J21" s="10"/>
      <c r="K21" s="10"/>
      <c r="L21" s="38"/>
      <c r="M21" s="10"/>
    </row>
    <row r="22" spans="1:13" hidden="1">
      <c r="A22" s="19" t="s">
        <v>1259</v>
      </c>
      <c r="B22" s="37"/>
      <c r="C22" s="38"/>
      <c r="D22" s="10"/>
      <c r="E22" s="10"/>
      <c r="F22" s="10"/>
      <c r="G22" s="10"/>
      <c r="H22" s="10"/>
      <c r="I22" s="10"/>
      <c r="J22" s="10"/>
      <c r="K22" s="10"/>
      <c r="L22" s="38"/>
      <c r="M22" s="10"/>
    </row>
    <row r="23" spans="1:13" hidden="1">
      <c r="A23" s="19" t="s">
        <v>1260</v>
      </c>
      <c r="B23" s="37"/>
      <c r="C23" s="38"/>
      <c r="D23" s="10"/>
      <c r="E23" s="10"/>
      <c r="F23" s="10"/>
      <c r="G23" s="10"/>
      <c r="H23" s="10"/>
      <c r="I23" s="10"/>
      <c r="J23" s="10"/>
      <c r="K23" s="10"/>
      <c r="L23" s="38"/>
      <c r="M23" s="10"/>
    </row>
    <row r="24" spans="1:13" hidden="1">
      <c r="A24" s="19" t="s">
        <v>1261</v>
      </c>
      <c r="B24" s="37"/>
      <c r="C24" s="38"/>
      <c r="D24" s="10"/>
      <c r="E24" s="10"/>
      <c r="F24" s="10"/>
      <c r="G24" s="10"/>
      <c r="H24" s="10"/>
      <c r="I24" s="10"/>
      <c r="J24" s="10"/>
      <c r="K24" s="10"/>
      <c r="L24" s="38"/>
      <c r="M24" s="10"/>
    </row>
    <row r="25" spans="1:13">
      <c r="A25" s="19" t="s">
        <v>1262</v>
      </c>
      <c r="B25" s="37">
        <v>45728.571527777778</v>
      </c>
      <c r="C25" s="38">
        <f>(B25-$B$2)</f>
        <v>2.1881944444467081</v>
      </c>
      <c r="D25" s="19">
        <v>8.08</v>
      </c>
      <c r="E25" s="19">
        <v>2.9</v>
      </c>
      <c r="F25" s="19">
        <v>2.96</v>
      </c>
      <c r="G25" s="19">
        <v>9.41</v>
      </c>
      <c r="H25" s="19">
        <v>9.82</v>
      </c>
      <c r="I25" s="10"/>
      <c r="J25" s="10"/>
      <c r="K25" s="10">
        <f>AVERAGE($D25:$H25)</f>
        <v>6.6340000000000003</v>
      </c>
      <c r="L25" s="38">
        <f>STDEV($D25:$H25)</f>
        <v>3.4419732712500828</v>
      </c>
      <c r="M25" s="10">
        <f>LOG($K25)</f>
        <v>0.8217754671834635</v>
      </c>
    </row>
    <row r="26" spans="1:13" hidden="1">
      <c r="A26" s="19" t="s">
        <v>1263</v>
      </c>
      <c r="B26" s="37"/>
      <c r="C26" s="38"/>
      <c r="D26" s="10"/>
      <c r="E26" s="10"/>
      <c r="F26" s="10"/>
      <c r="G26" s="10"/>
      <c r="H26" s="10"/>
      <c r="I26" s="10"/>
      <c r="J26" s="10"/>
      <c r="K26" s="10"/>
      <c r="L26" s="38"/>
      <c r="M26" s="10"/>
    </row>
    <row r="27" spans="1:13" hidden="1">
      <c r="A27" s="19" t="s">
        <v>1264</v>
      </c>
      <c r="B27" s="37"/>
      <c r="C27" s="38"/>
      <c r="D27" s="10"/>
      <c r="E27" s="10"/>
      <c r="F27" s="10"/>
      <c r="G27" s="10"/>
      <c r="H27" s="10"/>
      <c r="I27" s="10"/>
      <c r="J27" s="10"/>
      <c r="K27" s="10"/>
      <c r="L27" s="38"/>
      <c r="M27" s="10"/>
    </row>
    <row r="28" spans="1:13" hidden="1">
      <c r="A28" s="19" t="s">
        <v>1265</v>
      </c>
      <c r="B28" s="37"/>
      <c r="C28" s="38"/>
      <c r="D28" s="10"/>
      <c r="E28" s="10"/>
      <c r="F28" s="10"/>
      <c r="G28" s="10"/>
      <c r="H28" s="10"/>
      <c r="I28" s="10"/>
      <c r="J28" s="10"/>
      <c r="K28" s="10"/>
      <c r="L28" s="38"/>
      <c r="M28" s="10"/>
    </row>
    <row r="29" spans="1:13" hidden="1">
      <c r="A29" s="19" t="s">
        <v>1266</v>
      </c>
      <c r="B29" s="37"/>
      <c r="C29" s="38"/>
      <c r="D29" s="10"/>
      <c r="E29" s="10"/>
      <c r="F29" s="10"/>
      <c r="G29" s="10"/>
      <c r="H29" s="10"/>
      <c r="I29" s="10"/>
      <c r="J29" s="10"/>
      <c r="K29" s="10"/>
      <c r="L29" s="38"/>
      <c r="M29" s="10"/>
    </row>
    <row r="30" spans="1:13">
      <c r="A30" s="19" t="s">
        <v>1267</v>
      </c>
      <c r="B30" s="37">
        <v>45728.810416666667</v>
      </c>
      <c r="C30" s="38">
        <f>(B30-$B$2)</f>
        <v>2.4270833333357587</v>
      </c>
      <c r="D30" s="19">
        <v>6.31</v>
      </c>
      <c r="E30" s="19">
        <v>9.75</v>
      </c>
      <c r="F30" s="19">
        <v>7.59</v>
      </c>
      <c r="G30" s="19">
        <v>10.54</v>
      </c>
      <c r="H30" s="19">
        <v>10.56</v>
      </c>
      <c r="I30" s="19">
        <v>13.51</v>
      </c>
      <c r="J30" s="10"/>
      <c r="K30" s="10">
        <f>AVERAGE($D30:$H30)</f>
        <v>8.9499999999999993</v>
      </c>
      <c r="L30" s="38">
        <f>STDEV($D30:$H30)</f>
        <v>1.9091490250894521</v>
      </c>
      <c r="M30" s="10">
        <f>LOG($K30)</f>
        <v>0.95182303531591195</v>
      </c>
    </row>
    <row r="31" spans="1:13" hidden="1">
      <c r="A31" s="19" t="s">
        <v>1268</v>
      </c>
      <c r="B31" s="37"/>
      <c r="C31" s="38"/>
      <c r="D31" s="10"/>
      <c r="E31" s="10"/>
      <c r="F31" s="10"/>
      <c r="G31" s="10"/>
      <c r="H31" s="10"/>
      <c r="I31" s="10"/>
      <c r="J31" s="10"/>
      <c r="K31" s="10"/>
      <c r="L31" s="38"/>
      <c r="M31" s="10"/>
    </row>
    <row r="32" spans="1:13" hidden="1">
      <c r="A32" s="19" t="s">
        <v>1269</v>
      </c>
      <c r="B32" s="37"/>
      <c r="C32" s="38"/>
      <c r="D32" s="10"/>
      <c r="E32" s="10"/>
      <c r="F32" s="10"/>
      <c r="G32" s="10"/>
      <c r="H32" s="10"/>
      <c r="I32" s="10"/>
      <c r="J32" s="10"/>
      <c r="K32" s="10"/>
      <c r="L32" s="38"/>
      <c r="M32" s="10"/>
    </row>
    <row r="33" spans="1:13" hidden="1">
      <c r="A33" s="19" t="s">
        <v>1270</v>
      </c>
      <c r="B33" s="37"/>
      <c r="C33" s="38"/>
      <c r="D33" s="10"/>
      <c r="E33" s="10"/>
      <c r="F33" s="10"/>
      <c r="G33" s="10"/>
      <c r="H33" s="10"/>
      <c r="I33" s="10"/>
      <c r="J33" s="10"/>
      <c r="K33" s="10"/>
      <c r="L33" s="38"/>
      <c r="M33" s="10"/>
    </row>
    <row r="34" spans="1:13" hidden="1">
      <c r="A34" s="19" t="s">
        <v>1271</v>
      </c>
      <c r="B34" s="37"/>
      <c r="C34" s="38"/>
      <c r="D34" s="10"/>
      <c r="E34" s="10"/>
      <c r="F34" s="10"/>
      <c r="G34" s="10"/>
      <c r="H34" s="10"/>
      <c r="I34" s="10"/>
      <c r="J34" s="10"/>
      <c r="K34" s="10"/>
      <c r="L34" s="38"/>
      <c r="M34" s="10"/>
    </row>
    <row r="35" spans="1:13" hidden="1">
      <c r="A35" s="19" t="s">
        <v>1272</v>
      </c>
      <c r="B35" s="37"/>
      <c r="C35" s="38"/>
      <c r="D35" s="10"/>
      <c r="E35" s="10"/>
      <c r="F35" s="10"/>
      <c r="G35" s="10"/>
      <c r="H35" s="10"/>
      <c r="I35" s="10"/>
      <c r="J35" s="10"/>
      <c r="K35" s="10"/>
      <c r="L35" s="38"/>
      <c r="M35" s="10"/>
    </row>
    <row r="36" spans="1:13">
      <c r="A36" s="19" t="s">
        <v>1273</v>
      </c>
      <c r="B36" s="37">
        <v>45729.396527777775</v>
      </c>
      <c r="C36" s="38">
        <f>(B36-$B$2)</f>
        <v>3.0131944444437977</v>
      </c>
      <c r="D36" s="19">
        <v>6.18</v>
      </c>
      <c r="E36" s="19">
        <v>3.41</v>
      </c>
      <c r="F36" s="19">
        <v>11.19</v>
      </c>
      <c r="G36" s="19">
        <v>4.08</v>
      </c>
      <c r="H36" s="19">
        <v>12.21</v>
      </c>
      <c r="I36" s="10"/>
      <c r="J36" s="10"/>
      <c r="K36" s="10">
        <f>AVERAGE($D36:$H36)</f>
        <v>7.4139999999999997</v>
      </c>
      <c r="L36" s="38">
        <f>STDEV($D36:$H36)</f>
        <v>4.0598682244624653</v>
      </c>
      <c r="M36" s="10">
        <f>LOG($K36)</f>
        <v>0.87005258169354482</v>
      </c>
    </row>
    <row r="37" spans="1:13" hidden="1">
      <c r="A37" s="19" t="s">
        <v>1274</v>
      </c>
      <c r="B37" s="37"/>
      <c r="C37" s="38"/>
      <c r="D37" s="10"/>
      <c r="E37" s="10"/>
      <c r="F37" s="10"/>
      <c r="G37" s="10"/>
      <c r="H37" s="10"/>
      <c r="I37" s="10"/>
      <c r="J37" s="10"/>
      <c r="K37" s="10"/>
      <c r="L37" s="38"/>
      <c r="M37" s="10"/>
    </row>
    <row r="38" spans="1:13" hidden="1">
      <c r="A38" s="19" t="s">
        <v>1275</v>
      </c>
      <c r="B38" s="37"/>
      <c r="C38" s="38"/>
      <c r="D38" s="10"/>
      <c r="E38" s="10"/>
      <c r="F38" s="10"/>
      <c r="G38" s="10"/>
      <c r="H38" s="10"/>
      <c r="I38" s="10"/>
      <c r="J38" s="10"/>
      <c r="K38" s="10"/>
      <c r="L38" s="38"/>
      <c r="M38" s="10"/>
    </row>
    <row r="39" spans="1:13" hidden="1">
      <c r="A39" s="19" t="s">
        <v>1276</v>
      </c>
      <c r="B39" s="37"/>
      <c r="C39" s="38"/>
      <c r="D39" s="10"/>
      <c r="E39" s="10"/>
      <c r="F39" s="10"/>
      <c r="G39" s="10"/>
      <c r="H39" s="10"/>
      <c r="I39" s="10"/>
      <c r="J39" s="10"/>
      <c r="K39" s="10"/>
      <c r="L39" s="38"/>
      <c r="M39" s="10"/>
    </row>
    <row r="40" spans="1:13" hidden="1">
      <c r="A40" s="19" t="s">
        <v>1277</v>
      </c>
      <c r="B40" s="37"/>
      <c r="C40" s="38"/>
      <c r="D40" s="10"/>
      <c r="E40" s="10"/>
      <c r="F40" s="10"/>
      <c r="G40" s="10"/>
      <c r="H40" s="10"/>
      <c r="I40" s="10"/>
      <c r="J40" s="10"/>
      <c r="K40" s="10"/>
      <c r="L40" s="38"/>
      <c r="M40" s="10"/>
    </row>
    <row r="41" spans="1:13">
      <c r="A41" s="19" t="s">
        <v>1278</v>
      </c>
      <c r="B41" s="37">
        <v>45729.852083333331</v>
      </c>
      <c r="C41" s="38">
        <f>(B41-$B$2)</f>
        <v>3.46875</v>
      </c>
      <c r="D41" s="19">
        <v>10.32</v>
      </c>
      <c r="E41" s="19">
        <v>7.59</v>
      </c>
      <c r="F41" s="19">
        <v>14.19</v>
      </c>
      <c r="G41" s="19">
        <v>12.98</v>
      </c>
      <c r="H41" s="19">
        <v>13.26</v>
      </c>
      <c r="I41" s="19">
        <v>18.36</v>
      </c>
      <c r="J41" s="10"/>
      <c r="K41" s="10">
        <f>AVERAGE($D41:$H41)</f>
        <v>11.667999999999999</v>
      </c>
      <c r="L41" s="38">
        <f>STDEV($D41:$H41)</f>
        <v>2.695527777634652</v>
      </c>
      <c r="M41" s="10">
        <f>LOG($K41)</f>
        <v>1.0669964204496951</v>
      </c>
    </row>
    <row r="42" spans="1:13" hidden="1">
      <c r="A42" s="19" t="s">
        <v>1279</v>
      </c>
      <c r="B42" s="37"/>
      <c r="C42" s="38"/>
      <c r="D42" s="10"/>
      <c r="E42" s="10"/>
      <c r="F42" s="10"/>
      <c r="G42" s="10"/>
      <c r="H42" s="10"/>
      <c r="I42" s="10"/>
      <c r="J42" s="10"/>
      <c r="K42" s="10"/>
      <c r="L42" s="38"/>
      <c r="M42" s="10"/>
    </row>
    <row r="43" spans="1:13" hidden="1">
      <c r="A43" s="19" t="s">
        <v>1280</v>
      </c>
      <c r="B43" s="37"/>
      <c r="C43" s="38"/>
      <c r="D43" s="10"/>
      <c r="E43" s="10"/>
      <c r="F43" s="10"/>
      <c r="G43" s="10"/>
      <c r="H43" s="10"/>
      <c r="I43" s="10"/>
      <c r="J43" s="10"/>
      <c r="K43" s="10"/>
      <c r="L43" s="38"/>
      <c r="M43" s="10"/>
    </row>
    <row r="44" spans="1:13" hidden="1">
      <c r="A44" s="19" t="s">
        <v>1281</v>
      </c>
      <c r="B44" s="37"/>
      <c r="C44" s="38"/>
      <c r="D44" s="10"/>
      <c r="E44" s="10"/>
      <c r="F44" s="10"/>
      <c r="G44" s="10"/>
      <c r="H44" s="10"/>
      <c r="I44" s="10"/>
      <c r="J44" s="10"/>
      <c r="K44" s="10"/>
      <c r="L44" s="38"/>
      <c r="M44" s="10"/>
    </row>
    <row r="45" spans="1:13" hidden="1">
      <c r="A45" s="19" t="s">
        <v>1282</v>
      </c>
      <c r="B45" s="37"/>
      <c r="C45" s="38"/>
      <c r="D45" s="10"/>
      <c r="E45" s="10"/>
      <c r="F45" s="10"/>
      <c r="G45" s="10"/>
      <c r="H45" s="10"/>
      <c r="I45" s="10"/>
      <c r="J45" s="10"/>
      <c r="K45" s="10"/>
      <c r="L45" s="38"/>
      <c r="M45" s="10"/>
    </row>
    <row r="46" spans="1:13" hidden="1">
      <c r="A46" s="19" t="s">
        <v>1283</v>
      </c>
      <c r="B46" s="37"/>
      <c r="C46" s="38"/>
      <c r="D46" s="10"/>
      <c r="E46" s="10"/>
      <c r="F46" s="10"/>
      <c r="G46" s="10"/>
      <c r="H46" s="10"/>
      <c r="I46" s="10"/>
      <c r="J46" s="10"/>
      <c r="K46" s="10"/>
      <c r="L46" s="38"/>
      <c r="M46" s="10"/>
    </row>
    <row r="47" spans="1:13">
      <c r="A47" s="19" t="s">
        <v>1284</v>
      </c>
      <c r="B47" s="37">
        <v>45730.35</v>
      </c>
      <c r="C47" s="38">
        <f>(B47-$B$2)</f>
        <v>3.9666666666671517</v>
      </c>
      <c r="D47" s="19">
        <v>3.84</v>
      </c>
      <c r="E47" s="19">
        <v>9.91</v>
      </c>
      <c r="F47" s="19">
        <v>12.24</v>
      </c>
      <c r="G47" s="19">
        <v>2.91</v>
      </c>
      <c r="H47" s="19">
        <v>3.49</v>
      </c>
      <c r="I47" s="10"/>
      <c r="J47" s="10"/>
      <c r="K47" s="10">
        <f>AVERAGE($D47:$H47)</f>
        <v>6.4779999999999998</v>
      </c>
      <c r="L47" s="38">
        <f>STDEV($D47:$H47)</f>
        <v>4.2894370259976995</v>
      </c>
      <c r="M47" s="10">
        <f>LOG($K47)</f>
        <v>0.81144094367415809</v>
      </c>
    </row>
    <row r="48" spans="1:13" hidden="1">
      <c r="A48" s="19" t="s">
        <v>1285</v>
      </c>
      <c r="B48" s="37"/>
      <c r="C48" s="38"/>
      <c r="D48" s="10"/>
      <c r="E48" s="10"/>
      <c r="F48" s="10"/>
      <c r="G48" s="10"/>
      <c r="H48" s="10"/>
      <c r="I48" s="10"/>
      <c r="J48" s="10"/>
      <c r="K48" s="10"/>
      <c r="L48" s="38"/>
      <c r="M48" s="10"/>
    </row>
    <row r="49" spans="1:13" hidden="1">
      <c r="A49" s="19" t="s">
        <v>1286</v>
      </c>
      <c r="B49" s="37"/>
      <c r="C49" s="38"/>
      <c r="D49" s="10"/>
      <c r="E49" s="10"/>
      <c r="F49" s="10"/>
      <c r="G49" s="10"/>
      <c r="H49" s="10"/>
      <c r="I49" s="10"/>
      <c r="J49" s="10"/>
      <c r="K49" s="10"/>
      <c r="L49" s="38"/>
      <c r="M49" s="10"/>
    </row>
    <row r="50" spans="1:13" hidden="1">
      <c r="A50" s="19" t="s">
        <v>1287</v>
      </c>
      <c r="B50" s="37"/>
      <c r="C50" s="38"/>
      <c r="D50" s="10"/>
      <c r="E50" s="10"/>
      <c r="F50" s="10"/>
      <c r="G50" s="10"/>
      <c r="H50" s="10"/>
      <c r="I50" s="10"/>
      <c r="J50" s="10"/>
      <c r="K50" s="10"/>
      <c r="L50" s="38"/>
      <c r="M50" s="10"/>
    </row>
    <row r="51" spans="1:13" hidden="1">
      <c r="A51" s="19" t="s">
        <v>1288</v>
      </c>
      <c r="B51" s="37"/>
      <c r="C51" s="38"/>
      <c r="D51" s="10"/>
      <c r="E51" s="10"/>
      <c r="F51" s="10"/>
      <c r="G51" s="10"/>
      <c r="H51" s="10"/>
      <c r="I51" s="10"/>
      <c r="J51" s="10"/>
      <c r="K51" s="10"/>
      <c r="L51" s="38"/>
      <c r="M51" s="10"/>
    </row>
    <row r="52" spans="1:13">
      <c r="A52" s="19" t="s">
        <v>1289</v>
      </c>
      <c r="B52" s="37">
        <v>45730.545138888891</v>
      </c>
      <c r="C52" s="38">
        <f>(B52-$B$2)</f>
        <v>4.1618055555591127</v>
      </c>
      <c r="D52" s="19">
        <v>7.23</v>
      </c>
      <c r="E52" s="19">
        <v>17.579999999999998</v>
      </c>
      <c r="F52" s="19">
        <v>11.28</v>
      </c>
      <c r="G52" s="19">
        <v>21.65</v>
      </c>
      <c r="H52" s="19">
        <v>10.36</v>
      </c>
      <c r="I52" s="10"/>
      <c r="J52" s="10"/>
      <c r="K52" s="10">
        <f>AVERAGE($D52:$H52)</f>
        <v>13.62</v>
      </c>
      <c r="L52" s="38">
        <f>STDEV($D52:$H52)</f>
        <v>5.8544384871651012</v>
      </c>
      <c r="M52" s="10">
        <f>LOG($K52)</f>
        <v>1.1341771075767664</v>
      </c>
    </row>
    <row r="53" spans="1:13" hidden="1">
      <c r="A53" s="19" t="s">
        <v>1290</v>
      </c>
      <c r="B53" s="37"/>
      <c r="C53" s="38"/>
      <c r="D53" s="10"/>
      <c r="E53" s="10"/>
      <c r="F53" s="10"/>
      <c r="G53" s="10"/>
      <c r="H53" s="10"/>
      <c r="I53" s="10"/>
      <c r="J53" s="10"/>
      <c r="K53" s="10"/>
      <c r="L53" s="38"/>
      <c r="M53" s="10"/>
    </row>
    <row r="54" spans="1:13" hidden="1">
      <c r="A54" s="19" t="s">
        <v>1291</v>
      </c>
      <c r="B54" s="37"/>
      <c r="C54" s="38"/>
      <c r="D54" s="10"/>
      <c r="E54" s="10"/>
      <c r="F54" s="10"/>
      <c r="G54" s="10"/>
      <c r="H54" s="10"/>
      <c r="I54" s="10"/>
      <c r="J54" s="10"/>
      <c r="K54" s="10"/>
      <c r="L54" s="38"/>
      <c r="M54" s="10"/>
    </row>
    <row r="55" spans="1:13" hidden="1">
      <c r="A55" s="19" t="s">
        <v>1292</v>
      </c>
      <c r="B55" s="37"/>
      <c r="C55" s="38"/>
      <c r="D55" s="10"/>
      <c r="E55" s="10"/>
      <c r="F55" s="10"/>
      <c r="G55" s="10"/>
      <c r="H55" s="10"/>
      <c r="I55" s="10"/>
      <c r="J55" s="10"/>
      <c r="K55" s="10"/>
      <c r="L55" s="38"/>
      <c r="M55" s="10"/>
    </row>
    <row r="56" spans="1:13" hidden="1">
      <c r="A56" s="19" t="s">
        <v>1293</v>
      </c>
      <c r="B56" s="37"/>
      <c r="C56" s="38"/>
      <c r="D56" s="10"/>
      <c r="E56" s="10"/>
      <c r="F56" s="10"/>
      <c r="G56" s="10"/>
      <c r="H56" s="10"/>
      <c r="I56" s="10"/>
      <c r="J56" s="10"/>
      <c r="K56" s="10"/>
      <c r="L56" s="38"/>
      <c r="M56" s="10"/>
    </row>
    <row r="57" spans="1:13">
      <c r="A57" s="19" t="s">
        <v>1294</v>
      </c>
      <c r="B57" s="37">
        <v>45730.84375</v>
      </c>
      <c r="C57" s="38">
        <f>(B57-$B$2)</f>
        <v>4.4604166666686069</v>
      </c>
      <c r="D57" s="19">
        <v>2.4</v>
      </c>
      <c r="E57" s="19">
        <v>3.63</v>
      </c>
      <c r="F57" s="19">
        <v>27.03</v>
      </c>
      <c r="G57" s="19">
        <v>3.16</v>
      </c>
      <c r="H57" s="19">
        <v>1.87</v>
      </c>
      <c r="I57" s="10"/>
      <c r="J57" s="10"/>
      <c r="K57" s="10">
        <f>AVERAGE($D57:$H57)</f>
        <v>7.6179999999999994</v>
      </c>
      <c r="L57" s="38">
        <f>STDEV($D57:$H57)</f>
        <v>10.872794948862046</v>
      </c>
      <c r="M57" s="10">
        <f>LOG($K57)</f>
        <v>0.88184096832492742</v>
      </c>
    </row>
    <row r="58" spans="1:13" hidden="1">
      <c r="A58" s="19" t="s">
        <v>1295</v>
      </c>
      <c r="B58" s="37"/>
      <c r="C58" s="38"/>
      <c r="D58" s="10"/>
      <c r="E58" s="10"/>
      <c r="F58" s="10"/>
      <c r="G58" s="10"/>
      <c r="H58" s="10"/>
      <c r="I58" s="10"/>
      <c r="J58" s="10"/>
      <c r="K58" s="10"/>
      <c r="L58" s="38"/>
      <c r="M58" s="10"/>
    </row>
    <row r="59" spans="1:13" hidden="1">
      <c r="A59" s="19" t="s">
        <v>1296</v>
      </c>
      <c r="B59" s="37"/>
      <c r="C59" s="38"/>
      <c r="D59" s="10"/>
      <c r="E59" s="10"/>
      <c r="F59" s="10"/>
      <c r="G59" s="10"/>
      <c r="H59" s="10"/>
      <c r="I59" s="10"/>
      <c r="J59" s="10"/>
      <c r="K59" s="10"/>
      <c r="L59" s="38"/>
      <c r="M59" s="10"/>
    </row>
    <row r="60" spans="1:13" hidden="1">
      <c r="A60" s="19" t="s">
        <v>1297</v>
      </c>
      <c r="B60" s="37"/>
      <c r="C60" s="38"/>
      <c r="D60" s="10"/>
      <c r="E60" s="10"/>
      <c r="F60" s="10"/>
      <c r="G60" s="10"/>
      <c r="H60" s="10"/>
      <c r="I60" s="10"/>
      <c r="J60" s="10"/>
      <c r="K60" s="10"/>
      <c r="L60" s="38"/>
      <c r="M60" s="10"/>
    </row>
    <row r="61" spans="1:13" hidden="1">
      <c r="A61" s="19" t="s">
        <v>1298</v>
      </c>
      <c r="B61" s="37"/>
      <c r="C61" s="38"/>
      <c r="D61" s="10"/>
      <c r="E61" s="10"/>
      <c r="F61" s="10"/>
      <c r="G61" s="10"/>
      <c r="H61" s="10"/>
      <c r="I61" s="10"/>
      <c r="J61" s="10"/>
      <c r="K61" s="10"/>
      <c r="L61" s="38"/>
      <c r="M61" s="10"/>
    </row>
    <row r="62" spans="1:13">
      <c r="A62" s="19" t="s">
        <v>1299</v>
      </c>
      <c r="B62" s="37">
        <v>45731.331944444442</v>
      </c>
      <c r="C62" s="38">
        <f>(B62-$B$2)</f>
        <v>4.9486111111109494</v>
      </c>
      <c r="D62" s="19">
        <v>20.94</v>
      </c>
      <c r="E62" s="19">
        <v>19.690000000000001</v>
      </c>
      <c r="F62" s="19">
        <v>20.37</v>
      </c>
      <c r="G62" s="19">
        <v>25.45</v>
      </c>
      <c r="H62" s="19">
        <v>27.85</v>
      </c>
      <c r="I62" s="10"/>
      <c r="J62" s="10"/>
      <c r="K62" s="10">
        <f>AVERAGE($D62:$H62)</f>
        <v>22.860000000000003</v>
      </c>
      <c r="L62" s="38">
        <f>STDEV($D62:$H62)</f>
        <v>3.589693580237717</v>
      </c>
      <c r="M62" s="10">
        <f>LOG($K62)</f>
        <v>1.359076226059263</v>
      </c>
    </row>
    <row r="63" spans="1:13" hidden="1">
      <c r="A63" s="19" t="s">
        <v>1300</v>
      </c>
      <c r="B63" s="37"/>
      <c r="C63" s="38"/>
      <c r="D63" s="10"/>
      <c r="E63" s="10"/>
      <c r="F63" s="10"/>
      <c r="G63" s="10"/>
      <c r="H63" s="10"/>
      <c r="I63" s="10"/>
      <c r="J63" s="10"/>
      <c r="K63" s="10"/>
      <c r="L63" s="38"/>
      <c r="M63" s="10"/>
    </row>
    <row r="64" spans="1:13" hidden="1">
      <c r="A64" s="19" t="s">
        <v>1301</v>
      </c>
      <c r="B64" s="37"/>
      <c r="C64" s="38"/>
      <c r="D64" s="10"/>
      <c r="E64" s="10"/>
      <c r="F64" s="10"/>
      <c r="G64" s="10"/>
      <c r="H64" s="10"/>
      <c r="I64" s="10"/>
      <c r="J64" s="10"/>
      <c r="K64" s="10"/>
      <c r="L64" s="38"/>
      <c r="M64" s="10"/>
    </row>
    <row r="65" spans="1:13" hidden="1">
      <c r="A65" s="19" t="s">
        <v>1302</v>
      </c>
      <c r="B65" s="37"/>
      <c r="C65" s="38"/>
      <c r="D65" s="10"/>
      <c r="E65" s="10"/>
      <c r="F65" s="10"/>
      <c r="G65" s="10"/>
      <c r="H65" s="10"/>
      <c r="I65" s="10"/>
      <c r="J65" s="10"/>
      <c r="K65" s="10"/>
      <c r="L65" s="38"/>
      <c r="M65" s="10"/>
    </row>
    <row r="66" spans="1:13" hidden="1">
      <c r="A66" s="19" t="s">
        <v>1303</v>
      </c>
      <c r="B66" s="37"/>
      <c r="C66" s="38"/>
      <c r="D66" s="10"/>
      <c r="E66" s="10"/>
      <c r="F66" s="10"/>
      <c r="G66" s="10"/>
      <c r="H66" s="10"/>
      <c r="I66" s="10"/>
      <c r="J66" s="10"/>
      <c r="K66" s="10"/>
      <c r="L66" s="38"/>
      <c r="M66" s="10"/>
    </row>
    <row r="67" spans="1:13">
      <c r="A67" s="19" t="s">
        <v>1304</v>
      </c>
      <c r="B67" s="37">
        <v>45731.876388888886</v>
      </c>
      <c r="C67" s="38">
        <f>(B67-$B$2)</f>
        <v>5.4930555555547471</v>
      </c>
      <c r="D67" s="19">
        <v>12.33</v>
      </c>
      <c r="E67" s="19">
        <v>14.46</v>
      </c>
      <c r="F67" s="19">
        <v>8.49</v>
      </c>
      <c r="G67" s="19">
        <v>6.97</v>
      </c>
      <c r="H67" s="19">
        <v>6.33</v>
      </c>
      <c r="I67" s="10"/>
      <c r="J67" s="10"/>
      <c r="K67" s="10">
        <f>AVERAGE($D67:$H67)</f>
        <v>9.7159999999999993</v>
      </c>
      <c r="L67" s="38">
        <f>STDEV($D67:$H67)</f>
        <v>3.5301246436917784</v>
      </c>
      <c r="M67" s="10">
        <f>LOG($K67)</f>
        <v>0.98748750613309288</v>
      </c>
    </row>
    <row r="68" spans="1:13" hidden="1">
      <c r="A68" s="19" t="s">
        <v>1305</v>
      </c>
      <c r="B68" s="37"/>
      <c r="C68" s="38"/>
      <c r="D68" s="10"/>
      <c r="E68" s="10"/>
      <c r="F68" s="10"/>
      <c r="G68" s="10"/>
      <c r="H68" s="10"/>
      <c r="I68" s="10"/>
      <c r="J68" s="10"/>
      <c r="K68" s="10"/>
      <c r="L68" s="38"/>
      <c r="M68" s="10"/>
    </row>
    <row r="69" spans="1:13" hidden="1">
      <c r="A69" s="19" t="s">
        <v>1306</v>
      </c>
      <c r="B69" s="37"/>
      <c r="C69" s="38"/>
      <c r="D69" s="10"/>
      <c r="E69" s="10"/>
      <c r="F69" s="10"/>
      <c r="G69" s="10"/>
      <c r="H69" s="10"/>
      <c r="I69" s="10"/>
      <c r="J69" s="10"/>
      <c r="K69" s="10"/>
      <c r="L69" s="38"/>
      <c r="M69" s="10"/>
    </row>
    <row r="70" spans="1:13" hidden="1">
      <c r="A70" s="19" t="s">
        <v>1307</v>
      </c>
      <c r="B70" s="37"/>
      <c r="C70" s="38"/>
      <c r="D70" s="10"/>
      <c r="E70" s="10"/>
      <c r="F70" s="10"/>
      <c r="G70" s="10"/>
      <c r="H70" s="10"/>
      <c r="I70" s="10"/>
      <c r="J70" s="10"/>
      <c r="K70" s="10"/>
      <c r="L70" s="38"/>
      <c r="M70" s="10"/>
    </row>
    <row r="71" spans="1:13" hidden="1">
      <c r="A71" s="19" t="s">
        <v>1308</v>
      </c>
      <c r="B71" s="37"/>
      <c r="C71" s="38"/>
      <c r="D71" s="10"/>
      <c r="E71" s="10"/>
      <c r="F71" s="10"/>
      <c r="G71" s="10"/>
      <c r="H71" s="10"/>
      <c r="I71" s="10"/>
      <c r="J71" s="10"/>
      <c r="K71" s="10"/>
      <c r="L71" s="38"/>
      <c r="M71" s="10"/>
    </row>
    <row r="72" spans="1:13">
      <c r="A72" s="19" t="s">
        <v>1309</v>
      </c>
      <c r="B72" s="37">
        <v>45732.377083333333</v>
      </c>
      <c r="C72" s="38">
        <f>(B72-$B$2)</f>
        <v>5.9937500000014552</v>
      </c>
      <c r="D72" s="19">
        <v>13.95</v>
      </c>
      <c r="E72" s="19">
        <v>26.32</v>
      </c>
      <c r="F72" s="19">
        <v>33.43</v>
      </c>
      <c r="G72" s="19">
        <v>29.11</v>
      </c>
      <c r="H72" s="19">
        <v>16.920000000000002</v>
      </c>
      <c r="I72" s="10"/>
      <c r="J72" s="10"/>
      <c r="K72" s="10">
        <f>AVERAGE($D72:$H72)</f>
        <v>23.945999999999998</v>
      </c>
      <c r="L72" s="38">
        <f>STDEV($D72:$H72)</f>
        <v>8.2391401250373271</v>
      </c>
      <c r="M72" s="10">
        <f>LOG($K72)</f>
        <v>1.3792329781676669</v>
      </c>
    </row>
    <row r="73" spans="1:13" hidden="1">
      <c r="A73" s="19" t="s">
        <v>1310</v>
      </c>
      <c r="B73" s="37"/>
      <c r="C73" s="38"/>
      <c r="D73" s="10"/>
      <c r="E73" s="10"/>
      <c r="F73" s="10"/>
      <c r="G73" s="10"/>
      <c r="H73" s="10"/>
      <c r="I73" s="10"/>
      <c r="J73" s="10"/>
      <c r="K73" s="10"/>
      <c r="L73" s="38"/>
      <c r="M73" s="10"/>
    </row>
    <row r="74" spans="1:13" hidden="1">
      <c r="A74" s="19" t="s">
        <v>1311</v>
      </c>
      <c r="B74" s="37"/>
      <c r="C74" s="38"/>
      <c r="D74" s="10"/>
      <c r="E74" s="10"/>
      <c r="F74" s="10"/>
      <c r="G74" s="10"/>
      <c r="H74" s="10"/>
      <c r="I74" s="10"/>
      <c r="J74" s="10"/>
      <c r="K74" s="10"/>
      <c r="L74" s="38"/>
      <c r="M74" s="10"/>
    </row>
    <row r="75" spans="1:13" hidden="1">
      <c r="A75" s="19" t="s">
        <v>1312</v>
      </c>
      <c r="B75" s="37"/>
      <c r="C75" s="38"/>
      <c r="D75" s="10"/>
      <c r="E75" s="10"/>
      <c r="F75" s="10"/>
      <c r="G75" s="10"/>
      <c r="H75" s="10"/>
      <c r="I75" s="10"/>
      <c r="J75" s="10"/>
      <c r="K75" s="10"/>
      <c r="L75" s="38"/>
      <c r="M75" s="10"/>
    </row>
    <row r="76" spans="1:13" hidden="1">
      <c r="A76" s="19" t="s">
        <v>1313</v>
      </c>
      <c r="B76" s="37"/>
      <c r="C76" s="38"/>
      <c r="D76" s="10"/>
      <c r="E76" s="10"/>
      <c r="F76" s="10"/>
      <c r="G76" s="10"/>
      <c r="H76" s="10"/>
      <c r="I76" s="10"/>
      <c r="J76" s="10"/>
      <c r="K76" s="10"/>
      <c r="L76" s="38"/>
      <c r="M76" s="10"/>
    </row>
    <row r="77" spans="1:13">
      <c r="A77" s="19" t="s">
        <v>1314</v>
      </c>
      <c r="B77" s="37">
        <v>45733.354166666664</v>
      </c>
      <c r="C77" s="38">
        <f>(B77-$B$2)</f>
        <v>6.9708333333328483</v>
      </c>
      <c r="D77" s="19">
        <v>37.28</v>
      </c>
      <c r="E77" s="19">
        <v>38.909999999999997</v>
      </c>
      <c r="F77" s="19">
        <v>36.83</v>
      </c>
      <c r="G77" s="19">
        <v>36.21</v>
      </c>
      <c r="H77" s="19">
        <v>37.82</v>
      </c>
      <c r="I77" s="10"/>
      <c r="J77" s="10"/>
      <c r="K77" s="10">
        <f>AVERAGE($D77:$H77)</f>
        <v>37.409999999999997</v>
      </c>
      <c r="L77" s="38">
        <f>STDEV($D77:$H77)</f>
        <v>1.0260847918179068</v>
      </c>
      <c r="M77" s="10">
        <f>LOG($K77)</f>
        <v>1.5729877081982051</v>
      </c>
    </row>
    <row r="78" spans="1:13" hidden="1">
      <c r="A78" s="19" t="s">
        <v>1315</v>
      </c>
      <c r="B78" s="37"/>
      <c r="C78" s="38"/>
      <c r="D78" s="10"/>
      <c r="E78" s="10"/>
      <c r="F78" s="10"/>
      <c r="G78" s="10"/>
      <c r="H78" s="10"/>
      <c r="I78" s="10"/>
      <c r="J78" s="10"/>
      <c r="K78" s="10"/>
      <c r="L78" s="38"/>
      <c r="M78" s="10"/>
    </row>
    <row r="79" spans="1:13" hidden="1">
      <c r="A79" s="19" t="s">
        <v>1316</v>
      </c>
      <c r="B79" s="37"/>
      <c r="C79" s="38"/>
      <c r="D79" s="10"/>
      <c r="E79" s="10"/>
      <c r="F79" s="10"/>
      <c r="G79" s="10"/>
      <c r="H79" s="10"/>
      <c r="I79" s="10"/>
      <c r="J79" s="10"/>
      <c r="K79" s="10"/>
      <c r="L79" s="38"/>
      <c r="M79" s="10"/>
    </row>
    <row r="80" spans="1:13" hidden="1">
      <c r="A80" s="19" t="s">
        <v>1317</v>
      </c>
      <c r="B80" s="37"/>
      <c r="C80" s="38"/>
      <c r="D80" s="10"/>
      <c r="E80" s="10"/>
      <c r="F80" s="10"/>
      <c r="G80" s="10"/>
      <c r="H80" s="10"/>
      <c r="I80" s="10"/>
      <c r="J80" s="10"/>
      <c r="K80" s="10"/>
      <c r="L80" s="38"/>
      <c r="M80" s="10"/>
    </row>
    <row r="81" spans="1:13" hidden="1">
      <c r="A81" s="19" t="s">
        <v>1318</v>
      </c>
      <c r="B81" s="37"/>
      <c r="C81" s="38"/>
      <c r="D81" s="10"/>
      <c r="E81" s="10"/>
      <c r="F81" s="10"/>
      <c r="G81" s="10"/>
      <c r="H81" s="10"/>
      <c r="I81" s="10"/>
      <c r="J81" s="10"/>
      <c r="K81" s="10"/>
      <c r="L81" s="38"/>
      <c r="M81" s="10"/>
    </row>
    <row r="82" spans="1:13">
      <c r="A82" s="19" t="s">
        <v>1319</v>
      </c>
      <c r="B82" s="37">
        <v>45733.54791666667</v>
      </c>
      <c r="C82" s="38">
        <f>(B82-$B$2)</f>
        <v>7.164583333338669</v>
      </c>
      <c r="D82" s="19">
        <v>13.43</v>
      </c>
      <c r="E82" s="19">
        <v>31.45</v>
      </c>
      <c r="F82" s="19">
        <v>12.91</v>
      </c>
      <c r="G82" s="19">
        <v>20.07</v>
      </c>
      <c r="H82" s="19">
        <v>20.04</v>
      </c>
      <c r="I82" s="10"/>
      <c r="J82" s="10"/>
      <c r="K82" s="10">
        <f>AVERAGE($D82:$H82)</f>
        <v>19.579999999999995</v>
      </c>
      <c r="L82" s="38">
        <f>STDEV($D82:$H82)</f>
        <v>7.4776333154281041</v>
      </c>
      <c r="M82" s="10">
        <f>LOG($K82)</f>
        <v>1.291812687467119</v>
      </c>
    </row>
    <row r="83" spans="1:13" hidden="1">
      <c r="A83" s="19" t="s">
        <v>1320</v>
      </c>
      <c r="B83" s="37"/>
      <c r="C83" s="38"/>
      <c r="D83" s="10"/>
      <c r="E83" s="10"/>
      <c r="F83" s="10"/>
      <c r="G83" s="10"/>
      <c r="H83" s="10"/>
      <c r="I83" s="10"/>
      <c r="J83" s="10"/>
      <c r="K83" s="10"/>
      <c r="L83" s="38"/>
      <c r="M83" s="10"/>
    </row>
    <row r="84" spans="1:13" hidden="1">
      <c r="A84" s="19" t="s">
        <v>1321</v>
      </c>
      <c r="B84" s="37"/>
      <c r="C84" s="38"/>
      <c r="D84" s="10"/>
      <c r="E84" s="10"/>
      <c r="F84" s="10"/>
      <c r="G84" s="10"/>
      <c r="H84" s="10"/>
      <c r="I84" s="10"/>
      <c r="J84" s="10"/>
      <c r="K84" s="10"/>
      <c r="L84" s="38"/>
      <c r="M84" s="10"/>
    </row>
    <row r="85" spans="1:13" hidden="1">
      <c r="A85" s="19" t="s">
        <v>1322</v>
      </c>
      <c r="B85" s="37"/>
      <c r="C85" s="38"/>
      <c r="D85" s="10"/>
      <c r="E85" s="10"/>
      <c r="F85" s="10"/>
      <c r="G85" s="10"/>
      <c r="H85" s="10"/>
      <c r="I85" s="10"/>
      <c r="J85" s="10"/>
      <c r="K85" s="10"/>
      <c r="L85" s="38"/>
      <c r="M85" s="10"/>
    </row>
    <row r="86" spans="1:13" hidden="1">
      <c r="A86" s="19" t="s">
        <v>1323</v>
      </c>
      <c r="B86" s="37"/>
      <c r="C86" s="38"/>
      <c r="D86" s="10"/>
      <c r="E86" s="10"/>
      <c r="F86" s="10"/>
      <c r="G86" s="10"/>
      <c r="H86" s="10"/>
      <c r="I86" s="10"/>
      <c r="J86" s="10"/>
      <c r="K86" s="10"/>
      <c r="L86" s="38"/>
      <c r="M86" s="10"/>
    </row>
    <row r="87" spans="1:13">
      <c r="A87" s="10"/>
      <c r="B87" s="37"/>
      <c r="C87" s="38"/>
      <c r="D87" s="10"/>
      <c r="E87" s="10"/>
      <c r="F87" s="10"/>
      <c r="G87" s="10"/>
      <c r="H87" s="10"/>
      <c r="I87" s="10"/>
      <c r="J87" s="10"/>
      <c r="K87" s="10"/>
      <c r="L87" s="38"/>
      <c r="M87" s="10"/>
    </row>
    <row r="88" spans="1:13" hidden="1">
      <c r="A88" s="39" t="s">
        <v>1324</v>
      </c>
      <c r="B88" s="37"/>
      <c r="C88" s="38"/>
      <c r="D88" s="10"/>
      <c r="E88" s="10"/>
      <c r="F88" s="10"/>
      <c r="G88" s="10"/>
      <c r="H88" s="10"/>
      <c r="I88" s="10"/>
      <c r="J88" s="10"/>
      <c r="K88" s="10"/>
      <c r="L88" s="38"/>
      <c r="M88" s="10"/>
    </row>
    <row r="89" spans="1:13" hidden="1">
      <c r="A89" s="39" t="s">
        <v>1325</v>
      </c>
      <c r="B89" s="37"/>
      <c r="C89" s="38"/>
      <c r="D89" s="10"/>
      <c r="E89" s="10"/>
      <c r="F89" s="10"/>
      <c r="G89" s="10"/>
      <c r="H89" s="10"/>
      <c r="I89" s="10"/>
      <c r="J89" s="10"/>
      <c r="K89" s="10"/>
      <c r="L89" s="38"/>
      <c r="M89" s="10"/>
    </row>
    <row r="90" spans="1:13" hidden="1">
      <c r="A90" s="39" t="s">
        <v>1326</v>
      </c>
      <c r="B90" s="37"/>
      <c r="C90" s="38"/>
      <c r="D90" s="10"/>
      <c r="E90" s="10"/>
      <c r="F90" s="10"/>
      <c r="G90" s="10"/>
      <c r="H90" s="10"/>
      <c r="I90" s="10"/>
      <c r="J90" s="10"/>
      <c r="K90" s="10"/>
      <c r="L90" s="38"/>
      <c r="M90" s="10"/>
    </row>
    <row r="91" spans="1:13" hidden="1">
      <c r="A91" s="39" t="s">
        <v>1327</v>
      </c>
      <c r="B91" s="37"/>
      <c r="C91" s="38"/>
      <c r="D91" s="10"/>
      <c r="E91" s="10"/>
      <c r="F91" s="10"/>
      <c r="G91" s="10"/>
      <c r="H91" s="10"/>
      <c r="I91" s="10"/>
      <c r="J91" s="10"/>
      <c r="K91" s="10"/>
      <c r="L91" s="38"/>
      <c r="M91" s="10"/>
    </row>
    <row r="92" spans="1:13">
      <c r="A92" s="39" t="s">
        <v>1328</v>
      </c>
      <c r="B92" s="37">
        <v>45735.336111111108</v>
      </c>
      <c r="C92" s="38">
        <f>(B92-$B$2)</f>
        <v>8.952777777776646</v>
      </c>
      <c r="D92" s="10">
        <v>12.84</v>
      </c>
      <c r="E92" s="10">
        <v>33.159999999999997</v>
      </c>
      <c r="F92" s="10">
        <v>14.86</v>
      </c>
      <c r="G92" s="10">
        <v>15.07</v>
      </c>
      <c r="H92" s="10">
        <v>14.32</v>
      </c>
      <c r="I92" s="10"/>
      <c r="J92" s="10"/>
      <c r="K92" s="10">
        <f>AVERAGE($D92:$H92)</f>
        <v>18.05</v>
      </c>
      <c r="L92" s="38">
        <f>STDEV($D92:$H92)</f>
        <v>8.4915487397765084</v>
      </c>
      <c r="M92" s="10">
        <f>LOG($K92)</f>
        <v>1.2564772062416767</v>
      </c>
    </row>
    <row r="93" spans="1:13" hidden="1">
      <c r="A93" s="39" t="s">
        <v>1329</v>
      </c>
      <c r="B93" s="37"/>
      <c r="C93" s="38"/>
      <c r="D93" s="10"/>
      <c r="E93" s="10"/>
      <c r="F93" s="10"/>
      <c r="G93" s="10"/>
      <c r="H93" s="10"/>
      <c r="I93" s="10"/>
      <c r="J93" s="10"/>
      <c r="K93" s="10"/>
      <c r="L93" s="38"/>
      <c r="M93" s="10"/>
    </row>
    <row r="94" spans="1:13" hidden="1">
      <c r="A94" s="39" t="s">
        <v>1330</v>
      </c>
      <c r="B94" s="37"/>
      <c r="C94" s="38"/>
      <c r="D94" s="10"/>
      <c r="E94" s="10"/>
      <c r="F94" s="10"/>
      <c r="G94" s="10"/>
      <c r="H94" s="10"/>
      <c r="I94" s="10"/>
      <c r="J94" s="10"/>
      <c r="K94" s="10"/>
      <c r="L94" s="38"/>
      <c r="M94" s="10"/>
    </row>
    <row r="95" spans="1:13" hidden="1">
      <c r="A95" s="39" t="s">
        <v>1331</v>
      </c>
      <c r="B95" s="37"/>
      <c r="C95" s="38"/>
      <c r="D95" s="10"/>
      <c r="E95" s="10"/>
      <c r="F95" s="10"/>
      <c r="G95" s="10"/>
      <c r="H95" s="10"/>
      <c r="I95" s="10"/>
      <c r="J95" s="10"/>
      <c r="K95" s="10"/>
      <c r="L95" s="38"/>
      <c r="M95" s="10"/>
    </row>
    <row r="96" spans="1:13" hidden="1">
      <c r="A96" s="39" t="s">
        <v>1332</v>
      </c>
      <c r="B96" s="37"/>
      <c r="C96" s="38"/>
      <c r="D96" s="10"/>
      <c r="E96" s="10"/>
      <c r="F96" s="10"/>
      <c r="G96" s="10"/>
      <c r="H96" s="10"/>
      <c r="I96" s="10"/>
      <c r="J96" s="10"/>
      <c r="K96" s="10"/>
      <c r="L96" s="38"/>
      <c r="M96" s="10"/>
    </row>
    <row r="97" spans="1:13">
      <c r="A97" s="39" t="s">
        <v>1333</v>
      </c>
      <c r="B97" s="37">
        <v>45736.381249999999</v>
      </c>
      <c r="C97" s="38">
        <f>(B97-$B$2)</f>
        <v>9.9979166666671517</v>
      </c>
      <c r="D97" s="10">
        <v>46.25</v>
      </c>
      <c r="E97" s="10">
        <v>46.13</v>
      </c>
      <c r="F97" s="10">
        <v>35.11</v>
      </c>
      <c r="G97" s="10">
        <v>27.08</v>
      </c>
      <c r="H97" s="10"/>
      <c r="I97" s="10"/>
      <c r="J97" s="10"/>
      <c r="K97" s="10">
        <f>AVERAGE($D97:$H97)</f>
        <v>38.642499999999998</v>
      </c>
      <c r="L97" s="38">
        <f>STDEV($D97:$H97)</f>
        <v>9.3114029555164244</v>
      </c>
      <c r="M97" s="10">
        <f>LOG($K97)</f>
        <v>1.587065215597566</v>
      </c>
    </row>
    <row r="98" spans="1:13" hidden="1">
      <c r="A98" s="39" t="s">
        <v>1334</v>
      </c>
      <c r="B98" s="37"/>
      <c r="C98" s="38"/>
      <c r="D98" s="10"/>
      <c r="E98" s="10"/>
      <c r="F98" s="10"/>
      <c r="G98" s="10"/>
      <c r="H98" s="10"/>
      <c r="I98" s="10"/>
      <c r="J98" s="10"/>
      <c r="K98" s="10"/>
      <c r="L98" s="38"/>
      <c r="M98" s="10"/>
    </row>
    <row r="99" spans="1:13" hidden="1">
      <c r="A99" s="39" t="s">
        <v>1335</v>
      </c>
      <c r="B99" s="37"/>
      <c r="C99" s="38"/>
      <c r="D99" s="10"/>
      <c r="E99" s="10"/>
      <c r="F99" s="10"/>
      <c r="G99" s="10"/>
      <c r="H99" s="10"/>
      <c r="I99" s="10"/>
      <c r="J99" s="10"/>
      <c r="K99" s="10"/>
      <c r="L99" s="38"/>
      <c r="M99" s="10"/>
    </row>
    <row r="100" spans="1:13" hidden="1">
      <c r="A100" s="39" t="s">
        <v>1336</v>
      </c>
      <c r="B100" s="37"/>
      <c r="C100" s="38"/>
      <c r="D100" s="10"/>
      <c r="E100" s="10"/>
      <c r="F100" s="10"/>
      <c r="G100" s="10"/>
      <c r="H100" s="10"/>
      <c r="I100" s="10"/>
      <c r="J100" s="10"/>
      <c r="K100" s="10"/>
      <c r="L100" s="38"/>
      <c r="M100" s="10"/>
    </row>
    <row r="101" spans="1:13" hidden="1">
      <c r="A101" s="39" t="s">
        <v>1337</v>
      </c>
      <c r="B101" s="37"/>
      <c r="C101" s="38"/>
      <c r="D101" s="10"/>
      <c r="E101" s="10"/>
      <c r="F101" s="10"/>
      <c r="G101" s="10"/>
      <c r="H101" s="10"/>
      <c r="I101" s="10"/>
      <c r="J101" s="10"/>
      <c r="K101" s="10"/>
      <c r="L101" s="38"/>
      <c r="M101" s="10"/>
    </row>
    <row r="102" spans="1:13">
      <c r="A102" s="10"/>
      <c r="B102" s="37"/>
      <c r="C102" s="38"/>
      <c r="D102" s="10"/>
      <c r="E102" s="10"/>
      <c r="F102" s="10"/>
      <c r="G102" s="10"/>
      <c r="H102" s="10"/>
      <c r="I102" s="10"/>
      <c r="J102" s="10"/>
      <c r="K102" s="10"/>
      <c r="L102" s="38"/>
      <c r="M102" s="10"/>
    </row>
    <row r="103" spans="1:13" hidden="1">
      <c r="A103" s="39" t="s">
        <v>1338</v>
      </c>
      <c r="B103" s="37"/>
      <c r="C103" s="38"/>
      <c r="D103" s="10"/>
      <c r="E103" s="10"/>
      <c r="F103" s="10"/>
      <c r="G103" s="10"/>
      <c r="H103" s="10"/>
      <c r="I103" s="10"/>
      <c r="J103" s="10"/>
      <c r="K103" s="10"/>
      <c r="L103" s="38"/>
      <c r="M103" s="10"/>
    </row>
    <row r="104" spans="1:13" hidden="1">
      <c r="A104" s="39" t="s">
        <v>1339</v>
      </c>
      <c r="B104" s="37"/>
      <c r="C104" s="38"/>
      <c r="D104" s="10"/>
      <c r="E104" s="10"/>
      <c r="F104" s="10"/>
      <c r="G104" s="10"/>
      <c r="H104" s="10"/>
      <c r="I104" s="10"/>
      <c r="J104" s="10"/>
      <c r="K104" s="10"/>
      <c r="L104" s="38"/>
      <c r="M104" s="10"/>
    </row>
    <row r="105" spans="1:13" hidden="1">
      <c r="A105" s="39" t="s">
        <v>1340</v>
      </c>
      <c r="B105" s="37"/>
      <c r="C105" s="38"/>
      <c r="D105" s="10"/>
      <c r="E105" s="10"/>
      <c r="F105" s="10"/>
      <c r="G105" s="10"/>
      <c r="H105" s="10"/>
      <c r="I105" s="10"/>
      <c r="J105" s="10"/>
      <c r="K105" s="10"/>
      <c r="L105" s="38"/>
      <c r="M105" s="10"/>
    </row>
    <row r="106" spans="1:13" hidden="1">
      <c r="A106" s="39" t="s">
        <v>1341</v>
      </c>
      <c r="B106" s="37"/>
      <c r="C106" s="38"/>
      <c r="D106" s="10"/>
      <c r="E106" s="10"/>
      <c r="F106" s="10"/>
      <c r="G106" s="10"/>
      <c r="H106" s="10"/>
      <c r="I106" s="10"/>
      <c r="J106" s="10"/>
      <c r="K106" s="10"/>
      <c r="L106" s="38"/>
      <c r="M106" s="10"/>
    </row>
    <row r="107" spans="1:13">
      <c r="A107" s="39" t="s">
        <v>1342</v>
      </c>
      <c r="B107" s="37">
        <v>45736.841666666667</v>
      </c>
      <c r="C107" s="38">
        <f>(B107-$B$2)</f>
        <v>10.458333333335759</v>
      </c>
      <c r="D107" s="10">
        <v>32.35</v>
      </c>
      <c r="E107" s="10">
        <v>49.62</v>
      </c>
      <c r="F107" s="10">
        <v>53.35</v>
      </c>
      <c r="G107" s="10">
        <v>14.72</v>
      </c>
      <c r="H107" s="10">
        <v>48.15</v>
      </c>
      <c r="I107" s="10"/>
      <c r="J107" s="10"/>
      <c r="K107" s="10">
        <f>AVERAGE($D107:$H107)</f>
        <v>39.637999999999998</v>
      </c>
      <c r="L107" s="38">
        <f>STDEV($D107:$H107)</f>
        <v>16.078985353560093</v>
      </c>
      <c r="M107" s="10">
        <f>LOG($K107)</f>
        <v>1.5981117333289674</v>
      </c>
    </row>
    <row r="108" spans="1:13" hidden="1">
      <c r="A108" s="39" t="s">
        <v>1343</v>
      </c>
      <c r="B108" s="37"/>
      <c r="C108" s="38"/>
      <c r="D108" s="10"/>
      <c r="E108" s="10"/>
      <c r="F108" s="10"/>
      <c r="G108" s="10"/>
      <c r="H108" s="10"/>
      <c r="I108" s="10"/>
      <c r="J108" s="10"/>
      <c r="K108" s="10"/>
      <c r="L108" s="38"/>
      <c r="M108" s="10"/>
    </row>
    <row r="109" spans="1:13" hidden="1">
      <c r="A109" s="39" t="s">
        <v>1344</v>
      </c>
      <c r="B109" s="37"/>
      <c r="C109" s="38"/>
      <c r="D109" s="10"/>
      <c r="E109" s="10"/>
      <c r="F109" s="10"/>
      <c r="G109" s="10"/>
      <c r="H109" s="10"/>
      <c r="I109" s="10"/>
      <c r="J109" s="10"/>
      <c r="K109" s="10"/>
      <c r="L109" s="38"/>
      <c r="M109" s="10"/>
    </row>
    <row r="110" spans="1:13" hidden="1">
      <c r="A110" s="39" t="s">
        <v>1345</v>
      </c>
      <c r="B110" s="37"/>
      <c r="C110" s="38"/>
      <c r="D110" s="10"/>
      <c r="E110" s="10"/>
      <c r="F110" s="10"/>
      <c r="G110" s="10"/>
      <c r="H110" s="10"/>
      <c r="I110" s="10"/>
      <c r="J110" s="10"/>
      <c r="K110" s="10"/>
      <c r="L110" s="38"/>
      <c r="M110" s="10"/>
    </row>
    <row r="111" spans="1:13" hidden="1">
      <c r="A111" s="39" t="s">
        <v>1346</v>
      </c>
      <c r="B111" s="37"/>
      <c r="C111" s="38"/>
      <c r="D111" s="10"/>
      <c r="E111" s="10"/>
      <c r="F111" s="10"/>
      <c r="G111" s="10"/>
      <c r="H111" s="10"/>
      <c r="I111" s="10"/>
      <c r="J111" s="10"/>
      <c r="K111" s="10"/>
      <c r="L111" s="38"/>
      <c r="M111" s="10"/>
    </row>
    <row r="112" spans="1:13">
      <c r="A112" s="39" t="s">
        <v>1347</v>
      </c>
      <c r="B112" s="37">
        <v>45737.337500000001</v>
      </c>
      <c r="C112" s="38">
        <f>(B112-$B$2)</f>
        <v>10.954166666670062</v>
      </c>
      <c r="D112" s="10">
        <v>30.37</v>
      </c>
      <c r="E112" s="10">
        <v>23.7</v>
      </c>
      <c r="F112" s="10">
        <v>21.28</v>
      </c>
      <c r="G112" s="10">
        <v>17.87</v>
      </c>
      <c r="H112" s="10">
        <v>39.659999999999997</v>
      </c>
      <c r="I112" s="10"/>
      <c r="J112" s="10"/>
      <c r="K112" s="10">
        <f>AVERAGE($D112:$H112)</f>
        <v>26.576000000000001</v>
      </c>
      <c r="L112" s="38">
        <f>STDEV($D112:$H112)</f>
        <v>8.6269768748965561</v>
      </c>
      <c r="M112" s="10">
        <f>LOG($K112)</f>
        <v>1.4244896151073192</v>
      </c>
    </row>
    <row r="113" spans="1:14" hidden="1">
      <c r="A113" s="39" t="s">
        <v>1348</v>
      </c>
      <c r="B113" s="37"/>
      <c r="C113" s="38"/>
      <c r="D113" s="10"/>
      <c r="E113" s="10"/>
      <c r="F113" s="10"/>
      <c r="G113" s="10"/>
      <c r="H113" s="10"/>
      <c r="I113" s="10"/>
      <c r="J113" s="10"/>
      <c r="K113" s="10"/>
      <c r="L113" s="38"/>
      <c r="M113" s="10"/>
    </row>
    <row r="114" spans="1:14" hidden="1">
      <c r="A114" s="39" t="s">
        <v>1349</v>
      </c>
      <c r="B114" s="37"/>
      <c r="C114" s="38"/>
      <c r="D114" s="10"/>
      <c r="E114" s="10"/>
      <c r="F114" s="10"/>
      <c r="G114" s="10"/>
      <c r="H114" s="10"/>
      <c r="I114" s="10"/>
      <c r="J114" s="10"/>
      <c r="K114" s="10"/>
      <c r="L114" s="38"/>
      <c r="M114" s="10"/>
    </row>
    <row r="115" spans="1:14" hidden="1">
      <c r="A115" s="39" t="s">
        <v>1350</v>
      </c>
      <c r="B115" s="37"/>
      <c r="C115" s="38"/>
      <c r="D115" s="10"/>
      <c r="E115" s="10"/>
      <c r="F115" s="10"/>
      <c r="G115" s="10"/>
      <c r="H115" s="10"/>
      <c r="I115" s="10"/>
      <c r="J115" s="10"/>
      <c r="K115" s="10"/>
      <c r="L115" s="38"/>
      <c r="M115" s="10"/>
    </row>
    <row r="116" spans="1:14" hidden="1">
      <c r="A116" s="39" t="s">
        <v>1351</v>
      </c>
      <c r="B116" s="37"/>
      <c r="C116" s="38"/>
      <c r="D116" s="10"/>
      <c r="E116" s="10"/>
      <c r="F116" s="10"/>
      <c r="G116" s="10"/>
      <c r="H116" s="10"/>
      <c r="I116" s="10"/>
      <c r="J116" s="10"/>
      <c r="K116" s="10"/>
      <c r="L116" s="38"/>
      <c r="M116" s="10"/>
    </row>
    <row r="117" spans="1:14">
      <c r="A117" s="19" t="s">
        <v>1352</v>
      </c>
      <c r="B117" s="37">
        <v>45737.587500000001</v>
      </c>
      <c r="C117" s="38">
        <f>(B117-$B$2)</f>
        <v>11.204166666670062</v>
      </c>
      <c r="D117" s="19">
        <v>13.6</v>
      </c>
      <c r="E117" s="19">
        <v>57.33</v>
      </c>
      <c r="F117" s="19">
        <v>15.73</v>
      </c>
      <c r="G117" s="19">
        <v>26.07</v>
      </c>
      <c r="H117" s="19">
        <v>37.35</v>
      </c>
      <c r="I117" s="10"/>
      <c r="J117" s="10"/>
      <c r="K117" s="10">
        <f>AVERAGE($D117:$H117)</f>
        <v>30.015999999999998</v>
      </c>
      <c r="L117" s="38">
        <f>STDEV($D117:$H117)</f>
        <v>17.951238954456606</v>
      </c>
      <c r="M117" s="10">
        <f>LOG($K117)</f>
        <v>1.4773528166989705</v>
      </c>
    </row>
    <row r="118" spans="1:14" hidden="1">
      <c r="A118" s="9" t="s">
        <v>1353</v>
      </c>
    </row>
    <row r="119" spans="1:14" hidden="1">
      <c r="A119" s="9" t="s">
        <v>1354</v>
      </c>
    </row>
    <row r="120" spans="1:14" hidden="1">
      <c r="A120" s="9" t="s">
        <v>1355</v>
      </c>
    </row>
    <row r="121" spans="1:14" hidden="1">
      <c r="A121" s="9" t="s">
        <v>1356</v>
      </c>
    </row>
    <row r="122" spans="1:14">
      <c r="A122" s="9"/>
    </row>
    <row r="123" spans="1:14">
      <c r="A123" s="9" t="s">
        <v>1357</v>
      </c>
    </row>
    <row r="124" spans="1:14">
      <c r="A124" s="33" t="s">
        <v>1358</v>
      </c>
      <c r="B124" s="31">
        <v>45734.836805555555</v>
      </c>
      <c r="C124" s="30">
        <f>(B124-$B$2)</f>
        <v>8.453472222223354</v>
      </c>
      <c r="D124">
        <v>7.91</v>
      </c>
      <c r="E124">
        <v>7.21</v>
      </c>
      <c r="F124">
        <v>8.35</v>
      </c>
      <c r="G124">
        <v>8.1</v>
      </c>
      <c r="H124">
        <v>8.18</v>
      </c>
      <c r="K124">
        <f>AVERAGE($D124:$H124)</f>
        <v>7.95</v>
      </c>
      <c r="L124" s="30">
        <f>STDEV($D124:$H124)</f>
        <v>0.44288824775557084</v>
      </c>
      <c r="M124">
        <f>LOG($K124)</f>
        <v>0.90036712865647028</v>
      </c>
    </row>
    <row r="125" spans="1:14">
      <c r="A125" s="33" t="s">
        <v>1359</v>
      </c>
      <c r="B125" s="31">
        <v>45736.55972222222</v>
      </c>
      <c r="C125" s="30">
        <f>(B125-$B$2)</f>
        <v>10.176388888889051</v>
      </c>
      <c r="D125">
        <v>31.27</v>
      </c>
      <c r="E125">
        <v>17.350000000000001</v>
      </c>
      <c r="F125">
        <v>10.42</v>
      </c>
      <c r="G125">
        <v>18.059999999999999</v>
      </c>
      <c r="H125">
        <v>36.799999999999997</v>
      </c>
      <c r="K125">
        <f>AVERAGE($D125:$H125)</f>
        <v>22.78</v>
      </c>
      <c r="L125" s="30">
        <f>STDEV($D125:$H125)</f>
        <v>10.876274637944732</v>
      </c>
      <c r="M125">
        <f>LOG($K125)</f>
        <v>1.3575537197430816</v>
      </c>
    </row>
    <row r="126" spans="1:14">
      <c r="A126" s="33"/>
    </row>
    <row r="127" spans="1:14">
      <c r="A127" s="27" t="s">
        <v>112</v>
      </c>
      <c r="B127" s="27" t="s">
        <v>1360</v>
      </c>
      <c r="C127" s="28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</row>
    <row r="128" spans="1:14">
      <c r="A128" s="27" t="s">
        <v>114</v>
      </c>
      <c r="B128" s="27" t="s">
        <v>1361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729A-F381-4803-945E-8045B2B3D41F}">
  <dimension ref="A1:AD164"/>
  <sheetViews>
    <sheetView topLeftCell="A55" workbookViewId="0">
      <selection activeCell="A166" sqref="A166"/>
    </sheetView>
  </sheetViews>
  <sheetFormatPr defaultRowHeight="15" customHeight="1"/>
  <cols>
    <col min="1" max="1" width="26.7109375" style="4" customWidth="1"/>
    <col min="2" max="2" width="26.42578125" style="7" customWidth="1"/>
    <col min="3" max="3" width="14.28515625" style="6" customWidth="1"/>
    <col min="4" max="7" width="9" style="4" bestFit="1" customWidth="1"/>
    <col min="8" max="9" width="9" style="4" customWidth="1"/>
    <col min="10" max="10" width="8.85546875" style="4"/>
    <col min="11" max="12" width="9" style="4" bestFit="1" customWidth="1"/>
    <col min="13" max="13" width="12.140625" style="4" customWidth="1"/>
  </cols>
  <sheetData>
    <row r="1" spans="1:30">
      <c r="A1" s="1" t="s">
        <v>25</v>
      </c>
      <c r="B1" s="2" t="s">
        <v>26</v>
      </c>
      <c r="C1" s="3" t="s">
        <v>1362</v>
      </c>
      <c r="D1" s="1" t="s">
        <v>28</v>
      </c>
      <c r="K1" s="1" t="s">
        <v>29</v>
      </c>
      <c r="L1" s="3" t="s">
        <v>30</v>
      </c>
      <c r="M1" s="5" t="s">
        <v>31</v>
      </c>
    </row>
    <row r="2" spans="1:30">
      <c r="A2" s="11" t="s">
        <v>1363</v>
      </c>
      <c r="B2" s="16">
        <v>45713.680555555555</v>
      </c>
      <c r="C2" s="14">
        <f>(B2-$B$2)</f>
        <v>0</v>
      </c>
      <c r="D2" s="11">
        <v>10.62</v>
      </c>
      <c r="E2" s="11">
        <v>10.33</v>
      </c>
      <c r="F2" s="11">
        <v>11.07</v>
      </c>
      <c r="G2" s="11"/>
      <c r="H2" s="11"/>
      <c r="I2" s="11"/>
      <c r="J2" s="11"/>
      <c r="K2" s="11">
        <f>AVERAGE($D2:$J2)</f>
        <v>10.673333333333332</v>
      </c>
      <c r="L2" s="14">
        <f>STDEV($D2:$J2)</f>
        <v>0.37287173844813376</v>
      </c>
      <c r="M2" s="15">
        <f>LOG($K2)</f>
        <v>1.0283000728636185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idden="1">
      <c r="A3" s="11" t="s">
        <v>1364</v>
      </c>
      <c r="B3" s="16">
        <v>45713.680555555555</v>
      </c>
      <c r="C3" s="14">
        <f t="shared" ref="C3:C66" si="0">(B3-$B$2)</f>
        <v>0</v>
      </c>
      <c r="D3" s="11"/>
      <c r="E3" s="11"/>
      <c r="F3" s="11"/>
      <c r="G3" s="11"/>
      <c r="H3" s="11"/>
      <c r="I3" s="11"/>
      <c r="J3" s="11"/>
      <c r="K3" s="11" t="e">
        <f t="shared" ref="K3:K66" si="1">AVERAGE($D3:$J3)</f>
        <v>#DIV/0!</v>
      </c>
      <c r="L3" s="14" t="e">
        <f t="shared" ref="L3:L66" si="2">STDEV($D3:$J3)</f>
        <v>#DIV/0!</v>
      </c>
      <c r="M3" s="15" t="e">
        <f t="shared" ref="M3:M66" si="3">LOG($K3)</f>
        <v>#DIV/0!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 hidden="1">
      <c r="A4" s="11" t="s">
        <v>1365</v>
      </c>
      <c r="B4" s="16">
        <v>45713.681250000001</v>
      </c>
      <c r="C4" s="14">
        <f t="shared" si="0"/>
        <v>6.944444467080757E-4</v>
      </c>
      <c r="D4" s="11"/>
      <c r="E4" s="11"/>
      <c r="F4" s="11"/>
      <c r="G4" s="11"/>
      <c r="H4" s="11"/>
      <c r="I4" s="11"/>
      <c r="J4" s="11"/>
      <c r="K4" s="11" t="e">
        <f t="shared" si="1"/>
        <v>#DIV/0!</v>
      </c>
      <c r="L4" s="14" t="e">
        <f t="shared" si="2"/>
        <v>#DIV/0!</v>
      </c>
      <c r="M4" s="15" t="e">
        <f t="shared" si="3"/>
        <v>#DIV/0!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12" t="s">
        <v>1366</v>
      </c>
      <c r="B5" s="16">
        <v>45714.825694444444</v>
      </c>
      <c r="C5" s="14">
        <f t="shared" si="0"/>
        <v>1.1451388888890506</v>
      </c>
      <c r="D5" s="11">
        <v>4.3099999999999996</v>
      </c>
      <c r="E5" s="11">
        <v>3.35</v>
      </c>
      <c r="F5" s="11">
        <v>3.83</v>
      </c>
      <c r="G5" s="11"/>
      <c r="H5" s="11"/>
      <c r="I5" s="11"/>
      <c r="J5" s="11"/>
      <c r="K5" s="11">
        <f t="shared" si="1"/>
        <v>3.83</v>
      </c>
      <c r="L5" s="14">
        <f t="shared" si="2"/>
        <v>0.47999999999999948</v>
      </c>
      <c r="M5" s="15">
        <f t="shared" si="3"/>
        <v>0.58319877396862274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idden="1">
      <c r="A6" s="12" t="s">
        <v>1367</v>
      </c>
      <c r="B6" s="16">
        <v>45714.825694444444</v>
      </c>
      <c r="C6" s="14">
        <f t="shared" si="0"/>
        <v>1.1451388888890506</v>
      </c>
      <c r="D6" s="11"/>
      <c r="E6" s="11"/>
      <c r="F6" s="11"/>
      <c r="G6" s="11"/>
      <c r="H6" s="11"/>
      <c r="I6" s="11"/>
      <c r="J6" s="11"/>
      <c r="K6" s="11" t="e">
        <f t="shared" si="1"/>
        <v>#DIV/0!</v>
      </c>
      <c r="L6" s="14" t="e">
        <f t="shared" si="2"/>
        <v>#DIV/0!</v>
      </c>
      <c r="M6" s="15" t="e">
        <f t="shared" si="3"/>
        <v>#DIV/0!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idden="1">
      <c r="A7" s="12" t="s">
        <v>1368</v>
      </c>
      <c r="B7" s="16">
        <v>45714.826388888891</v>
      </c>
      <c r="C7" s="14">
        <f t="shared" si="0"/>
        <v>1.1458333333357587</v>
      </c>
      <c r="D7" s="11"/>
      <c r="E7" s="11"/>
      <c r="F7" s="11"/>
      <c r="G7" s="11"/>
      <c r="H7" s="11"/>
      <c r="I7" s="11"/>
      <c r="J7" s="11"/>
      <c r="K7" s="11" t="e">
        <f t="shared" si="1"/>
        <v>#DIV/0!</v>
      </c>
      <c r="L7" s="14" t="e">
        <f t="shared" si="2"/>
        <v>#DIV/0!</v>
      </c>
      <c r="M7" s="15" t="e">
        <f t="shared" si="3"/>
        <v>#DIV/0!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11" t="s">
        <v>1369</v>
      </c>
      <c r="B8" s="16">
        <v>45715.381249999999</v>
      </c>
      <c r="C8" s="14">
        <f t="shared" si="0"/>
        <v>1.7006944444437977</v>
      </c>
      <c r="D8" s="11">
        <v>4.95</v>
      </c>
      <c r="E8" s="11">
        <v>3.88</v>
      </c>
      <c r="F8" s="11">
        <v>3.72</v>
      </c>
      <c r="G8" s="11"/>
      <c r="H8" s="11"/>
      <c r="I8" s="11"/>
      <c r="J8" s="11"/>
      <c r="K8" s="11">
        <f t="shared" si="1"/>
        <v>4.1833333333333336</v>
      </c>
      <c r="L8" s="14">
        <f t="shared" si="2"/>
        <v>0.66875506228613302</v>
      </c>
      <c r="M8" s="15">
        <f t="shared" si="3"/>
        <v>0.62152247109739456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idden="1">
      <c r="A9" s="11" t="s">
        <v>1370</v>
      </c>
      <c r="B9" s="16">
        <v>45715.381249999999</v>
      </c>
      <c r="C9" s="14">
        <f t="shared" si="0"/>
        <v>1.7006944444437977</v>
      </c>
      <c r="D9" s="11"/>
      <c r="E9" s="11"/>
      <c r="F9" s="11"/>
      <c r="G9" s="11"/>
      <c r="H9" s="11"/>
      <c r="I9" s="11"/>
      <c r="J9" s="11"/>
      <c r="K9" s="11" t="e">
        <f t="shared" si="1"/>
        <v>#DIV/0!</v>
      </c>
      <c r="L9" s="14" t="e">
        <f t="shared" si="2"/>
        <v>#DIV/0!</v>
      </c>
      <c r="M9" s="15" t="e">
        <f t="shared" si="3"/>
        <v>#DIV/0!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idden="1">
      <c r="A10" s="11" t="s">
        <v>1371</v>
      </c>
      <c r="B10" s="16">
        <v>45715.381944444445</v>
      </c>
      <c r="C10" s="14">
        <f t="shared" si="0"/>
        <v>1.7013888888905058</v>
      </c>
      <c r="D10" s="11"/>
      <c r="E10" s="11"/>
      <c r="F10" s="11"/>
      <c r="G10" s="11"/>
      <c r="H10" s="11"/>
      <c r="I10" s="11"/>
      <c r="J10" s="11"/>
      <c r="K10" s="11" t="e">
        <f t="shared" si="1"/>
        <v>#DIV/0!</v>
      </c>
      <c r="L10" s="14" t="e">
        <f t="shared" si="2"/>
        <v>#DIV/0!</v>
      </c>
      <c r="M10" s="15" t="e">
        <f t="shared" si="3"/>
        <v>#DIV/0!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11" t="s">
        <v>1372</v>
      </c>
      <c r="B11" s="16">
        <v>45715.824305555558</v>
      </c>
      <c r="C11" s="14">
        <f t="shared" si="0"/>
        <v>2.1437500000029104</v>
      </c>
      <c r="D11" s="11">
        <v>4.91</v>
      </c>
      <c r="E11" s="11">
        <v>4.55</v>
      </c>
      <c r="F11" s="11">
        <v>3.84</v>
      </c>
      <c r="G11" s="11"/>
      <c r="H11" s="11"/>
      <c r="I11" s="11"/>
      <c r="J11" s="11"/>
      <c r="K11" s="11">
        <f t="shared" si="1"/>
        <v>4.4333333333333336</v>
      </c>
      <c r="L11" s="14">
        <f t="shared" si="2"/>
        <v>0.5444569159569318</v>
      </c>
      <c r="M11" s="15">
        <f t="shared" si="3"/>
        <v>0.64673038624742341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idden="1">
      <c r="A12" s="11" t="s">
        <v>1373</v>
      </c>
      <c r="B12" s="16">
        <v>45715.824305555558</v>
      </c>
      <c r="C12" s="14">
        <f t="shared" si="0"/>
        <v>2.1437500000029104</v>
      </c>
      <c r="D12" s="11"/>
      <c r="E12" s="11"/>
      <c r="F12" s="11"/>
      <c r="G12" s="11"/>
      <c r="H12" s="11"/>
      <c r="I12" s="11"/>
      <c r="J12" s="11"/>
      <c r="K12" s="11" t="e">
        <f t="shared" si="1"/>
        <v>#DIV/0!</v>
      </c>
      <c r="L12" s="14" t="e">
        <f t="shared" si="2"/>
        <v>#DIV/0!</v>
      </c>
      <c r="M12" s="15" t="e">
        <f t="shared" si="3"/>
        <v>#DIV/0!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idden="1">
      <c r="A13" s="11" t="s">
        <v>1374</v>
      </c>
      <c r="B13" s="16">
        <v>45715.824999999997</v>
      </c>
      <c r="C13" s="14">
        <f t="shared" si="0"/>
        <v>2.1444444444423425</v>
      </c>
      <c r="D13" s="11"/>
      <c r="E13" s="11"/>
      <c r="F13" s="11"/>
      <c r="G13" s="11"/>
      <c r="H13" s="11"/>
      <c r="I13" s="11"/>
      <c r="J13" s="11"/>
      <c r="K13" s="11" t="e">
        <f t="shared" si="1"/>
        <v>#DIV/0!</v>
      </c>
      <c r="L13" s="14" t="e">
        <f t="shared" si="2"/>
        <v>#DIV/0!</v>
      </c>
      <c r="M13" s="15" t="e">
        <f t="shared" si="3"/>
        <v>#DIV/0!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11" t="s">
        <v>1375</v>
      </c>
      <c r="B14" s="16">
        <v>45716.343055555553</v>
      </c>
      <c r="C14" s="14">
        <f t="shared" si="0"/>
        <v>2.6624999999985448</v>
      </c>
      <c r="D14" s="11">
        <v>6.93</v>
      </c>
      <c r="E14" s="11">
        <v>7.56</v>
      </c>
      <c r="F14" s="11">
        <v>8.1300000000000008</v>
      </c>
      <c r="G14" s="11"/>
      <c r="H14" s="11"/>
      <c r="I14" s="11"/>
      <c r="J14" s="11"/>
      <c r="K14" s="11">
        <f t="shared" si="1"/>
        <v>7.5399999999999991</v>
      </c>
      <c r="L14" s="14">
        <f t="shared" si="2"/>
        <v>0.60024994793835729</v>
      </c>
      <c r="M14" s="15">
        <f t="shared" si="3"/>
        <v>0.87737134586977406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idden="1">
      <c r="A15" s="11" t="s">
        <v>1376</v>
      </c>
      <c r="B15" s="16">
        <v>45716.34375</v>
      </c>
      <c r="C15" s="14">
        <f t="shared" si="0"/>
        <v>2.6631944444452529</v>
      </c>
      <c r="D15" s="11"/>
      <c r="E15" s="11"/>
      <c r="F15" s="11"/>
      <c r="G15" s="11"/>
      <c r="H15" s="11"/>
      <c r="I15" s="11"/>
      <c r="J15" s="11"/>
      <c r="K15" s="11" t="e">
        <f t="shared" si="1"/>
        <v>#DIV/0!</v>
      </c>
      <c r="L15" s="14" t="e">
        <f t="shared" si="2"/>
        <v>#DIV/0!</v>
      </c>
      <c r="M15" s="15" t="e">
        <f t="shared" si="3"/>
        <v>#DIV/0!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idden="1">
      <c r="A16" s="11" t="s">
        <v>1377</v>
      </c>
      <c r="B16" s="16">
        <v>45716.34375</v>
      </c>
      <c r="C16" s="14">
        <f t="shared" si="0"/>
        <v>2.6631944444452529</v>
      </c>
      <c r="D16" s="11"/>
      <c r="E16" s="11"/>
      <c r="F16" s="11"/>
      <c r="G16" s="11"/>
      <c r="H16" s="11"/>
      <c r="I16" s="11"/>
      <c r="J16" s="11"/>
      <c r="K16" s="11" t="e">
        <f t="shared" si="1"/>
        <v>#DIV/0!</v>
      </c>
      <c r="L16" s="14" t="e">
        <f t="shared" si="2"/>
        <v>#DIV/0!</v>
      </c>
      <c r="M16" s="15" t="e">
        <f t="shared" si="3"/>
        <v>#DIV/0!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>
      <c r="A17" s="11" t="s">
        <v>1378</v>
      </c>
      <c r="B17" s="16">
        <v>45716.56527777778</v>
      </c>
      <c r="C17" s="14">
        <f t="shared" si="0"/>
        <v>2.8847222222248092</v>
      </c>
      <c r="D17" s="11">
        <v>5.75</v>
      </c>
      <c r="E17" s="11">
        <v>16.88</v>
      </c>
      <c r="F17" s="11">
        <v>7.68</v>
      </c>
      <c r="G17" s="11"/>
      <c r="H17" s="11"/>
      <c r="I17" s="11"/>
      <c r="J17" s="11"/>
      <c r="K17" s="11">
        <f t="shared" si="1"/>
        <v>10.103333333333333</v>
      </c>
      <c r="L17" s="14">
        <f t="shared" si="2"/>
        <v>5.9475737350060101</v>
      </c>
      <c r="M17" s="15">
        <f t="shared" si="3"/>
        <v>1.0044646816479599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idden="1">
      <c r="A18" s="11" t="s">
        <v>1379</v>
      </c>
      <c r="B18" s="16">
        <v>45716.569444444445</v>
      </c>
      <c r="C18" s="14">
        <f t="shared" si="0"/>
        <v>2.8888888888905058</v>
      </c>
      <c r="D18" s="11"/>
      <c r="E18" s="11"/>
      <c r="F18" s="11"/>
      <c r="G18" s="11"/>
      <c r="H18" s="11"/>
      <c r="I18" s="11"/>
      <c r="J18" s="11"/>
      <c r="K18" s="11" t="e">
        <f t="shared" si="1"/>
        <v>#DIV/0!</v>
      </c>
      <c r="L18" s="14" t="e">
        <f t="shared" si="2"/>
        <v>#DIV/0!</v>
      </c>
      <c r="M18" s="15" t="e">
        <f t="shared" si="3"/>
        <v>#DIV/0!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idden="1">
      <c r="A19" s="11" t="s">
        <v>1380</v>
      </c>
      <c r="B19" s="16">
        <v>45716.56527777778</v>
      </c>
      <c r="C19" s="14">
        <f t="shared" si="0"/>
        <v>2.8847222222248092</v>
      </c>
      <c r="D19" s="11"/>
      <c r="E19" s="11"/>
      <c r="F19" s="11"/>
      <c r="G19" s="11"/>
      <c r="H19" s="11"/>
      <c r="I19" s="11"/>
      <c r="J19" s="11"/>
      <c r="K19" s="11" t="e">
        <f t="shared" si="1"/>
        <v>#DIV/0!</v>
      </c>
      <c r="L19" s="14" t="e">
        <f t="shared" si="2"/>
        <v>#DIV/0!</v>
      </c>
      <c r="M19" s="15" t="e">
        <f t="shared" si="3"/>
        <v>#DIV/0!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A20" s="11" t="s">
        <v>1381</v>
      </c>
      <c r="B20" s="16">
        <v>45716.840277777781</v>
      </c>
      <c r="C20" s="14">
        <f t="shared" si="0"/>
        <v>3.1597222222262644</v>
      </c>
      <c r="D20" s="11">
        <v>9.16</v>
      </c>
      <c r="E20" s="11">
        <v>6.69</v>
      </c>
      <c r="F20" s="11">
        <v>8.85</v>
      </c>
      <c r="G20" s="11"/>
      <c r="H20" s="11"/>
      <c r="I20" s="11"/>
      <c r="J20" s="11"/>
      <c r="K20" s="11">
        <f t="shared" si="1"/>
        <v>8.2333333333333343</v>
      </c>
      <c r="L20" s="14">
        <f t="shared" si="2"/>
        <v>1.3455234421344384</v>
      </c>
      <c r="M20" s="15">
        <f t="shared" si="3"/>
        <v>0.91557569854000331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idden="1">
      <c r="A21" s="11" t="s">
        <v>1382</v>
      </c>
      <c r="B21" s="16">
        <v>45716.840277777781</v>
      </c>
      <c r="C21" s="14">
        <f t="shared" si="0"/>
        <v>3.1597222222262644</v>
      </c>
      <c r="D21" s="11"/>
      <c r="E21" s="11"/>
      <c r="F21" s="11"/>
      <c r="G21" s="11"/>
      <c r="H21" s="11"/>
      <c r="I21" s="11"/>
      <c r="J21" s="11"/>
      <c r="K21" s="11" t="e">
        <f t="shared" si="1"/>
        <v>#DIV/0!</v>
      </c>
      <c r="L21" s="14" t="e">
        <f t="shared" si="2"/>
        <v>#DIV/0!</v>
      </c>
      <c r="M21" s="15" t="e">
        <f t="shared" si="3"/>
        <v>#DIV/0!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idden="1">
      <c r="A22" s="11" t="s">
        <v>1383</v>
      </c>
      <c r="B22" s="16">
        <v>45716.840277777781</v>
      </c>
      <c r="C22" s="14">
        <f t="shared" si="0"/>
        <v>3.1597222222262644</v>
      </c>
      <c r="D22" s="11"/>
      <c r="E22" s="11"/>
      <c r="F22" s="11"/>
      <c r="G22" s="11"/>
      <c r="H22" s="11"/>
      <c r="I22" s="11"/>
      <c r="J22" s="11"/>
      <c r="K22" s="11" t="e">
        <f t="shared" si="1"/>
        <v>#DIV/0!</v>
      </c>
      <c r="L22" s="14" t="e">
        <f t="shared" si="2"/>
        <v>#DIV/0!</v>
      </c>
      <c r="M22" s="15" t="e">
        <f t="shared" si="3"/>
        <v>#DIV/0!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A23" s="11" t="s">
        <v>1384</v>
      </c>
      <c r="B23" s="16">
        <v>45717.381249999999</v>
      </c>
      <c r="C23" s="14">
        <f t="shared" si="0"/>
        <v>3.7006944444437977</v>
      </c>
      <c r="D23" s="11">
        <v>8.48</v>
      </c>
      <c r="E23" s="11">
        <v>10.41</v>
      </c>
      <c r="F23" s="11">
        <v>8.2100000000000009</v>
      </c>
      <c r="G23" s="11"/>
      <c r="H23" s="11"/>
      <c r="I23" s="11"/>
      <c r="J23" s="11"/>
      <c r="K23" s="11">
        <f t="shared" si="1"/>
        <v>9.0333333333333332</v>
      </c>
      <c r="L23" s="14">
        <f t="shared" si="2"/>
        <v>1.1998472124955466</v>
      </c>
      <c r="M23" s="15">
        <f t="shared" si="3"/>
        <v>0.95584803615474334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idden="1">
      <c r="A24" s="11" t="s">
        <v>1385</v>
      </c>
      <c r="B24" s="16">
        <v>45717.381249999999</v>
      </c>
      <c r="C24" s="14">
        <f t="shared" si="0"/>
        <v>3.7006944444437977</v>
      </c>
      <c r="D24" s="11"/>
      <c r="E24" s="11"/>
      <c r="F24" s="11"/>
      <c r="G24" s="11"/>
      <c r="H24" s="11"/>
      <c r="I24" s="11"/>
      <c r="J24" s="11"/>
      <c r="K24" s="11" t="e">
        <f t="shared" si="1"/>
        <v>#DIV/0!</v>
      </c>
      <c r="L24" s="14" t="e">
        <f t="shared" si="2"/>
        <v>#DIV/0!</v>
      </c>
      <c r="M24" s="15" t="e">
        <f t="shared" si="3"/>
        <v>#DIV/0!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idden="1">
      <c r="A25" s="11" t="s">
        <v>1386</v>
      </c>
      <c r="B25" s="16">
        <v>45717.381944444445</v>
      </c>
      <c r="C25" s="14">
        <f t="shared" si="0"/>
        <v>3.7013888888905058</v>
      </c>
      <c r="D25" s="11"/>
      <c r="E25" s="11"/>
      <c r="F25" s="11"/>
      <c r="G25" s="11"/>
      <c r="H25" s="11"/>
      <c r="I25" s="11"/>
      <c r="J25" s="11"/>
      <c r="K25" s="11" t="e">
        <f t="shared" si="1"/>
        <v>#DIV/0!</v>
      </c>
      <c r="L25" s="14" t="e">
        <f t="shared" si="2"/>
        <v>#DIV/0!</v>
      </c>
      <c r="M25" s="15" t="e">
        <f t="shared" si="3"/>
        <v>#DIV/0!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>
      <c r="A26" s="11" t="s">
        <v>1387</v>
      </c>
      <c r="B26" s="16">
        <v>45717.557638888888</v>
      </c>
      <c r="C26" s="14">
        <f t="shared" si="0"/>
        <v>3.8770833333328483</v>
      </c>
      <c r="D26" s="11">
        <v>6.2</v>
      </c>
      <c r="E26" s="11">
        <v>8.92</v>
      </c>
      <c r="F26" s="11">
        <v>13.32</v>
      </c>
      <c r="G26" s="11"/>
      <c r="H26" s="11"/>
      <c r="I26" s="11"/>
      <c r="J26" s="11"/>
      <c r="K26" s="11">
        <f t="shared" si="1"/>
        <v>9.48</v>
      </c>
      <c r="L26" s="14">
        <f t="shared" si="2"/>
        <v>3.5928818516617009</v>
      </c>
      <c r="M26" s="15">
        <f t="shared" si="3"/>
        <v>0.97680833733806627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idden="1">
      <c r="A27" s="11" t="s">
        <v>1388</v>
      </c>
      <c r="B27" s="16">
        <v>45717.557638888888</v>
      </c>
      <c r="C27" s="14">
        <f t="shared" si="0"/>
        <v>3.8770833333328483</v>
      </c>
      <c r="D27" s="11"/>
      <c r="E27" s="11"/>
      <c r="F27" s="11"/>
      <c r="G27" s="11"/>
      <c r="H27" s="11"/>
      <c r="I27" s="11"/>
      <c r="J27" s="11"/>
      <c r="K27" s="11" t="e">
        <f t="shared" si="1"/>
        <v>#DIV/0!</v>
      </c>
      <c r="L27" s="14" t="e">
        <f t="shared" si="2"/>
        <v>#DIV/0!</v>
      </c>
      <c r="M27" s="15" t="e">
        <f t="shared" si="3"/>
        <v>#DIV/0!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idden="1">
      <c r="A28" s="11" t="s">
        <v>1389</v>
      </c>
      <c r="B28" s="16">
        <v>45717.557638888888</v>
      </c>
      <c r="C28" s="14">
        <f t="shared" si="0"/>
        <v>3.8770833333328483</v>
      </c>
      <c r="D28" s="11"/>
      <c r="E28" s="11"/>
      <c r="F28" s="11"/>
      <c r="G28" s="11"/>
      <c r="H28" s="11"/>
      <c r="I28" s="11"/>
      <c r="J28" s="11"/>
      <c r="K28" s="11" t="e">
        <f t="shared" si="1"/>
        <v>#DIV/0!</v>
      </c>
      <c r="L28" s="14" t="e">
        <f t="shared" si="2"/>
        <v>#DIV/0!</v>
      </c>
      <c r="M28" s="15" t="e">
        <f t="shared" si="3"/>
        <v>#DIV/0!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>
      <c r="A29" s="11" t="s">
        <v>1390</v>
      </c>
      <c r="B29" s="16">
        <v>45717.834722222222</v>
      </c>
      <c r="C29" s="14">
        <f t="shared" si="0"/>
        <v>4.1541666666671517</v>
      </c>
      <c r="D29" s="11">
        <v>10.19</v>
      </c>
      <c r="E29" s="11">
        <v>9.2100000000000009</v>
      </c>
      <c r="F29" s="11">
        <v>10.41</v>
      </c>
      <c r="G29" s="11"/>
      <c r="H29" s="11"/>
      <c r="I29" s="11"/>
      <c r="J29" s="11"/>
      <c r="K29" s="11">
        <f t="shared" si="1"/>
        <v>9.9366666666666656</v>
      </c>
      <c r="L29" s="14">
        <f t="shared" si="2"/>
        <v>0.63885313909640662</v>
      </c>
      <c r="M29" s="15">
        <f t="shared" si="3"/>
        <v>0.99724072131296826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idden="1">
      <c r="A30" s="11" t="s">
        <v>1391</v>
      </c>
      <c r="B30" s="16">
        <v>45717.835416666669</v>
      </c>
      <c r="C30" s="14">
        <f t="shared" si="0"/>
        <v>4.1548611111138598</v>
      </c>
      <c r="D30" s="11"/>
      <c r="E30" s="11"/>
      <c r="F30" s="11"/>
      <c r="G30" s="11"/>
      <c r="H30" s="11"/>
      <c r="I30" s="11"/>
      <c r="J30" s="11"/>
      <c r="K30" s="11" t="e">
        <f t="shared" si="1"/>
        <v>#DIV/0!</v>
      </c>
      <c r="L30" s="14" t="e">
        <f t="shared" si="2"/>
        <v>#DIV/0!</v>
      </c>
      <c r="M30" s="15" t="e">
        <f t="shared" si="3"/>
        <v>#DIV/0!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idden="1">
      <c r="A31" s="11" t="s">
        <v>1390</v>
      </c>
      <c r="B31" s="16">
        <v>45717.835416666669</v>
      </c>
      <c r="C31" s="14">
        <f t="shared" si="0"/>
        <v>4.1548611111138598</v>
      </c>
      <c r="D31" s="11"/>
      <c r="E31" s="11"/>
      <c r="F31" s="11"/>
      <c r="G31" s="11"/>
      <c r="H31" s="11"/>
      <c r="I31" s="11"/>
      <c r="J31" s="11"/>
      <c r="K31" s="11" t="e">
        <f t="shared" si="1"/>
        <v>#DIV/0!</v>
      </c>
      <c r="L31" s="14" t="e">
        <f t="shared" si="2"/>
        <v>#DIV/0!</v>
      </c>
      <c r="M31" s="15" t="e">
        <f t="shared" si="3"/>
        <v>#DIV/0!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idden="1">
      <c r="A32" s="11" t="s">
        <v>1390</v>
      </c>
      <c r="B32" s="16">
        <v>45717.835416666669</v>
      </c>
      <c r="C32" s="14">
        <f t="shared" si="0"/>
        <v>4.1548611111138598</v>
      </c>
      <c r="D32" s="11"/>
      <c r="E32" s="11"/>
      <c r="F32" s="11"/>
      <c r="G32" s="11"/>
      <c r="H32" s="11"/>
      <c r="I32" s="11"/>
      <c r="J32" s="11"/>
      <c r="K32" s="11" t="e">
        <f t="shared" si="1"/>
        <v>#DIV/0!</v>
      </c>
      <c r="L32" s="14" t="e">
        <f t="shared" si="2"/>
        <v>#DIV/0!</v>
      </c>
      <c r="M32" s="15" t="e">
        <f t="shared" si="3"/>
        <v>#DIV/0!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>
      <c r="A33" s="11" t="s">
        <v>1392</v>
      </c>
      <c r="B33" s="16">
        <v>45718.336111111108</v>
      </c>
      <c r="C33" s="14">
        <f t="shared" si="0"/>
        <v>4.6555555555532919</v>
      </c>
      <c r="D33" s="11">
        <v>12.77</v>
      </c>
      <c r="E33" s="11">
        <v>16.3</v>
      </c>
      <c r="F33" s="11">
        <v>11.64</v>
      </c>
      <c r="G33" s="11"/>
      <c r="H33" s="11"/>
      <c r="I33" s="11"/>
      <c r="J33" s="11"/>
      <c r="K33" s="11">
        <f t="shared" si="1"/>
        <v>13.57</v>
      </c>
      <c r="L33" s="14">
        <f t="shared" si="2"/>
        <v>2.4308229059312323</v>
      </c>
      <c r="M33" s="15">
        <f t="shared" si="3"/>
        <v>1.1325798476597371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5" hidden="1" customHeight="1">
      <c r="A34" s="11" t="s">
        <v>1393</v>
      </c>
      <c r="B34" s="16">
        <v>45718.336111111108</v>
      </c>
      <c r="C34" s="14">
        <f t="shared" si="0"/>
        <v>4.6555555555532919</v>
      </c>
      <c r="D34" s="11"/>
      <c r="E34" s="11"/>
      <c r="F34" s="11"/>
      <c r="G34" s="11"/>
      <c r="H34" s="11"/>
      <c r="I34" s="11"/>
      <c r="J34" s="11"/>
      <c r="K34" s="11" t="e">
        <f t="shared" si="1"/>
        <v>#DIV/0!</v>
      </c>
      <c r="L34" s="14" t="e">
        <f t="shared" si="2"/>
        <v>#DIV/0!</v>
      </c>
      <c r="M34" s="15" t="e">
        <f t="shared" si="3"/>
        <v>#DIV/0!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idden="1">
      <c r="A35" s="11" t="s">
        <v>1394</v>
      </c>
      <c r="B35" s="16">
        <v>45718.336805555555</v>
      </c>
      <c r="C35" s="14">
        <f t="shared" si="0"/>
        <v>4.65625</v>
      </c>
      <c r="D35" s="11"/>
      <c r="E35" s="11"/>
      <c r="F35" s="11"/>
      <c r="G35" s="11"/>
      <c r="H35" s="11"/>
      <c r="I35" s="11"/>
      <c r="J35" s="11"/>
      <c r="K35" s="11" t="e">
        <f t="shared" si="1"/>
        <v>#DIV/0!</v>
      </c>
      <c r="L35" s="14" t="e">
        <f t="shared" si="2"/>
        <v>#DIV/0!</v>
      </c>
      <c r="M35" s="15" t="e">
        <f t="shared" si="3"/>
        <v>#DIV/0!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>
      <c r="A36" s="11" t="s">
        <v>1395</v>
      </c>
      <c r="B36" s="16">
        <v>45718.5625</v>
      </c>
      <c r="C36" s="14">
        <f t="shared" si="0"/>
        <v>4.8819444444452529</v>
      </c>
      <c r="D36" s="11">
        <v>16.22</v>
      </c>
      <c r="E36" s="11">
        <v>11.3</v>
      </c>
      <c r="F36" s="11">
        <v>18.329999999999998</v>
      </c>
      <c r="G36" s="11"/>
      <c r="H36" s="11"/>
      <c r="I36" s="11"/>
      <c r="J36" s="11"/>
      <c r="K36" s="11">
        <f t="shared" si="1"/>
        <v>15.283333333333331</v>
      </c>
      <c r="L36" s="14">
        <f t="shared" si="2"/>
        <v>3.6073859418328671</v>
      </c>
      <c r="M36" s="15">
        <f t="shared" si="3"/>
        <v>1.1842180852863775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idden="1">
      <c r="A37" s="11" t="s">
        <v>1396</v>
      </c>
      <c r="B37" s="16">
        <v>45718.5625</v>
      </c>
      <c r="C37" s="14">
        <f t="shared" si="0"/>
        <v>4.8819444444452529</v>
      </c>
      <c r="D37" s="11"/>
      <c r="E37" s="11"/>
      <c r="F37" s="11"/>
      <c r="G37" s="11"/>
      <c r="H37" s="11"/>
      <c r="I37" s="11"/>
      <c r="J37" s="11"/>
      <c r="K37" s="11" t="e">
        <f t="shared" si="1"/>
        <v>#DIV/0!</v>
      </c>
      <c r="L37" s="14" t="e">
        <f t="shared" si="2"/>
        <v>#DIV/0!</v>
      </c>
      <c r="M37" s="15" t="e">
        <f t="shared" si="3"/>
        <v>#DIV/0!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idden="1">
      <c r="A38" s="11" t="s">
        <v>1397</v>
      </c>
      <c r="B38" s="16">
        <v>45718.563194444447</v>
      </c>
      <c r="C38" s="14">
        <f t="shared" si="0"/>
        <v>4.882638888891961</v>
      </c>
      <c r="D38" s="11"/>
      <c r="E38" s="11"/>
      <c r="F38" s="11"/>
      <c r="G38" s="11"/>
      <c r="H38" s="11"/>
      <c r="I38" s="11"/>
      <c r="J38" s="11"/>
      <c r="K38" s="11" t="e">
        <f t="shared" si="1"/>
        <v>#DIV/0!</v>
      </c>
      <c r="L38" s="14" t="e">
        <f t="shared" si="2"/>
        <v>#DIV/0!</v>
      </c>
      <c r="M38" s="15" t="e">
        <f t="shared" si="3"/>
        <v>#DIV/0!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>
      <c r="A39" s="11" t="s">
        <v>1398</v>
      </c>
      <c r="B39" s="16">
        <v>45718.85833333333</v>
      </c>
      <c r="C39" s="14">
        <f t="shared" si="0"/>
        <v>5.1777777777751908</v>
      </c>
      <c r="D39" s="11">
        <v>19.41</v>
      </c>
      <c r="E39" s="11">
        <v>18.14</v>
      </c>
      <c r="F39" s="11">
        <v>21.15</v>
      </c>
      <c r="G39" s="11">
        <v>12.27</v>
      </c>
      <c r="H39" s="11"/>
      <c r="I39" s="11"/>
      <c r="J39" s="11"/>
      <c r="K39" s="11">
        <f t="shared" si="1"/>
        <v>17.7425</v>
      </c>
      <c r="L39" s="14">
        <f t="shared" si="2"/>
        <v>3.8513147105891004</v>
      </c>
      <c r="M39" s="15">
        <f t="shared" si="3"/>
        <v>1.2490148139009245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idden="1">
      <c r="A40" s="11" t="s">
        <v>1399</v>
      </c>
      <c r="B40" s="16">
        <v>45718.85833333333</v>
      </c>
      <c r="C40" s="14">
        <f t="shared" si="0"/>
        <v>5.1777777777751908</v>
      </c>
      <c r="D40" s="11"/>
      <c r="E40" s="11"/>
      <c r="F40" s="11"/>
      <c r="G40" s="11"/>
      <c r="H40" s="11"/>
      <c r="I40" s="11"/>
      <c r="J40" s="11"/>
      <c r="K40" s="11" t="e">
        <f t="shared" si="1"/>
        <v>#DIV/0!</v>
      </c>
      <c r="L40" s="14" t="e">
        <f t="shared" si="2"/>
        <v>#DIV/0!</v>
      </c>
      <c r="M40" s="15" t="e">
        <f t="shared" si="3"/>
        <v>#DIV/0!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idden="1">
      <c r="A41" s="11" t="s">
        <v>1400</v>
      </c>
      <c r="B41" s="16">
        <v>45718.85833333333</v>
      </c>
      <c r="C41" s="14">
        <f t="shared" si="0"/>
        <v>5.1777777777751908</v>
      </c>
      <c r="D41" s="11"/>
      <c r="E41" s="11"/>
      <c r="F41" s="11"/>
      <c r="G41" s="11"/>
      <c r="H41" s="11"/>
      <c r="I41" s="11"/>
      <c r="J41" s="11"/>
      <c r="K41" s="11" t="e">
        <f t="shared" si="1"/>
        <v>#DIV/0!</v>
      </c>
      <c r="L41" s="14" t="e">
        <f t="shared" si="2"/>
        <v>#DIV/0!</v>
      </c>
      <c r="M41" s="15" t="e">
        <f t="shared" si="3"/>
        <v>#DIV/0!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idden="1">
      <c r="A42" s="11" t="s">
        <v>1401</v>
      </c>
      <c r="B42" s="16">
        <v>45718.859027777777</v>
      </c>
      <c r="C42" s="14">
        <f t="shared" si="0"/>
        <v>5.1784722222218988</v>
      </c>
      <c r="D42" s="11"/>
      <c r="E42" s="11"/>
      <c r="F42" s="11"/>
      <c r="G42" s="11"/>
      <c r="H42" s="11"/>
      <c r="I42" s="11"/>
      <c r="J42" s="11"/>
      <c r="K42" s="11" t="e">
        <f t="shared" si="1"/>
        <v>#DIV/0!</v>
      </c>
      <c r="L42" s="14" t="e">
        <f t="shared" si="2"/>
        <v>#DIV/0!</v>
      </c>
      <c r="M42" s="15" t="e">
        <f t="shared" si="3"/>
        <v>#DIV/0!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>
      <c r="A43" s="11" t="s">
        <v>1402</v>
      </c>
      <c r="B43" s="16">
        <v>45719.372916666667</v>
      </c>
      <c r="C43" s="14">
        <f t="shared" si="0"/>
        <v>5.6923611111124046</v>
      </c>
      <c r="D43" s="11">
        <v>14.3</v>
      </c>
      <c r="E43" s="11">
        <v>18.5</v>
      </c>
      <c r="F43" s="11">
        <v>24.37</v>
      </c>
      <c r="G43" s="11"/>
      <c r="H43" s="11"/>
      <c r="I43" s="11"/>
      <c r="J43" s="11"/>
      <c r="K43" s="11">
        <f t="shared" si="1"/>
        <v>19.056666666666668</v>
      </c>
      <c r="L43" s="14">
        <f t="shared" si="2"/>
        <v>5.0580266244191812</v>
      </c>
      <c r="M43" s="15">
        <f t="shared" si="3"/>
        <v>1.2800469374946102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idden="1">
      <c r="A44" s="11" t="s">
        <v>1403</v>
      </c>
      <c r="B44" s="16"/>
      <c r="C44" s="14">
        <f t="shared" si="0"/>
        <v>-45713.680555555555</v>
      </c>
      <c r="D44" s="11"/>
      <c r="E44" s="11"/>
      <c r="F44" s="11"/>
      <c r="G44" s="11"/>
      <c r="H44" s="11"/>
      <c r="I44" s="11"/>
      <c r="J44" s="11"/>
      <c r="K44" s="11" t="e">
        <f t="shared" si="1"/>
        <v>#DIV/0!</v>
      </c>
      <c r="L44" s="14" t="e">
        <f t="shared" si="2"/>
        <v>#DIV/0!</v>
      </c>
      <c r="M44" s="15" t="e">
        <f t="shared" si="3"/>
        <v>#DIV/0!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idden="1">
      <c r="A45" s="11" t="s">
        <v>1404</v>
      </c>
      <c r="B45" s="16"/>
      <c r="C45" s="14">
        <f t="shared" si="0"/>
        <v>-45713.680555555555</v>
      </c>
      <c r="D45" s="11"/>
      <c r="E45" s="11"/>
      <c r="F45" s="11"/>
      <c r="G45" s="11"/>
      <c r="H45" s="11"/>
      <c r="I45" s="11"/>
      <c r="J45" s="11"/>
      <c r="K45" s="11" t="e">
        <f t="shared" si="1"/>
        <v>#DIV/0!</v>
      </c>
      <c r="L45" s="14" t="e">
        <f t="shared" si="2"/>
        <v>#DIV/0!</v>
      </c>
      <c r="M45" s="15" t="e">
        <f t="shared" si="3"/>
        <v>#DIV/0!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>
      <c r="A46" s="11" t="s">
        <v>1405</v>
      </c>
      <c r="B46" s="16">
        <v>45719.838194444441</v>
      </c>
      <c r="C46" s="14">
        <f t="shared" si="0"/>
        <v>6.1576388888861402</v>
      </c>
      <c r="D46" s="11">
        <v>21.56</v>
      </c>
      <c r="E46" s="11">
        <v>18.010000000000002</v>
      </c>
      <c r="F46" s="11">
        <v>22.12</v>
      </c>
      <c r="G46" s="11"/>
      <c r="H46" s="11"/>
      <c r="I46" s="11"/>
      <c r="J46" s="11"/>
      <c r="K46" s="11">
        <f t="shared" si="1"/>
        <v>20.563333333333333</v>
      </c>
      <c r="L46" s="14">
        <f t="shared" si="2"/>
        <v>2.228908552034679</v>
      </c>
      <c r="M46" s="15">
        <f t="shared" si="3"/>
        <v>1.3130935155243169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idden="1">
      <c r="A47" s="11" t="s">
        <v>1406</v>
      </c>
      <c r="B47" s="16"/>
      <c r="C47" s="14">
        <f t="shared" si="0"/>
        <v>-45713.680555555555</v>
      </c>
      <c r="D47" s="11"/>
      <c r="E47" s="11"/>
      <c r="F47" s="11"/>
      <c r="G47" s="11"/>
      <c r="H47" s="11"/>
      <c r="I47" s="11"/>
      <c r="J47" s="11"/>
      <c r="K47" s="11" t="e">
        <f t="shared" si="1"/>
        <v>#DIV/0!</v>
      </c>
      <c r="L47" s="14" t="e">
        <f t="shared" si="2"/>
        <v>#DIV/0!</v>
      </c>
      <c r="M47" s="15" t="e">
        <f t="shared" si="3"/>
        <v>#DIV/0!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idden="1">
      <c r="A48" s="11" t="s">
        <v>1407</v>
      </c>
      <c r="B48" s="16"/>
      <c r="C48" s="14">
        <f t="shared" si="0"/>
        <v>-45713.680555555555</v>
      </c>
      <c r="D48" s="11"/>
      <c r="E48" s="11"/>
      <c r="F48" s="11"/>
      <c r="G48" s="11"/>
      <c r="H48" s="11"/>
      <c r="I48" s="11"/>
      <c r="J48" s="11"/>
      <c r="K48" s="11" t="e">
        <f t="shared" si="1"/>
        <v>#DIV/0!</v>
      </c>
      <c r="L48" s="14" t="e">
        <f t="shared" si="2"/>
        <v>#DIV/0!</v>
      </c>
      <c r="M48" s="15" t="e">
        <f t="shared" si="3"/>
        <v>#DIV/0!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>
      <c r="A49" s="11" t="s">
        <v>1408</v>
      </c>
      <c r="B49" s="16">
        <v>45720.379861111112</v>
      </c>
      <c r="C49" s="14">
        <f t="shared" si="0"/>
        <v>6.6993055555576575</v>
      </c>
      <c r="D49" s="11">
        <v>19.13</v>
      </c>
      <c r="E49" s="11">
        <v>20.100000000000001</v>
      </c>
      <c r="F49" s="11">
        <v>16.010000000000002</v>
      </c>
      <c r="G49" s="11"/>
      <c r="H49" s="11"/>
      <c r="I49" s="11"/>
      <c r="J49" s="11"/>
      <c r="K49" s="11">
        <f t="shared" si="1"/>
        <v>18.413333333333338</v>
      </c>
      <c r="L49" s="14">
        <f t="shared" si="2"/>
        <v>2.1371086386361671</v>
      </c>
      <c r="M49" s="15">
        <f t="shared" si="3"/>
        <v>1.2651324151869314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idden="1">
      <c r="A50" s="11" t="s">
        <v>1409</v>
      </c>
      <c r="B50" s="16"/>
      <c r="C50" s="14">
        <f t="shared" si="0"/>
        <v>-45713.680555555555</v>
      </c>
      <c r="D50" s="11"/>
      <c r="E50" s="11"/>
      <c r="F50" s="11"/>
      <c r="G50" s="11"/>
      <c r="H50" s="11"/>
      <c r="I50" s="11"/>
      <c r="J50" s="11"/>
      <c r="K50" s="11" t="e">
        <f t="shared" si="1"/>
        <v>#DIV/0!</v>
      </c>
      <c r="L50" s="14" t="e">
        <f t="shared" si="2"/>
        <v>#DIV/0!</v>
      </c>
      <c r="M50" s="15" t="e">
        <f t="shared" si="3"/>
        <v>#DIV/0!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idden="1">
      <c r="A51" s="11" t="s">
        <v>1410</v>
      </c>
      <c r="B51" s="16"/>
      <c r="C51" s="14">
        <f t="shared" si="0"/>
        <v>-45713.680555555555</v>
      </c>
      <c r="D51" s="11"/>
      <c r="E51" s="11"/>
      <c r="F51" s="11"/>
      <c r="G51" s="11"/>
      <c r="H51" s="11"/>
      <c r="I51" s="11"/>
      <c r="J51" s="11"/>
      <c r="K51" s="11" t="e">
        <f t="shared" si="1"/>
        <v>#DIV/0!</v>
      </c>
      <c r="L51" s="14" t="e">
        <f t="shared" si="2"/>
        <v>#DIV/0!</v>
      </c>
      <c r="M51" s="15" t="e">
        <f t="shared" si="3"/>
        <v>#DIV/0!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>
      <c r="A52" s="11" t="s">
        <v>1411</v>
      </c>
      <c r="B52" s="16">
        <v>45720.563888888886</v>
      </c>
      <c r="C52" s="14">
        <f t="shared" si="0"/>
        <v>6.8833333333313931</v>
      </c>
      <c r="D52" s="11">
        <v>26.03</v>
      </c>
      <c r="E52" s="11">
        <v>16.2</v>
      </c>
      <c r="F52" s="11">
        <v>26.03</v>
      </c>
      <c r="G52" s="11"/>
      <c r="H52" s="11"/>
      <c r="I52" s="11"/>
      <c r="J52" s="11"/>
      <c r="K52" s="11">
        <f t="shared" si="1"/>
        <v>22.753333333333334</v>
      </c>
      <c r="L52" s="14">
        <f t="shared" si="2"/>
        <v>5.6753531461340057</v>
      </c>
      <c r="M52" s="15">
        <f t="shared" si="3"/>
        <v>1.3570450292229577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idden="1">
      <c r="A53" s="11" t="s">
        <v>1412</v>
      </c>
      <c r="B53" s="16"/>
      <c r="C53" s="14">
        <f t="shared" si="0"/>
        <v>-45713.680555555555</v>
      </c>
      <c r="D53" s="11"/>
      <c r="E53" s="11"/>
      <c r="F53" s="11"/>
      <c r="G53" s="11"/>
      <c r="H53" s="11"/>
      <c r="I53" s="11"/>
      <c r="J53" s="11"/>
      <c r="K53" s="11" t="e">
        <f t="shared" si="1"/>
        <v>#DIV/0!</v>
      </c>
      <c r="L53" s="14" t="e">
        <f t="shared" si="2"/>
        <v>#DIV/0!</v>
      </c>
      <c r="M53" s="15" t="e">
        <f t="shared" si="3"/>
        <v>#DIV/0!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idden="1">
      <c r="A54" s="11" t="s">
        <v>1411</v>
      </c>
      <c r="B54" s="16"/>
      <c r="C54" s="14">
        <f t="shared" si="0"/>
        <v>-45713.680555555555</v>
      </c>
      <c r="D54" s="11"/>
      <c r="E54" s="11"/>
      <c r="F54" s="11"/>
      <c r="G54" s="11"/>
      <c r="H54" s="11"/>
      <c r="I54" s="11"/>
      <c r="J54" s="11"/>
      <c r="K54" s="11" t="e">
        <f t="shared" si="1"/>
        <v>#DIV/0!</v>
      </c>
      <c r="L54" s="14" t="e">
        <f t="shared" si="2"/>
        <v>#DIV/0!</v>
      </c>
      <c r="M54" s="15" t="e">
        <f t="shared" si="3"/>
        <v>#DIV/0!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>
      <c r="A55" s="11" t="s">
        <v>1413</v>
      </c>
      <c r="B55" s="16">
        <v>45720.929861111108</v>
      </c>
      <c r="C55" s="14">
        <f t="shared" si="0"/>
        <v>7.2493055555532919</v>
      </c>
      <c r="D55" s="11">
        <v>17.97</v>
      </c>
      <c r="E55" s="11">
        <v>23.55</v>
      </c>
      <c r="F55" s="11">
        <v>57.79</v>
      </c>
      <c r="G55" s="11"/>
      <c r="H55" s="11"/>
      <c r="I55" s="11"/>
      <c r="J55" s="11"/>
      <c r="K55" s="11">
        <f t="shared" si="1"/>
        <v>33.103333333333332</v>
      </c>
      <c r="L55" s="14">
        <f t="shared" si="2"/>
        <v>21.560559671152635</v>
      </c>
      <c r="M55" s="15">
        <f t="shared" si="3"/>
        <v>1.5198717271710434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idden="1">
      <c r="A56" s="11" t="s">
        <v>1414</v>
      </c>
      <c r="B56" s="16"/>
      <c r="C56" s="14">
        <f t="shared" si="0"/>
        <v>-45713.680555555555</v>
      </c>
      <c r="D56" s="11"/>
      <c r="E56" s="11"/>
      <c r="F56" s="11"/>
      <c r="G56" s="11"/>
      <c r="H56" s="11"/>
      <c r="I56" s="11"/>
      <c r="J56" s="11"/>
      <c r="K56" s="11" t="e">
        <f t="shared" si="1"/>
        <v>#DIV/0!</v>
      </c>
      <c r="L56" s="14" t="e">
        <f t="shared" si="2"/>
        <v>#DIV/0!</v>
      </c>
      <c r="M56" s="15" t="e">
        <f t="shared" si="3"/>
        <v>#DIV/0!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idden="1">
      <c r="A57" s="11" t="s">
        <v>1413</v>
      </c>
      <c r="B57" s="16"/>
      <c r="C57" s="14">
        <f t="shared" si="0"/>
        <v>-45713.680555555555</v>
      </c>
      <c r="D57" s="11"/>
      <c r="E57" s="11"/>
      <c r="F57" s="11"/>
      <c r="G57" s="11"/>
      <c r="H57" s="11"/>
      <c r="I57" s="11"/>
      <c r="J57" s="11"/>
      <c r="K57" s="11" t="e">
        <f t="shared" si="1"/>
        <v>#DIV/0!</v>
      </c>
      <c r="L57" s="14" t="e">
        <f t="shared" si="2"/>
        <v>#DIV/0!</v>
      </c>
      <c r="M57" s="15" t="e">
        <f t="shared" si="3"/>
        <v>#DIV/0!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>
      <c r="A58" s="11" t="s">
        <v>1415</v>
      </c>
      <c r="B58" s="16">
        <v>45721.55</v>
      </c>
      <c r="C58" s="14">
        <f t="shared" si="0"/>
        <v>7.8694444444481633</v>
      </c>
      <c r="D58" s="11">
        <v>24.67</v>
      </c>
      <c r="E58" s="11">
        <v>21.38</v>
      </c>
      <c r="F58" s="11">
        <v>21.69</v>
      </c>
      <c r="G58" s="11"/>
      <c r="H58" s="11"/>
      <c r="I58" s="11"/>
      <c r="J58" s="11"/>
      <c r="K58" s="11">
        <f t="shared" si="1"/>
        <v>22.58</v>
      </c>
      <c r="L58" s="14">
        <f t="shared" si="2"/>
        <v>1.8166177363441116</v>
      </c>
      <c r="M58" s="15">
        <f t="shared" si="3"/>
        <v>1.3537239375889489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idden="1">
      <c r="A59" s="11" t="s">
        <v>1416</v>
      </c>
      <c r="B59" s="16"/>
      <c r="C59" s="14">
        <f t="shared" si="0"/>
        <v>-45713.680555555555</v>
      </c>
      <c r="D59" s="11"/>
      <c r="E59" s="11"/>
      <c r="F59" s="11"/>
      <c r="G59" s="11"/>
      <c r="H59" s="11"/>
      <c r="I59" s="11"/>
      <c r="J59" s="11"/>
      <c r="K59" s="11" t="e">
        <f t="shared" si="1"/>
        <v>#DIV/0!</v>
      </c>
      <c r="L59" s="14" t="e">
        <f t="shared" si="2"/>
        <v>#DIV/0!</v>
      </c>
      <c r="M59" s="15" t="e">
        <f t="shared" si="3"/>
        <v>#DIV/0!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idden="1">
      <c r="A60" s="11" t="s">
        <v>1417</v>
      </c>
      <c r="B60" s="16"/>
      <c r="C60" s="14">
        <f t="shared" si="0"/>
        <v>-45713.680555555555</v>
      </c>
      <c r="D60" s="11"/>
      <c r="E60" s="11"/>
      <c r="F60" s="11"/>
      <c r="G60" s="11"/>
      <c r="H60" s="11"/>
      <c r="I60" s="11"/>
      <c r="J60" s="11"/>
      <c r="K60" s="11" t="e">
        <f t="shared" si="1"/>
        <v>#DIV/0!</v>
      </c>
      <c r="L60" s="14" t="e">
        <f t="shared" si="2"/>
        <v>#DIV/0!</v>
      </c>
      <c r="M60" s="15" t="e">
        <f t="shared" si="3"/>
        <v>#DIV/0!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>
      <c r="A61" s="11" t="s">
        <v>1418</v>
      </c>
      <c r="B61" s="16">
        <v>45721.839583333334</v>
      </c>
      <c r="C61" s="14">
        <f t="shared" si="0"/>
        <v>8.1590277777795563</v>
      </c>
      <c r="D61" s="11">
        <v>33.200000000000003</v>
      </c>
      <c r="E61" s="11">
        <v>18.78</v>
      </c>
      <c r="F61" s="11">
        <v>21.45</v>
      </c>
      <c r="G61" s="11"/>
      <c r="H61" s="11"/>
      <c r="I61" s="11"/>
      <c r="J61" s="11"/>
      <c r="K61" s="11">
        <f t="shared" si="1"/>
        <v>24.47666666666667</v>
      </c>
      <c r="L61" s="14">
        <f t="shared" si="2"/>
        <v>7.671677348098866</v>
      </c>
      <c r="M61" s="15">
        <f t="shared" si="3"/>
        <v>1.3887522734881523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idden="1">
      <c r="A62" s="11" t="s">
        <v>1419</v>
      </c>
      <c r="B62" s="16"/>
      <c r="C62" s="14">
        <f t="shared" si="0"/>
        <v>-45713.680555555555</v>
      </c>
      <c r="D62" s="11"/>
      <c r="E62" s="11"/>
      <c r="F62" s="11"/>
      <c r="G62" s="11"/>
      <c r="H62" s="11"/>
      <c r="I62" s="11"/>
      <c r="J62" s="11"/>
      <c r="K62" s="11" t="e">
        <f t="shared" si="1"/>
        <v>#DIV/0!</v>
      </c>
      <c r="L62" s="14" t="e">
        <f t="shared" si="2"/>
        <v>#DIV/0!</v>
      </c>
      <c r="M62" s="15" t="e">
        <f t="shared" si="3"/>
        <v>#DIV/0!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idden="1">
      <c r="A63" s="11" t="s">
        <v>1420</v>
      </c>
      <c r="B63" s="16"/>
      <c r="C63" s="14">
        <f t="shared" si="0"/>
        <v>-45713.680555555555</v>
      </c>
      <c r="D63" s="11"/>
      <c r="E63" s="11"/>
      <c r="F63" s="11"/>
      <c r="G63" s="11"/>
      <c r="H63" s="11"/>
      <c r="I63" s="11"/>
      <c r="J63" s="11"/>
      <c r="K63" s="11" t="e">
        <f t="shared" si="1"/>
        <v>#DIV/0!</v>
      </c>
      <c r="L63" s="14" t="e">
        <f t="shared" si="2"/>
        <v>#DIV/0!</v>
      </c>
      <c r="M63" s="15" t="e">
        <f t="shared" si="3"/>
        <v>#DIV/0!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>
      <c r="A64" s="11" t="s">
        <v>1421</v>
      </c>
      <c r="B64" s="16">
        <v>45722.354166666664</v>
      </c>
      <c r="C64" s="14">
        <f t="shared" si="0"/>
        <v>8.6736111111094942</v>
      </c>
      <c r="D64" s="11">
        <v>21.99</v>
      </c>
      <c r="E64" s="11">
        <v>20.03</v>
      </c>
      <c r="F64" s="11">
        <v>30.39</v>
      </c>
      <c r="G64" s="11">
        <v>25.02</v>
      </c>
      <c r="H64" s="11">
        <v>29.74</v>
      </c>
      <c r="I64" s="11">
        <v>32.54</v>
      </c>
      <c r="J64" s="11"/>
      <c r="K64" s="11">
        <f t="shared" si="1"/>
        <v>26.618333333333329</v>
      </c>
      <c r="L64" s="14">
        <f t="shared" si="2"/>
        <v>5.0282936138084509</v>
      </c>
      <c r="M64" s="15">
        <f t="shared" si="3"/>
        <v>1.4251808592980624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idden="1">
      <c r="A65" s="11" t="s">
        <v>1422</v>
      </c>
      <c r="B65" s="16"/>
      <c r="C65" s="14">
        <f t="shared" si="0"/>
        <v>-45713.680555555555</v>
      </c>
      <c r="D65" s="11"/>
      <c r="E65" s="11"/>
      <c r="F65" s="11"/>
      <c r="G65" s="11"/>
      <c r="H65" s="11"/>
      <c r="I65" s="11"/>
      <c r="J65" s="11"/>
      <c r="K65" s="11" t="e">
        <f t="shared" si="1"/>
        <v>#DIV/0!</v>
      </c>
      <c r="L65" s="14" t="e">
        <f t="shared" si="2"/>
        <v>#DIV/0!</v>
      </c>
      <c r="M65" s="15" t="e">
        <f t="shared" si="3"/>
        <v>#DIV/0!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idden="1">
      <c r="A66" s="11" t="s">
        <v>1423</v>
      </c>
      <c r="B66" s="16"/>
      <c r="C66" s="14">
        <f t="shared" si="0"/>
        <v>-45713.680555555555</v>
      </c>
      <c r="D66" s="11"/>
      <c r="E66" s="11"/>
      <c r="F66" s="11"/>
      <c r="G66" s="11"/>
      <c r="H66" s="11"/>
      <c r="I66" s="11"/>
      <c r="J66" s="11"/>
      <c r="K66" s="11" t="e">
        <f t="shared" si="1"/>
        <v>#DIV/0!</v>
      </c>
      <c r="L66" s="14" t="e">
        <f t="shared" si="2"/>
        <v>#DIV/0!</v>
      </c>
      <c r="M66" s="15" t="e">
        <f t="shared" si="3"/>
        <v>#DIV/0!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idden="1">
      <c r="A67" s="11" t="s">
        <v>1424</v>
      </c>
      <c r="B67" s="16"/>
      <c r="C67" s="14">
        <f t="shared" ref="C67:C120" si="4">(B67-$B$2)</f>
        <v>-45713.680555555555</v>
      </c>
      <c r="D67" s="11"/>
      <c r="E67" s="11"/>
      <c r="F67" s="11"/>
      <c r="G67" s="11"/>
      <c r="H67" s="11"/>
      <c r="I67" s="11"/>
      <c r="J67" s="11"/>
      <c r="K67" s="11" t="e">
        <f t="shared" ref="K67:K120" si="5">AVERAGE($D67:$J67)</f>
        <v>#DIV/0!</v>
      </c>
      <c r="L67" s="14" t="e">
        <f t="shared" ref="L67:L120" si="6">STDEV($D67:$J67)</f>
        <v>#DIV/0!</v>
      </c>
      <c r="M67" s="15" t="e">
        <f t="shared" ref="M67:M120" si="7">LOG($K67)</f>
        <v>#DIV/0!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idden="1">
      <c r="A68" s="11" t="s">
        <v>1425</v>
      </c>
      <c r="B68" s="16"/>
      <c r="C68" s="14">
        <f t="shared" si="4"/>
        <v>-45713.680555555555</v>
      </c>
      <c r="D68" s="11"/>
      <c r="E68" s="11"/>
      <c r="F68" s="11"/>
      <c r="G68" s="11"/>
      <c r="H68" s="11"/>
      <c r="I68" s="11"/>
      <c r="J68" s="11"/>
      <c r="K68" s="11" t="e">
        <f t="shared" si="5"/>
        <v>#DIV/0!</v>
      </c>
      <c r="L68" s="14" t="e">
        <f t="shared" si="6"/>
        <v>#DIV/0!</v>
      </c>
      <c r="M68" s="15" t="e">
        <f t="shared" si="7"/>
        <v>#DIV/0!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idden="1">
      <c r="A69" s="11" t="s">
        <v>1426</v>
      </c>
      <c r="B69" s="16"/>
      <c r="C69" s="14">
        <f t="shared" si="4"/>
        <v>-45713.680555555555</v>
      </c>
      <c r="D69" s="11"/>
      <c r="E69" s="11"/>
      <c r="F69" s="11"/>
      <c r="G69" s="11"/>
      <c r="H69" s="11"/>
      <c r="I69" s="11"/>
      <c r="J69" s="11"/>
      <c r="K69" s="11" t="e">
        <f t="shared" si="5"/>
        <v>#DIV/0!</v>
      </c>
      <c r="L69" s="14" t="e">
        <f t="shared" si="6"/>
        <v>#DIV/0!</v>
      </c>
      <c r="M69" s="15" t="e">
        <f t="shared" si="7"/>
        <v>#DIV/0!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>
      <c r="A70" s="11" t="s">
        <v>1427</v>
      </c>
      <c r="B70" s="16">
        <v>45722.463194444441</v>
      </c>
      <c r="C70" s="14">
        <f t="shared" si="4"/>
        <v>8.7826388888861402</v>
      </c>
      <c r="D70" s="11">
        <v>31.08</v>
      </c>
      <c r="E70" s="11">
        <v>33.71</v>
      </c>
      <c r="F70" s="11">
        <v>36.340000000000003</v>
      </c>
      <c r="G70" s="11">
        <v>29.05</v>
      </c>
      <c r="H70" s="11">
        <v>32.14</v>
      </c>
      <c r="I70" s="11">
        <v>38.450000000000003</v>
      </c>
      <c r="J70" s="11"/>
      <c r="K70" s="11">
        <f t="shared" si="5"/>
        <v>33.461666666666666</v>
      </c>
      <c r="L70" s="14">
        <f t="shared" si="6"/>
        <v>3.4673299045038495</v>
      </c>
      <c r="M70" s="15">
        <f t="shared" si="7"/>
        <v>1.5245475686081451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idden="1">
      <c r="A71" s="11" t="s">
        <v>1428</v>
      </c>
      <c r="B71" s="16"/>
      <c r="C71" s="14">
        <f t="shared" si="4"/>
        <v>-45713.680555555555</v>
      </c>
      <c r="D71" s="11"/>
      <c r="E71" s="11"/>
      <c r="F71" s="11"/>
      <c r="G71" s="11"/>
      <c r="H71" s="11"/>
      <c r="I71" s="11"/>
      <c r="J71" s="11"/>
      <c r="K71" s="11" t="e">
        <f t="shared" si="5"/>
        <v>#DIV/0!</v>
      </c>
      <c r="L71" s="14" t="e">
        <f t="shared" si="6"/>
        <v>#DIV/0!</v>
      </c>
      <c r="M71" s="15" t="e">
        <f t="shared" si="7"/>
        <v>#DIV/0!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idden="1">
      <c r="A72" s="11" t="s">
        <v>1429</v>
      </c>
      <c r="B72" s="16"/>
      <c r="C72" s="14">
        <f t="shared" si="4"/>
        <v>-45713.680555555555</v>
      </c>
      <c r="D72" s="11"/>
      <c r="E72" s="11"/>
      <c r="F72" s="11"/>
      <c r="G72" s="11"/>
      <c r="H72" s="11"/>
      <c r="I72" s="11"/>
      <c r="J72" s="11"/>
      <c r="K72" s="11" t="e">
        <f t="shared" si="5"/>
        <v>#DIV/0!</v>
      </c>
      <c r="L72" s="14" t="e">
        <f t="shared" si="6"/>
        <v>#DIV/0!</v>
      </c>
      <c r="M72" s="15" t="e">
        <f t="shared" si="7"/>
        <v>#DIV/0!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idden="1">
      <c r="A73" s="11" t="s">
        <v>1430</v>
      </c>
      <c r="B73" s="16"/>
      <c r="C73" s="14">
        <f t="shared" si="4"/>
        <v>-45713.680555555555</v>
      </c>
      <c r="D73" s="11"/>
      <c r="E73" s="11"/>
      <c r="F73" s="11"/>
      <c r="G73" s="11"/>
      <c r="H73" s="11"/>
      <c r="I73" s="11"/>
      <c r="J73" s="11"/>
      <c r="K73" s="11" t="e">
        <f t="shared" si="5"/>
        <v>#DIV/0!</v>
      </c>
      <c r="L73" s="14" t="e">
        <f t="shared" si="6"/>
        <v>#DIV/0!</v>
      </c>
      <c r="M73" s="15" t="e">
        <f t="shared" si="7"/>
        <v>#DIV/0!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idden="1">
      <c r="A74" s="11" t="s">
        <v>1431</v>
      </c>
      <c r="B74" s="16"/>
      <c r="C74" s="14">
        <f t="shared" si="4"/>
        <v>-45713.680555555555</v>
      </c>
      <c r="D74" s="11"/>
      <c r="E74" s="11"/>
      <c r="F74" s="11"/>
      <c r="G74" s="11"/>
      <c r="H74" s="11"/>
      <c r="I74" s="11"/>
      <c r="J74" s="11"/>
      <c r="K74" s="11" t="e">
        <f t="shared" si="5"/>
        <v>#DIV/0!</v>
      </c>
      <c r="L74" s="14" t="e">
        <f t="shared" si="6"/>
        <v>#DIV/0!</v>
      </c>
      <c r="M74" s="15" t="e">
        <f t="shared" si="7"/>
        <v>#DIV/0!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idden="1">
      <c r="A75" s="11" t="s">
        <v>1432</v>
      </c>
      <c r="B75" s="16"/>
      <c r="C75" s="14">
        <f t="shared" si="4"/>
        <v>-45713.680555555555</v>
      </c>
      <c r="D75" s="11"/>
      <c r="E75" s="11"/>
      <c r="F75" s="11"/>
      <c r="G75" s="11"/>
      <c r="H75" s="11"/>
      <c r="I75" s="11"/>
      <c r="J75" s="11"/>
      <c r="K75" s="11" t="e">
        <f t="shared" si="5"/>
        <v>#DIV/0!</v>
      </c>
      <c r="L75" s="14" t="e">
        <f t="shared" si="6"/>
        <v>#DIV/0!</v>
      </c>
      <c r="M75" s="15" t="e">
        <f t="shared" si="7"/>
        <v>#DIV/0!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>
      <c r="A76" s="11" t="s">
        <v>1433</v>
      </c>
      <c r="B76" s="16">
        <v>45722.783333333333</v>
      </c>
      <c r="C76" s="14">
        <f t="shared" si="4"/>
        <v>9.1027777777781012</v>
      </c>
      <c r="D76" s="11">
        <v>24.06</v>
      </c>
      <c r="E76" s="11">
        <v>20.79</v>
      </c>
      <c r="F76" s="11">
        <v>26.14</v>
      </c>
      <c r="G76" s="11">
        <v>25.75</v>
      </c>
      <c r="H76" s="11">
        <v>26.7</v>
      </c>
      <c r="I76" s="11">
        <v>16.7</v>
      </c>
      <c r="J76" s="11"/>
      <c r="K76" s="11">
        <f t="shared" si="5"/>
        <v>23.356666666666666</v>
      </c>
      <c r="L76" s="14">
        <f t="shared" si="6"/>
        <v>3.8999111100981168</v>
      </c>
      <c r="M76" s="15">
        <f t="shared" si="7"/>
        <v>1.3684108627739131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idden="1">
      <c r="A77" s="11" t="s">
        <v>1434</v>
      </c>
      <c r="B77" s="16"/>
      <c r="C77" s="14">
        <f t="shared" si="4"/>
        <v>-45713.680555555555</v>
      </c>
      <c r="D77" s="11"/>
      <c r="E77" s="11"/>
      <c r="F77" s="11"/>
      <c r="G77" s="11"/>
      <c r="H77" s="11"/>
      <c r="I77" s="11"/>
      <c r="J77" s="11"/>
      <c r="K77" s="11" t="e">
        <f t="shared" si="5"/>
        <v>#DIV/0!</v>
      </c>
      <c r="L77" s="14" t="e">
        <f t="shared" si="6"/>
        <v>#DIV/0!</v>
      </c>
      <c r="M77" s="15" t="e">
        <f t="shared" si="7"/>
        <v>#DIV/0!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idden="1">
      <c r="A78" s="11" t="s">
        <v>1435</v>
      </c>
      <c r="B78" s="16"/>
      <c r="C78" s="14">
        <f t="shared" si="4"/>
        <v>-45713.680555555555</v>
      </c>
      <c r="D78" s="11"/>
      <c r="E78" s="11"/>
      <c r="F78" s="11"/>
      <c r="G78" s="11"/>
      <c r="H78" s="11"/>
      <c r="I78" s="11"/>
      <c r="J78" s="11"/>
      <c r="K78" s="11" t="e">
        <f t="shared" si="5"/>
        <v>#DIV/0!</v>
      </c>
      <c r="L78" s="14" t="e">
        <f t="shared" si="6"/>
        <v>#DIV/0!</v>
      </c>
      <c r="M78" s="15" t="e">
        <f t="shared" si="7"/>
        <v>#DIV/0!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idden="1">
      <c r="A79" s="11" t="s">
        <v>1436</v>
      </c>
      <c r="B79" s="16"/>
      <c r="C79" s="14">
        <f t="shared" si="4"/>
        <v>-45713.680555555555</v>
      </c>
      <c r="D79" s="11"/>
      <c r="E79" s="11"/>
      <c r="F79" s="11"/>
      <c r="G79" s="11"/>
      <c r="H79" s="11"/>
      <c r="I79" s="11"/>
      <c r="J79" s="11"/>
      <c r="K79" s="11" t="e">
        <f t="shared" si="5"/>
        <v>#DIV/0!</v>
      </c>
      <c r="L79" s="14" t="e">
        <f t="shared" si="6"/>
        <v>#DIV/0!</v>
      </c>
      <c r="M79" s="15" t="e">
        <f t="shared" si="7"/>
        <v>#DIV/0!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idden="1">
      <c r="A80" s="11" t="s">
        <v>1437</v>
      </c>
      <c r="B80" s="16"/>
      <c r="C80" s="14">
        <f t="shared" si="4"/>
        <v>-45713.680555555555</v>
      </c>
      <c r="D80" s="11"/>
      <c r="E80" s="11"/>
      <c r="F80" s="11"/>
      <c r="G80" s="11"/>
      <c r="H80" s="11"/>
      <c r="I80" s="11"/>
      <c r="J80" s="11"/>
      <c r="K80" s="11" t="e">
        <f t="shared" si="5"/>
        <v>#DIV/0!</v>
      </c>
      <c r="L80" s="14" t="e">
        <f t="shared" si="6"/>
        <v>#DIV/0!</v>
      </c>
      <c r="M80" s="15" t="e">
        <f t="shared" si="7"/>
        <v>#DIV/0!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idden="1">
      <c r="A81" s="11" t="s">
        <v>1438</v>
      </c>
      <c r="B81" s="16"/>
      <c r="C81" s="14">
        <f t="shared" si="4"/>
        <v>-45713.680555555555</v>
      </c>
      <c r="D81" s="11"/>
      <c r="E81" s="11"/>
      <c r="F81" s="11"/>
      <c r="G81" s="11"/>
      <c r="H81" s="11"/>
      <c r="I81" s="11"/>
      <c r="J81" s="11"/>
      <c r="K81" s="11" t="e">
        <f t="shared" si="5"/>
        <v>#DIV/0!</v>
      </c>
      <c r="L81" s="14" t="e">
        <f t="shared" si="6"/>
        <v>#DIV/0!</v>
      </c>
      <c r="M81" s="15" t="e">
        <f t="shared" si="7"/>
        <v>#DIV/0!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11" t="s">
        <v>1439</v>
      </c>
      <c r="B82" s="16">
        <v>45723.303472222222</v>
      </c>
      <c r="C82" s="14">
        <f t="shared" si="4"/>
        <v>9.6229166666671517</v>
      </c>
      <c r="D82" s="11">
        <v>19.12</v>
      </c>
      <c r="E82" s="11">
        <v>22.42</v>
      </c>
      <c r="F82" s="11">
        <v>28.42</v>
      </c>
      <c r="G82" s="11">
        <v>30.02</v>
      </c>
      <c r="H82" s="11">
        <v>15.92</v>
      </c>
      <c r="I82" s="11">
        <v>28.6</v>
      </c>
      <c r="J82" s="11"/>
      <c r="K82" s="11">
        <f t="shared" si="5"/>
        <v>24.083333333333332</v>
      </c>
      <c r="L82" s="14">
        <f t="shared" si="6"/>
        <v>5.8050380417932343</v>
      </c>
      <c r="M82" s="15">
        <f t="shared" si="7"/>
        <v>1.3817165967089231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idden="1">
      <c r="A83" s="11" t="s">
        <v>1440</v>
      </c>
      <c r="B83" s="16"/>
      <c r="C83" s="14">
        <f t="shared" si="4"/>
        <v>-45713.680555555555</v>
      </c>
      <c r="D83" s="11"/>
      <c r="E83" s="11"/>
      <c r="F83" s="11"/>
      <c r="G83" s="11"/>
      <c r="H83" s="11"/>
      <c r="I83" s="11"/>
      <c r="J83" s="11"/>
      <c r="K83" s="11" t="e">
        <f t="shared" si="5"/>
        <v>#DIV/0!</v>
      </c>
      <c r="L83" s="14" t="e">
        <f t="shared" si="6"/>
        <v>#DIV/0!</v>
      </c>
      <c r="M83" s="15" t="e">
        <f t="shared" si="7"/>
        <v>#DIV/0!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idden="1">
      <c r="A84" s="11" t="s">
        <v>1441</v>
      </c>
      <c r="B84" s="16"/>
      <c r="C84" s="14">
        <f t="shared" si="4"/>
        <v>-45713.680555555555</v>
      </c>
      <c r="D84" s="11"/>
      <c r="E84" s="11"/>
      <c r="F84" s="11"/>
      <c r="G84" s="11"/>
      <c r="H84" s="11"/>
      <c r="I84" s="11"/>
      <c r="J84" s="11"/>
      <c r="K84" s="11" t="e">
        <f t="shared" si="5"/>
        <v>#DIV/0!</v>
      </c>
      <c r="L84" s="14" t="e">
        <f t="shared" si="6"/>
        <v>#DIV/0!</v>
      </c>
      <c r="M84" s="15" t="e">
        <f t="shared" si="7"/>
        <v>#DIV/0!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idden="1">
      <c r="A85" s="11" t="s">
        <v>1442</v>
      </c>
      <c r="B85" s="16"/>
      <c r="C85" s="14">
        <f t="shared" si="4"/>
        <v>-45713.680555555555</v>
      </c>
      <c r="D85" s="11"/>
      <c r="E85" s="11"/>
      <c r="F85" s="11"/>
      <c r="G85" s="11"/>
      <c r="H85" s="11"/>
      <c r="I85" s="11"/>
      <c r="J85" s="11"/>
      <c r="K85" s="11" t="e">
        <f t="shared" si="5"/>
        <v>#DIV/0!</v>
      </c>
      <c r="L85" s="14" t="e">
        <f t="shared" si="6"/>
        <v>#DIV/0!</v>
      </c>
      <c r="M85" s="15" t="e">
        <f t="shared" si="7"/>
        <v>#DIV/0!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idden="1">
      <c r="A86" s="11" t="s">
        <v>1443</v>
      </c>
      <c r="B86" s="16"/>
      <c r="C86" s="14">
        <f t="shared" si="4"/>
        <v>-45713.680555555555</v>
      </c>
      <c r="D86" s="11"/>
      <c r="E86" s="11"/>
      <c r="F86" s="11"/>
      <c r="G86" s="11"/>
      <c r="H86" s="11"/>
      <c r="I86" s="11"/>
      <c r="J86" s="11"/>
      <c r="K86" s="11" t="e">
        <f t="shared" si="5"/>
        <v>#DIV/0!</v>
      </c>
      <c r="L86" s="14" t="e">
        <f t="shared" si="6"/>
        <v>#DIV/0!</v>
      </c>
      <c r="M86" s="15" t="e">
        <f t="shared" si="7"/>
        <v>#DIV/0!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idden="1">
      <c r="A87" s="11" t="s">
        <v>1444</v>
      </c>
      <c r="B87" s="16"/>
      <c r="C87" s="14">
        <f t="shared" si="4"/>
        <v>-45713.680555555555</v>
      </c>
      <c r="D87" s="11"/>
      <c r="E87" s="11"/>
      <c r="F87" s="11"/>
      <c r="G87" s="11"/>
      <c r="H87" s="11"/>
      <c r="I87" s="11"/>
      <c r="J87" s="11"/>
      <c r="K87" s="11" t="e">
        <f t="shared" si="5"/>
        <v>#DIV/0!</v>
      </c>
      <c r="L87" s="14" t="e">
        <f t="shared" si="6"/>
        <v>#DIV/0!</v>
      </c>
      <c r="M87" s="15" t="e">
        <f t="shared" si="7"/>
        <v>#DIV/0!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>
      <c r="A88" s="19" t="s">
        <v>1445</v>
      </c>
      <c r="B88" s="16">
        <v>45723.526388888888</v>
      </c>
      <c r="C88" s="14">
        <f t="shared" si="4"/>
        <v>9.8458333333328483</v>
      </c>
      <c r="D88" s="19">
        <v>52.62</v>
      </c>
      <c r="E88" s="19">
        <v>41.78</v>
      </c>
      <c r="F88" s="19">
        <v>23.98</v>
      </c>
      <c r="G88" s="19">
        <v>28.68</v>
      </c>
      <c r="H88" s="19">
        <v>43.05</v>
      </c>
      <c r="I88" s="19">
        <v>48.21</v>
      </c>
      <c r="J88" s="11"/>
      <c r="K88" s="11">
        <f t="shared" si="5"/>
        <v>39.720000000000006</v>
      </c>
      <c r="L88" s="14">
        <f t="shared" si="6"/>
        <v>11.166483779596843</v>
      </c>
      <c r="M88" s="15">
        <f t="shared" si="7"/>
        <v>1.5990092398233435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idden="1">
      <c r="A89" s="19" t="s">
        <v>1446</v>
      </c>
      <c r="B89" s="16"/>
      <c r="C89" s="14">
        <f t="shared" si="4"/>
        <v>-45713.680555555555</v>
      </c>
      <c r="D89" s="11"/>
      <c r="E89" s="11"/>
      <c r="F89" s="11"/>
      <c r="G89" s="11"/>
      <c r="H89" s="11"/>
      <c r="I89" s="11"/>
      <c r="J89" s="11"/>
      <c r="K89" s="11" t="e">
        <f t="shared" si="5"/>
        <v>#DIV/0!</v>
      </c>
      <c r="L89" s="14" t="e">
        <f t="shared" si="6"/>
        <v>#DIV/0!</v>
      </c>
      <c r="M89" s="15" t="e">
        <f t="shared" si="7"/>
        <v>#DIV/0!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idden="1">
      <c r="A90" s="19" t="s">
        <v>1447</v>
      </c>
      <c r="B90" s="16"/>
      <c r="C90" s="14">
        <f t="shared" si="4"/>
        <v>-45713.680555555555</v>
      </c>
      <c r="D90" s="11"/>
      <c r="E90" s="11"/>
      <c r="F90" s="11"/>
      <c r="G90" s="11"/>
      <c r="H90" s="11"/>
      <c r="I90" s="11"/>
      <c r="J90" s="11"/>
      <c r="K90" s="11" t="e">
        <f t="shared" si="5"/>
        <v>#DIV/0!</v>
      </c>
      <c r="L90" s="14" t="e">
        <f t="shared" si="6"/>
        <v>#DIV/0!</v>
      </c>
      <c r="M90" s="15" t="e">
        <f t="shared" si="7"/>
        <v>#DIV/0!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idden="1">
      <c r="A91" s="19" t="s">
        <v>1448</v>
      </c>
      <c r="B91" s="16"/>
      <c r="C91" s="14">
        <f t="shared" si="4"/>
        <v>-45713.680555555555</v>
      </c>
      <c r="D91" s="11"/>
      <c r="E91" s="11"/>
      <c r="F91" s="11"/>
      <c r="G91" s="11"/>
      <c r="H91" s="11"/>
      <c r="I91" s="11"/>
      <c r="J91" s="11"/>
      <c r="K91" s="11" t="e">
        <f t="shared" si="5"/>
        <v>#DIV/0!</v>
      </c>
      <c r="L91" s="14" t="e">
        <f t="shared" si="6"/>
        <v>#DIV/0!</v>
      </c>
      <c r="M91" s="15" t="e">
        <f t="shared" si="7"/>
        <v>#DIV/0!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idden="1">
      <c r="A92" s="19" t="s">
        <v>1449</v>
      </c>
      <c r="B92" s="16"/>
      <c r="C92" s="14">
        <f t="shared" si="4"/>
        <v>-45713.680555555555</v>
      </c>
      <c r="D92" s="11"/>
      <c r="E92" s="11"/>
      <c r="F92" s="11"/>
      <c r="G92" s="11"/>
      <c r="H92" s="11"/>
      <c r="I92" s="11"/>
      <c r="J92" s="11"/>
      <c r="K92" s="11" t="e">
        <f t="shared" si="5"/>
        <v>#DIV/0!</v>
      </c>
      <c r="L92" s="14" t="e">
        <f t="shared" si="6"/>
        <v>#DIV/0!</v>
      </c>
      <c r="M92" s="15" t="e">
        <f t="shared" si="7"/>
        <v>#DIV/0!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idden="1">
      <c r="A93" s="19" t="s">
        <v>1450</v>
      </c>
      <c r="B93" s="16"/>
      <c r="C93" s="14">
        <f t="shared" si="4"/>
        <v>-45713.680555555555</v>
      </c>
      <c r="D93" s="11"/>
      <c r="E93" s="11"/>
      <c r="F93" s="11"/>
      <c r="G93" s="11"/>
      <c r="H93" s="11"/>
      <c r="I93" s="11"/>
      <c r="J93" s="11"/>
      <c r="K93" s="11" t="e">
        <f t="shared" si="5"/>
        <v>#DIV/0!</v>
      </c>
      <c r="L93" s="14" t="e">
        <f t="shared" si="6"/>
        <v>#DIV/0!</v>
      </c>
      <c r="M93" s="15" t="e">
        <f t="shared" si="7"/>
        <v>#DIV/0!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>
      <c r="A94" s="19" t="s">
        <v>1451</v>
      </c>
      <c r="B94" s="16">
        <v>45723.865972222222</v>
      </c>
      <c r="C94" s="14">
        <f t="shared" si="4"/>
        <v>10.185416666667152</v>
      </c>
      <c r="D94" s="19">
        <v>28.49</v>
      </c>
      <c r="E94" s="19">
        <v>27.81</v>
      </c>
      <c r="F94" s="19">
        <v>29.87</v>
      </c>
      <c r="G94" s="19">
        <v>28.25</v>
      </c>
      <c r="H94" s="19">
        <v>29.44</v>
      </c>
      <c r="I94" s="19"/>
      <c r="J94" s="11"/>
      <c r="K94" s="11">
        <f t="shared" si="5"/>
        <v>28.772000000000002</v>
      </c>
      <c r="L94" s="14">
        <f t="shared" si="6"/>
        <v>0.85575697484741653</v>
      </c>
      <c r="M94" s="15">
        <f t="shared" si="7"/>
        <v>1.4589700516287487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idden="1">
      <c r="A95" s="19" t="s">
        <v>1452</v>
      </c>
      <c r="B95" s="16"/>
      <c r="C95" s="14">
        <f t="shared" si="4"/>
        <v>-45713.680555555555</v>
      </c>
      <c r="D95" s="11"/>
      <c r="E95" s="11"/>
      <c r="F95" s="11"/>
      <c r="G95" s="11"/>
      <c r="H95" s="11"/>
      <c r="I95" s="11"/>
      <c r="J95" s="11"/>
      <c r="K95" s="11" t="e">
        <f t="shared" si="5"/>
        <v>#DIV/0!</v>
      </c>
      <c r="L95" s="14" t="e">
        <f t="shared" si="6"/>
        <v>#DIV/0!</v>
      </c>
      <c r="M95" s="15" t="e">
        <f t="shared" si="7"/>
        <v>#DIV/0!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idden="1">
      <c r="A96" s="19" t="s">
        <v>1453</v>
      </c>
      <c r="B96" s="16"/>
      <c r="C96" s="14">
        <f t="shared" si="4"/>
        <v>-45713.680555555555</v>
      </c>
      <c r="D96" s="11"/>
      <c r="E96" s="11"/>
      <c r="F96" s="11"/>
      <c r="G96" s="11"/>
      <c r="H96" s="11"/>
      <c r="I96" s="11"/>
      <c r="J96" s="11"/>
      <c r="K96" s="11" t="e">
        <f t="shared" si="5"/>
        <v>#DIV/0!</v>
      </c>
      <c r="L96" s="14" t="e">
        <f t="shared" si="6"/>
        <v>#DIV/0!</v>
      </c>
      <c r="M96" s="15" t="e">
        <f t="shared" si="7"/>
        <v>#DIV/0!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idden="1">
      <c r="A97" s="19" t="s">
        <v>1454</v>
      </c>
      <c r="B97" s="16"/>
      <c r="C97" s="14">
        <f t="shared" si="4"/>
        <v>-45713.680555555555</v>
      </c>
      <c r="D97" s="11"/>
      <c r="E97" s="11"/>
      <c r="F97" s="11"/>
      <c r="G97" s="11"/>
      <c r="H97" s="11"/>
      <c r="I97" s="11"/>
      <c r="J97" s="11"/>
      <c r="K97" s="11" t="e">
        <f t="shared" si="5"/>
        <v>#DIV/0!</v>
      </c>
      <c r="L97" s="14" t="e">
        <f t="shared" si="6"/>
        <v>#DIV/0!</v>
      </c>
      <c r="M97" s="15" t="e">
        <f t="shared" si="7"/>
        <v>#DIV/0!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idden="1">
      <c r="A98" s="19" t="s">
        <v>1455</v>
      </c>
      <c r="B98" s="16"/>
      <c r="C98" s="14">
        <f t="shared" si="4"/>
        <v>-45713.680555555555</v>
      </c>
      <c r="D98" s="11"/>
      <c r="E98" s="11"/>
      <c r="F98" s="11"/>
      <c r="G98" s="11"/>
      <c r="H98" s="11"/>
      <c r="I98" s="11"/>
      <c r="J98" s="11"/>
      <c r="K98" s="11" t="e">
        <f t="shared" si="5"/>
        <v>#DIV/0!</v>
      </c>
      <c r="L98" s="14" t="e">
        <f t="shared" si="6"/>
        <v>#DIV/0!</v>
      </c>
      <c r="M98" s="15" t="e">
        <f t="shared" si="7"/>
        <v>#DIV/0!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>
      <c r="A99" s="19" t="s">
        <v>1456</v>
      </c>
      <c r="B99" s="16">
        <v>45724.379861111112</v>
      </c>
      <c r="C99" s="14">
        <f t="shared" si="4"/>
        <v>10.699305555557657</v>
      </c>
      <c r="D99" s="19">
        <v>31.65</v>
      </c>
      <c r="E99" s="19">
        <v>34.119999999999997</v>
      </c>
      <c r="F99" s="19">
        <v>24.8</v>
      </c>
      <c r="G99" s="19">
        <v>29.31</v>
      </c>
      <c r="H99" s="19">
        <v>36.32</v>
      </c>
      <c r="I99" s="19">
        <v>26.73</v>
      </c>
      <c r="J99" s="19">
        <v>28.13</v>
      </c>
      <c r="K99" s="11">
        <f t="shared" si="5"/>
        <v>30.151428571428568</v>
      </c>
      <c r="L99" s="14">
        <f t="shared" si="6"/>
        <v>4.10659400059399</v>
      </c>
      <c r="M99" s="15">
        <f t="shared" si="7"/>
        <v>1.4793078937892867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idden="1">
      <c r="A100" s="19" t="s">
        <v>1457</v>
      </c>
      <c r="B100" s="16"/>
      <c r="C100" s="14">
        <f t="shared" si="4"/>
        <v>-45713.680555555555</v>
      </c>
      <c r="D100" s="11"/>
      <c r="E100" s="11"/>
      <c r="F100" s="11"/>
      <c r="G100" s="11"/>
      <c r="H100" s="11"/>
      <c r="I100" s="11"/>
      <c r="J100" s="11"/>
      <c r="K100" s="11" t="e">
        <f t="shared" si="5"/>
        <v>#DIV/0!</v>
      </c>
      <c r="L100" s="14" t="e">
        <f t="shared" si="6"/>
        <v>#DIV/0!</v>
      </c>
      <c r="M100" s="15" t="e">
        <f t="shared" si="7"/>
        <v>#DIV/0!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idden="1">
      <c r="A101" s="19" t="s">
        <v>1458</v>
      </c>
      <c r="B101" s="16"/>
      <c r="C101" s="14">
        <f t="shared" si="4"/>
        <v>-45713.680555555555</v>
      </c>
      <c r="D101" s="11"/>
      <c r="E101" s="11"/>
      <c r="F101" s="11"/>
      <c r="G101" s="11"/>
      <c r="H101" s="11"/>
      <c r="I101" s="11"/>
      <c r="J101" s="11"/>
      <c r="K101" s="11" t="e">
        <f t="shared" si="5"/>
        <v>#DIV/0!</v>
      </c>
      <c r="L101" s="14" t="e">
        <f t="shared" si="6"/>
        <v>#DIV/0!</v>
      </c>
      <c r="M101" s="15" t="e">
        <f t="shared" si="7"/>
        <v>#DIV/0!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idden="1">
      <c r="A102" s="19" t="s">
        <v>1459</v>
      </c>
      <c r="B102" s="16"/>
      <c r="C102" s="14">
        <f t="shared" si="4"/>
        <v>-45713.680555555555</v>
      </c>
      <c r="D102" s="11"/>
      <c r="E102" s="11"/>
      <c r="F102" s="11"/>
      <c r="G102" s="11"/>
      <c r="H102" s="11"/>
      <c r="I102" s="11"/>
      <c r="J102" s="11"/>
      <c r="K102" s="11" t="e">
        <f t="shared" si="5"/>
        <v>#DIV/0!</v>
      </c>
      <c r="L102" s="14" t="e">
        <f t="shared" si="6"/>
        <v>#DIV/0!</v>
      </c>
      <c r="M102" s="15" t="e">
        <f t="shared" si="7"/>
        <v>#DIV/0!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idden="1">
      <c r="A103" s="19" t="s">
        <v>1460</v>
      </c>
      <c r="B103" s="16"/>
      <c r="C103" s="14">
        <f t="shared" si="4"/>
        <v>-45713.680555555555</v>
      </c>
      <c r="D103" s="11"/>
      <c r="E103" s="11"/>
      <c r="F103" s="11"/>
      <c r="G103" s="11"/>
      <c r="H103" s="11"/>
      <c r="I103" s="11"/>
      <c r="J103" s="11"/>
      <c r="K103" s="11" t="e">
        <f t="shared" si="5"/>
        <v>#DIV/0!</v>
      </c>
      <c r="L103" s="14" t="e">
        <f t="shared" si="6"/>
        <v>#DIV/0!</v>
      </c>
      <c r="M103" s="15" t="e">
        <f t="shared" si="7"/>
        <v>#DIV/0!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idden="1">
      <c r="A104" s="19" t="s">
        <v>1461</v>
      </c>
      <c r="B104" s="16"/>
      <c r="C104" s="14">
        <f t="shared" si="4"/>
        <v>-45713.680555555555</v>
      </c>
      <c r="D104" s="11"/>
      <c r="E104" s="11"/>
      <c r="F104" s="11"/>
      <c r="G104" s="11"/>
      <c r="H104" s="11"/>
      <c r="I104" s="11"/>
      <c r="J104" s="11"/>
      <c r="K104" s="11" t="e">
        <f t="shared" si="5"/>
        <v>#DIV/0!</v>
      </c>
      <c r="L104" s="14" t="e">
        <f t="shared" si="6"/>
        <v>#DIV/0!</v>
      </c>
      <c r="M104" s="15" t="e">
        <f t="shared" si="7"/>
        <v>#DIV/0!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idden="1">
      <c r="A105" s="19" t="s">
        <v>1462</v>
      </c>
      <c r="B105" s="16"/>
      <c r="C105" s="14">
        <f t="shared" si="4"/>
        <v>-45713.680555555555</v>
      </c>
      <c r="D105" s="11"/>
      <c r="E105" s="11"/>
      <c r="F105" s="11"/>
      <c r="G105" s="11"/>
      <c r="H105" s="11"/>
      <c r="I105" s="11"/>
      <c r="J105" s="11"/>
      <c r="K105" s="11" t="e">
        <f t="shared" si="5"/>
        <v>#DIV/0!</v>
      </c>
      <c r="L105" s="14" t="e">
        <f t="shared" si="6"/>
        <v>#DIV/0!</v>
      </c>
      <c r="M105" s="15" t="e">
        <f t="shared" si="7"/>
        <v>#DIV/0!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>
      <c r="A106" s="19" t="s">
        <v>1463</v>
      </c>
      <c r="B106" s="16">
        <v>45725.390277777777</v>
      </c>
      <c r="C106" s="14">
        <f t="shared" si="4"/>
        <v>11.709722222221899</v>
      </c>
      <c r="D106" s="19">
        <v>39.21</v>
      </c>
      <c r="E106" s="19">
        <v>35.93</v>
      </c>
      <c r="F106" s="19">
        <v>36.9</v>
      </c>
      <c r="G106" s="19">
        <v>34.630000000000003</v>
      </c>
      <c r="H106" s="19">
        <v>25.53</v>
      </c>
      <c r="I106" s="19">
        <v>34.92</v>
      </c>
      <c r="J106" s="19">
        <v>27.66</v>
      </c>
      <c r="K106" s="11">
        <f t="shared" si="5"/>
        <v>33.54</v>
      </c>
      <c r="L106" s="14">
        <f t="shared" si="6"/>
        <v>5.0162668722201387</v>
      </c>
      <c r="M106" s="15">
        <f t="shared" si="7"/>
        <v>1.525563058270067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idden="1">
      <c r="A107" s="19" t="s">
        <v>1464</v>
      </c>
      <c r="B107" s="16"/>
      <c r="C107" s="14">
        <f t="shared" si="4"/>
        <v>-45713.680555555555</v>
      </c>
      <c r="D107" s="11"/>
      <c r="E107" s="11"/>
      <c r="F107" s="11"/>
      <c r="G107" s="11"/>
      <c r="H107" s="11"/>
      <c r="I107" s="11"/>
      <c r="J107" s="11"/>
      <c r="K107" s="11" t="e">
        <f t="shared" si="5"/>
        <v>#DIV/0!</v>
      </c>
      <c r="L107" s="14" t="e">
        <f t="shared" si="6"/>
        <v>#DIV/0!</v>
      </c>
      <c r="M107" s="15" t="e">
        <f t="shared" si="7"/>
        <v>#DIV/0!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idden="1">
      <c r="A108" s="19" t="s">
        <v>1465</v>
      </c>
      <c r="B108" s="16"/>
      <c r="C108" s="14">
        <f t="shared" si="4"/>
        <v>-45713.680555555555</v>
      </c>
      <c r="D108" s="11"/>
      <c r="E108" s="20"/>
      <c r="F108" s="11"/>
      <c r="G108" s="11"/>
      <c r="H108" s="11"/>
      <c r="I108" s="11"/>
      <c r="J108" s="11"/>
      <c r="K108" s="11" t="e">
        <f t="shared" si="5"/>
        <v>#DIV/0!</v>
      </c>
      <c r="L108" s="14" t="e">
        <f t="shared" si="6"/>
        <v>#DIV/0!</v>
      </c>
      <c r="M108" s="15" t="e">
        <f t="shared" si="7"/>
        <v>#DIV/0!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idden="1">
      <c r="A109" s="19" t="s">
        <v>1466</v>
      </c>
      <c r="B109" s="16"/>
      <c r="C109" s="14">
        <f t="shared" si="4"/>
        <v>-45713.680555555555</v>
      </c>
      <c r="D109" s="11"/>
      <c r="E109" s="11"/>
      <c r="F109" s="11"/>
      <c r="G109" s="11"/>
      <c r="H109" s="11"/>
      <c r="I109" s="11"/>
      <c r="J109" s="11"/>
      <c r="K109" s="11" t="e">
        <f t="shared" si="5"/>
        <v>#DIV/0!</v>
      </c>
      <c r="L109" s="14" t="e">
        <f t="shared" si="6"/>
        <v>#DIV/0!</v>
      </c>
      <c r="M109" s="15" t="e">
        <f t="shared" si="7"/>
        <v>#DIV/0!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5" hidden="1" customHeight="1">
      <c r="A110" s="19" t="s">
        <v>1467</v>
      </c>
      <c r="B110" s="16"/>
      <c r="C110" s="14">
        <f t="shared" si="4"/>
        <v>-45713.680555555555</v>
      </c>
      <c r="D110" s="11"/>
      <c r="E110" s="11"/>
      <c r="F110" s="11"/>
      <c r="G110" s="11"/>
      <c r="H110" s="11"/>
      <c r="I110" s="11"/>
      <c r="J110" s="11"/>
      <c r="K110" s="11" t="e">
        <f t="shared" si="5"/>
        <v>#DIV/0!</v>
      </c>
      <c r="L110" s="14" t="e">
        <f t="shared" si="6"/>
        <v>#DIV/0!</v>
      </c>
      <c r="M110" s="15" t="e">
        <f t="shared" si="7"/>
        <v>#DIV/0!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5" hidden="1" customHeight="1">
      <c r="A111" s="19" t="s">
        <v>1468</v>
      </c>
      <c r="B111" s="16"/>
      <c r="C111" s="14">
        <f t="shared" si="4"/>
        <v>-45713.680555555555</v>
      </c>
      <c r="D111" s="11"/>
      <c r="E111" s="11"/>
      <c r="F111" s="11"/>
      <c r="G111" s="11"/>
      <c r="H111" s="11"/>
      <c r="I111" s="11"/>
      <c r="J111" s="11"/>
      <c r="K111" s="11" t="e">
        <f t="shared" si="5"/>
        <v>#DIV/0!</v>
      </c>
      <c r="L111" s="14" t="e">
        <f t="shared" si="6"/>
        <v>#DIV/0!</v>
      </c>
      <c r="M111" s="15" t="e">
        <f t="shared" si="7"/>
        <v>#DIV/0!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5" hidden="1" customHeight="1">
      <c r="A112" s="19" t="s">
        <v>1469</v>
      </c>
      <c r="B112" s="16"/>
      <c r="C112" s="14">
        <f t="shared" si="4"/>
        <v>-45713.680555555555</v>
      </c>
      <c r="D112" s="11"/>
      <c r="E112" s="11"/>
      <c r="F112" s="11"/>
      <c r="G112" s="11"/>
      <c r="H112" s="11"/>
      <c r="I112" s="11"/>
      <c r="J112" s="11"/>
      <c r="K112" s="11" t="e">
        <f t="shared" si="5"/>
        <v>#DIV/0!</v>
      </c>
      <c r="L112" s="14" t="e">
        <f t="shared" si="6"/>
        <v>#DIV/0!</v>
      </c>
      <c r="M112" s="15" t="e">
        <f t="shared" si="7"/>
        <v>#DIV/0!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5" customHeight="1">
      <c r="A113" s="19" t="s">
        <v>1470</v>
      </c>
      <c r="B113" s="16">
        <v>45725.517361111109</v>
      </c>
      <c r="C113" s="14">
        <f t="shared" si="4"/>
        <v>11.836805555554747</v>
      </c>
      <c r="D113" s="19">
        <v>28.24</v>
      </c>
      <c r="E113" s="19">
        <v>26.25</v>
      </c>
      <c r="F113" s="19">
        <v>39.74</v>
      </c>
      <c r="G113" s="19">
        <v>30.61</v>
      </c>
      <c r="H113" s="19">
        <v>27.5</v>
      </c>
      <c r="I113" s="19">
        <v>17.2</v>
      </c>
      <c r="J113" s="19">
        <v>28.19</v>
      </c>
      <c r="K113" s="11">
        <f t="shared" si="5"/>
        <v>28.247142857142851</v>
      </c>
      <c r="L113" s="14">
        <f t="shared" si="6"/>
        <v>6.6364943413565403</v>
      </c>
      <c r="M113" s="15">
        <f t="shared" si="7"/>
        <v>1.4509745263455782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5" hidden="1" customHeight="1">
      <c r="A114" s="19" t="s">
        <v>1471</v>
      </c>
      <c r="B114" s="16"/>
      <c r="C114" s="14">
        <f t="shared" si="4"/>
        <v>-45713.680555555555</v>
      </c>
      <c r="D114" s="11"/>
      <c r="E114" s="11"/>
      <c r="F114" s="11"/>
      <c r="G114" s="11"/>
      <c r="H114" s="11"/>
      <c r="I114" s="11"/>
      <c r="J114" s="11"/>
      <c r="K114" s="11" t="e">
        <f t="shared" si="5"/>
        <v>#DIV/0!</v>
      </c>
      <c r="L114" s="14" t="e">
        <f t="shared" si="6"/>
        <v>#DIV/0!</v>
      </c>
      <c r="M114" s="15" t="e">
        <f t="shared" si="7"/>
        <v>#DIV/0!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5" hidden="1" customHeight="1">
      <c r="A115" s="19" t="s">
        <v>1472</v>
      </c>
      <c r="B115" s="16"/>
      <c r="C115" s="14">
        <f t="shared" si="4"/>
        <v>-45713.680555555555</v>
      </c>
      <c r="D115" s="11"/>
      <c r="E115" s="11"/>
      <c r="F115" s="11"/>
      <c r="G115" s="11"/>
      <c r="H115" s="11"/>
      <c r="I115" s="11"/>
      <c r="J115" s="11"/>
      <c r="K115" s="11" t="e">
        <f t="shared" si="5"/>
        <v>#DIV/0!</v>
      </c>
      <c r="L115" s="14" t="e">
        <f t="shared" si="6"/>
        <v>#DIV/0!</v>
      </c>
      <c r="M115" s="15" t="e">
        <f t="shared" si="7"/>
        <v>#DIV/0!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5" hidden="1" customHeight="1">
      <c r="A116" s="19" t="s">
        <v>1473</v>
      </c>
      <c r="B116" s="16"/>
      <c r="C116" s="14">
        <f t="shared" si="4"/>
        <v>-45713.680555555555</v>
      </c>
      <c r="D116" s="11"/>
      <c r="E116" s="11"/>
      <c r="F116" s="11"/>
      <c r="G116" s="11"/>
      <c r="H116" s="11"/>
      <c r="I116" s="11"/>
      <c r="J116" s="11"/>
      <c r="K116" s="11" t="e">
        <f t="shared" si="5"/>
        <v>#DIV/0!</v>
      </c>
      <c r="L116" s="14" t="e">
        <f t="shared" si="6"/>
        <v>#DIV/0!</v>
      </c>
      <c r="M116" s="15" t="e">
        <f t="shared" si="7"/>
        <v>#DIV/0!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5" hidden="1" customHeight="1">
      <c r="A117" s="19" t="s">
        <v>1474</v>
      </c>
      <c r="B117" s="16"/>
      <c r="C117" s="14">
        <f t="shared" si="4"/>
        <v>-45713.680555555555</v>
      </c>
      <c r="D117" s="11"/>
      <c r="E117" s="11"/>
      <c r="F117" s="11"/>
      <c r="G117" s="11"/>
      <c r="H117" s="11"/>
      <c r="I117" s="11"/>
      <c r="J117" s="11"/>
      <c r="K117" s="11" t="e">
        <f t="shared" si="5"/>
        <v>#DIV/0!</v>
      </c>
      <c r="L117" s="14" t="e">
        <f t="shared" si="6"/>
        <v>#DIV/0!</v>
      </c>
      <c r="M117" s="15" t="e">
        <f t="shared" si="7"/>
        <v>#DIV/0!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5" hidden="1" customHeight="1">
      <c r="A118" s="19" t="s">
        <v>1475</v>
      </c>
      <c r="B118" s="16"/>
      <c r="C118" s="14">
        <f t="shared" si="4"/>
        <v>-45713.680555555555</v>
      </c>
      <c r="D118" s="11"/>
      <c r="E118" s="11"/>
      <c r="F118" s="11"/>
      <c r="G118" s="11"/>
      <c r="H118" s="11"/>
      <c r="I118" s="11"/>
      <c r="J118" s="11"/>
      <c r="K118" s="11" t="e">
        <f t="shared" si="5"/>
        <v>#DIV/0!</v>
      </c>
      <c r="L118" s="14" t="e">
        <f t="shared" si="6"/>
        <v>#DIV/0!</v>
      </c>
      <c r="M118" s="15" t="e">
        <f t="shared" si="7"/>
        <v>#DIV/0!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5" hidden="1" customHeight="1">
      <c r="A119" s="19" t="s">
        <v>1476</v>
      </c>
      <c r="B119" s="16"/>
      <c r="C119" s="14">
        <f t="shared" si="4"/>
        <v>-45713.680555555555</v>
      </c>
      <c r="D119" s="11"/>
      <c r="E119" s="11"/>
      <c r="F119" s="11"/>
      <c r="G119" s="11"/>
      <c r="H119" s="11"/>
      <c r="I119" s="11"/>
      <c r="J119" s="11"/>
      <c r="K119" s="11" t="e">
        <f t="shared" si="5"/>
        <v>#DIV/0!</v>
      </c>
      <c r="L119" s="14" t="e">
        <f t="shared" si="6"/>
        <v>#DIV/0!</v>
      </c>
      <c r="M119" s="15" t="e">
        <f t="shared" si="7"/>
        <v>#DIV/0!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5" customHeight="1">
      <c r="A120" s="19" t="s">
        <v>1477</v>
      </c>
      <c r="B120" s="16">
        <v>45725.783333333333</v>
      </c>
      <c r="C120" s="14">
        <f t="shared" si="4"/>
        <v>12.102777777778101</v>
      </c>
      <c r="D120" s="19">
        <v>50.5</v>
      </c>
      <c r="E120" s="19">
        <v>34.96</v>
      </c>
      <c r="F120" s="19">
        <v>31.56</v>
      </c>
      <c r="G120" s="19">
        <v>28.23</v>
      </c>
      <c r="H120" s="19">
        <v>39.479999999999997</v>
      </c>
      <c r="I120" s="19">
        <v>33.07</v>
      </c>
      <c r="J120" s="19">
        <v>31.33</v>
      </c>
      <c r="K120" s="11">
        <f t="shared" si="5"/>
        <v>35.589999999999996</v>
      </c>
      <c r="L120" s="14">
        <f t="shared" si="6"/>
        <v>7.4469859674904741</v>
      </c>
      <c r="M120" s="15">
        <f t="shared" si="7"/>
        <v>1.5513279880038457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5" hidden="1" customHeight="1">
      <c r="A121" s="9" t="s">
        <v>1478</v>
      </c>
    </row>
    <row r="122" spans="1:30" ht="15" hidden="1" customHeight="1">
      <c r="A122" s="9" t="s">
        <v>1479</v>
      </c>
    </row>
    <row r="123" spans="1:30" ht="15" hidden="1" customHeight="1">
      <c r="A123" s="9" t="s">
        <v>1480</v>
      </c>
    </row>
    <row r="124" spans="1:30" ht="15" hidden="1" customHeight="1">
      <c r="A124" s="9" t="s">
        <v>1481</v>
      </c>
    </row>
    <row r="125" spans="1:30" ht="15" hidden="1" customHeight="1">
      <c r="A125" s="9" t="s">
        <v>1482</v>
      </c>
    </row>
    <row r="126" spans="1:30" ht="15" hidden="1" customHeight="1">
      <c r="A126" s="9" t="s">
        <v>1483</v>
      </c>
    </row>
    <row r="127" spans="1:30" ht="15" customHeight="1">
      <c r="A127" s="9"/>
    </row>
    <row r="128" spans="1:30" ht="15" customHeight="1">
      <c r="B128" s="4"/>
      <c r="N128" s="4"/>
    </row>
    <row r="129" spans="1:14" ht="15" customHeight="1">
      <c r="A129" s="27" t="s">
        <v>112</v>
      </c>
      <c r="B129" s="27" t="s">
        <v>1484</v>
      </c>
      <c r="C129" s="28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</row>
    <row r="130" spans="1:14" ht="15" customHeight="1">
      <c r="A130" s="27" t="s">
        <v>114</v>
      </c>
      <c r="B130" s="27" t="s">
        <v>1485</v>
      </c>
      <c r="C130" s="28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 spans="1:14" ht="15" customHeight="1">
      <c r="B131" s="4"/>
      <c r="N131" s="4"/>
    </row>
    <row r="132" spans="1:14" ht="15" customHeight="1">
      <c r="A132" s="4" t="s">
        <v>25</v>
      </c>
      <c r="B132" s="4" t="s">
        <v>26</v>
      </c>
      <c r="C132" s="6" t="s">
        <v>27</v>
      </c>
      <c r="D132" s="4" t="s">
        <v>28</v>
      </c>
      <c r="K132" s="4" t="s">
        <v>29</v>
      </c>
      <c r="L132" s="4" t="s">
        <v>30</v>
      </c>
      <c r="M132" s="4" t="s">
        <v>31</v>
      </c>
      <c r="N132" s="4"/>
    </row>
    <row r="133" spans="1:14" ht="15" customHeight="1">
      <c r="A133" s="21" t="s">
        <v>1486</v>
      </c>
      <c r="B133" s="22">
        <v>45726.384027777778</v>
      </c>
      <c r="C133" s="29">
        <f>(B133-$B$133)</f>
        <v>0</v>
      </c>
      <c r="D133" s="21">
        <v>11.85</v>
      </c>
      <c r="E133" s="21">
        <v>9.6999999999999993</v>
      </c>
      <c r="F133" s="21">
        <v>15.56</v>
      </c>
      <c r="G133" s="21">
        <v>14.96</v>
      </c>
      <c r="H133" s="21">
        <v>13.38</v>
      </c>
      <c r="I133" s="24"/>
      <c r="J133" s="24"/>
      <c r="K133" s="24">
        <f>AVERAGE($D133:$J133)</f>
        <v>13.09</v>
      </c>
      <c r="L133" s="23">
        <f>STDEV($D133:$J133)</f>
        <v>2.3828344466202416</v>
      </c>
      <c r="M133" s="25">
        <f>LOG($K133)</f>
        <v>1.1169396465507557</v>
      </c>
    </row>
    <row r="134" spans="1:14" ht="15" hidden="1" customHeight="1">
      <c r="A134" s="21" t="s">
        <v>1487</v>
      </c>
      <c r="B134" s="22"/>
      <c r="C134" s="23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4" ht="15" hidden="1" customHeight="1">
      <c r="A135" s="21" t="s">
        <v>1488</v>
      </c>
      <c r="B135" s="22"/>
      <c r="C135" s="23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1:14" ht="15" hidden="1" customHeight="1">
      <c r="A136" s="21" t="s">
        <v>1489</v>
      </c>
      <c r="B136" s="22"/>
      <c r="C136" s="23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1:14" ht="15" hidden="1" customHeight="1">
      <c r="A137" s="21" t="s">
        <v>1490</v>
      </c>
      <c r="B137" s="22"/>
      <c r="C137" s="23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1:14" ht="15" customHeight="1">
      <c r="A138" s="21" t="s">
        <v>1491</v>
      </c>
      <c r="B138" s="22">
        <v>45727.384027777778</v>
      </c>
      <c r="C138" s="29">
        <f>(B138-$B$133)</f>
        <v>1</v>
      </c>
      <c r="D138" s="21">
        <v>3.66</v>
      </c>
      <c r="E138" s="21">
        <v>2.92</v>
      </c>
      <c r="F138" s="21">
        <v>3.21</v>
      </c>
      <c r="G138" s="21">
        <v>4.51</v>
      </c>
      <c r="H138" s="21">
        <v>3.48</v>
      </c>
      <c r="I138" s="24"/>
      <c r="J138" s="24"/>
      <c r="K138" s="24">
        <f>AVERAGE($D138:$J138)</f>
        <v>3.5559999999999996</v>
      </c>
      <c r="L138" s="23">
        <f>STDEV($D138:$J138)</f>
        <v>0.60227070325560783</v>
      </c>
      <c r="M138" s="25">
        <f>LOG($K138)</f>
        <v>0.55096175229817601</v>
      </c>
    </row>
    <row r="139" spans="1:14" ht="15" hidden="1" customHeight="1">
      <c r="A139" s="21" t="s">
        <v>1492</v>
      </c>
      <c r="B139" s="22"/>
      <c r="C139" s="23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 spans="1:14" ht="15" hidden="1" customHeight="1">
      <c r="A140" s="21" t="s">
        <v>1493</v>
      </c>
      <c r="B140" s="22"/>
      <c r="C140" s="23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 spans="1:14" ht="15" hidden="1" customHeight="1">
      <c r="A141" s="21" t="s">
        <v>1494</v>
      </c>
      <c r="B141" s="22"/>
      <c r="C141" s="23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 spans="1:14" ht="15" hidden="1" customHeight="1">
      <c r="A142" s="21" t="s">
        <v>1495</v>
      </c>
      <c r="B142" s="22"/>
      <c r="C142" s="23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1:14" ht="15" customHeight="1">
      <c r="A143" s="21" t="s">
        <v>1496</v>
      </c>
      <c r="B143" s="22">
        <v>45727.880555555559</v>
      </c>
      <c r="C143" s="29">
        <f>(B143-$B$133)</f>
        <v>1.4965277777810115</v>
      </c>
      <c r="D143" s="21">
        <v>8.2799999999999994</v>
      </c>
      <c r="E143" s="21">
        <v>5.48</v>
      </c>
      <c r="F143" s="21">
        <v>5.98</v>
      </c>
      <c r="G143" s="21">
        <v>4.87</v>
      </c>
      <c r="H143" s="21">
        <v>9.23</v>
      </c>
      <c r="I143" s="21">
        <v>5.03</v>
      </c>
      <c r="J143" s="24"/>
      <c r="K143" s="24">
        <f>AVERAGE($D143:$J143)</f>
        <v>6.4783333333333344</v>
      </c>
      <c r="L143" s="23">
        <f>STDEV($D143:$J143)</f>
        <v>1.8301411603115907</v>
      </c>
      <c r="M143" s="25">
        <f>LOG($K143)</f>
        <v>0.81146329024762287</v>
      </c>
    </row>
    <row r="144" spans="1:14" ht="15" hidden="1" customHeight="1">
      <c r="A144" s="21" t="s">
        <v>1497</v>
      </c>
      <c r="B144" s="22"/>
      <c r="C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 spans="1:13" ht="15" hidden="1" customHeight="1">
      <c r="A145" s="21" t="s">
        <v>1498</v>
      </c>
      <c r="B145" s="22"/>
      <c r="C145" s="23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 spans="1:13" ht="15" hidden="1" customHeight="1">
      <c r="A146" s="21" t="s">
        <v>1499</v>
      </c>
      <c r="B146" s="22"/>
      <c r="C146" s="23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 spans="1:13" ht="15" hidden="1" customHeight="1">
      <c r="A147" s="21" t="s">
        <v>1500</v>
      </c>
      <c r="B147" s="22"/>
      <c r="C147" s="23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 spans="1:13" ht="15" hidden="1" customHeight="1">
      <c r="A148" s="21" t="s">
        <v>1501</v>
      </c>
      <c r="B148" s="22"/>
      <c r="C148" s="23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 spans="1:13" ht="15" customHeight="1">
      <c r="A149" s="21" t="s">
        <v>1502</v>
      </c>
      <c r="B149" s="22">
        <v>45728.352083333331</v>
      </c>
      <c r="C149" s="29">
        <f>(B149-$B$133)</f>
        <v>1.9680555555532919</v>
      </c>
      <c r="D149" s="21">
        <v>0.37</v>
      </c>
      <c r="E149" s="21">
        <v>0.22</v>
      </c>
      <c r="F149" s="21">
        <v>0.94</v>
      </c>
      <c r="G149" s="21">
        <v>0.28999999999999998</v>
      </c>
      <c r="H149" s="21">
        <v>1</v>
      </c>
      <c r="I149" s="24"/>
      <c r="J149" s="24"/>
      <c r="K149" s="24">
        <f>AVERAGE($D149:$J149)</f>
        <v>0.56399999999999995</v>
      </c>
      <c r="L149" s="23">
        <f>STDEV($D149:$J149)</f>
        <v>0.3750066666074085</v>
      </c>
      <c r="M149" s="25">
        <f>LOG($K149)</f>
        <v>-0.24872089601665776</v>
      </c>
    </row>
    <row r="150" spans="1:13" ht="15" hidden="1" customHeight="1">
      <c r="A150" s="21" t="s">
        <v>1503</v>
      </c>
      <c r="B150" s="22"/>
      <c r="C150" s="23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 spans="1:13" ht="15" hidden="1" customHeight="1">
      <c r="A151" s="21" t="s">
        <v>1504</v>
      </c>
      <c r="B151" s="22"/>
      <c r="C151" s="23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 spans="1:13" ht="15" hidden="1" customHeight="1">
      <c r="A152" s="21" t="s">
        <v>1505</v>
      </c>
      <c r="B152" s="22"/>
      <c r="C152" s="23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1:13" ht="15" hidden="1" customHeight="1">
      <c r="A153" s="21" t="s">
        <v>1506</v>
      </c>
      <c r="B153" s="22"/>
      <c r="C153" s="23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 spans="1:13" ht="15" customHeight="1">
      <c r="A154" s="21" t="s">
        <v>1507</v>
      </c>
      <c r="B154" s="22">
        <v>45728.568055555559</v>
      </c>
      <c r="C154" s="29">
        <f>(B154-$B$133)</f>
        <v>2.1840277777810115</v>
      </c>
      <c r="D154" s="21">
        <v>0.48</v>
      </c>
      <c r="E154" s="21">
        <v>1.78</v>
      </c>
      <c r="F154" s="21">
        <v>0.34</v>
      </c>
      <c r="G154" s="21">
        <v>1</v>
      </c>
      <c r="H154" s="21">
        <v>1</v>
      </c>
      <c r="I154" s="24"/>
      <c r="J154" s="24"/>
      <c r="K154" s="24">
        <f>AVERAGE($D154:$J154)</f>
        <v>0.91999999999999993</v>
      </c>
      <c r="L154" s="23">
        <f>STDEV($D154:$J154)</f>
        <v>0.56621550667568277</v>
      </c>
      <c r="M154" s="25">
        <f>LOG($K154)</f>
        <v>-3.6212172654444763E-2</v>
      </c>
    </row>
    <row r="155" spans="1:13" ht="15" hidden="1" customHeight="1">
      <c r="A155" s="21" t="s">
        <v>1508</v>
      </c>
      <c r="B155" s="22"/>
      <c r="C155" s="23"/>
      <c r="D155" s="21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1:13" ht="15" hidden="1" customHeight="1">
      <c r="A156" s="21" t="s">
        <v>1509</v>
      </c>
      <c r="B156" s="22"/>
      <c r="C156" s="23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 spans="1:13" ht="15" hidden="1" customHeight="1">
      <c r="A157" s="21" t="s">
        <v>1510</v>
      </c>
      <c r="B157" s="22"/>
      <c r="C157" s="23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 spans="1:13" ht="15" hidden="1" customHeight="1">
      <c r="A158" s="21" t="s">
        <v>1511</v>
      </c>
      <c r="B158" s="22"/>
      <c r="C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 spans="1:13" ht="15" customHeight="1">
      <c r="A159" s="21" t="s">
        <v>1269</v>
      </c>
      <c r="B159" s="22">
        <v>45728.813888888886</v>
      </c>
      <c r="C159" s="29">
        <f>(B159-$B$133)</f>
        <v>2.429861111108039</v>
      </c>
      <c r="D159" s="21">
        <v>1</v>
      </c>
      <c r="E159" s="21">
        <v>1</v>
      </c>
      <c r="F159" s="21">
        <v>1</v>
      </c>
      <c r="G159" s="24"/>
      <c r="H159" s="24"/>
      <c r="I159" s="24"/>
      <c r="J159" s="24"/>
      <c r="K159" s="24">
        <f>AVERAGE($D159:$J159)</f>
        <v>1</v>
      </c>
      <c r="L159" s="23">
        <f>STDEV($D159:$J159)</f>
        <v>0</v>
      </c>
      <c r="M159" s="25">
        <f>LOG($K159)</f>
        <v>0</v>
      </c>
    </row>
    <row r="160" spans="1:13" ht="15" hidden="1" customHeight="1">
      <c r="A160" s="9" t="s">
        <v>1268</v>
      </c>
    </row>
    <row r="161" spans="1:14" ht="15" hidden="1" customHeight="1">
      <c r="A161" s="9" t="s">
        <v>1267</v>
      </c>
      <c r="D161" s="9"/>
    </row>
    <row r="163" spans="1:14" ht="15" customHeight="1">
      <c r="A163" s="27" t="s">
        <v>112</v>
      </c>
      <c r="B163" s="27"/>
      <c r="C163" s="28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" customHeight="1">
      <c r="A164" s="27" t="s">
        <v>114</v>
      </c>
      <c r="B164" s="27"/>
      <c r="C164" s="28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01C8-CEF4-4196-BB53-11EED246674E}">
  <dimension ref="A1:M1048571"/>
  <sheetViews>
    <sheetView workbookViewId="0">
      <selection activeCell="C82" sqref="C82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9" t="s">
        <v>1512</v>
      </c>
      <c r="B2" s="31">
        <v>45741.361111111109</v>
      </c>
      <c r="C2" s="30">
        <f>(B2-$B$2)+1</f>
        <v>1</v>
      </c>
      <c r="D2" s="9">
        <v>2.52</v>
      </c>
      <c r="E2" s="9">
        <v>3.3</v>
      </c>
      <c r="F2" s="9">
        <v>3.53</v>
      </c>
      <c r="G2" s="9">
        <v>4.1900000000000004</v>
      </c>
      <c r="H2" s="9">
        <v>3.27</v>
      </c>
      <c r="I2" s="9"/>
      <c r="K2">
        <f>AVERAGE($D2:$H2)</f>
        <v>3.3619999999999997</v>
      </c>
      <c r="L2" s="30">
        <f>STDEV($D2:$H2)</f>
        <v>0.59897412298028796</v>
      </c>
      <c r="M2">
        <f>LOG($K2)</f>
        <v>0.52659770910345216</v>
      </c>
    </row>
    <row r="3" spans="1:13" hidden="1">
      <c r="A3" s="9" t="s">
        <v>1513</v>
      </c>
    </row>
    <row r="4" spans="1:13" hidden="1">
      <c r="A4" s="9" t="s">
        <v>1514</v>
      </c>
    </row>
    <row r="5" spans="1:13" hidden="1">
      <c r="A5" s="9" t="s">
        <v>1515</v>
      </c>
    </row>
    <row r="6" spans="1:13" hidden="1">
      <c r="A6" s="9" t="s">
        <v>1516</v>
      </c>
    </row>
    <row r="7" spans="1:13">
      <c r="A7" s="9" t="s">
        <v>1517</v>
      </c>
      <c r="B7" s="31">
        <v>45741.533333333333</v>
      </c>
      <c r="C7" s="30">
        <f>(B7-$B$2)+1</f>
        <v>1.172222222223354</v>
      </c>
      <c r="D7" s="9">
        <v>3.11</v>
      </c>
      <c r="E7" s="9">
        <v>2.78</v>
      </c>
      <c r="F7" s="9">
        <v>3.67</v>
      </c>
      <c r="G7" s="9">
        <v>1.43</v>
      </c>
      <c r="H7" s="9">
        <v>5.46</v>
      </c>
      <c r="K7">
        <f>AVERAGE($D7:$H7)</f>
        <v>3.29</v>
      </c>
      <c r="L7" s="30">
        <f>STDEV($D7:$H7)</f>
        <v>1.466748103799695</v>
      </c>
      <c r="M7">
        <f>LOG($K7)</f>
        <v>0.51719589794997434</v>
      </c>
    </row>
    <row r="8" spans="1:13" hidden="1">
      <c r="A8" s="9" t="s">
        <v>1518</v>
      </c>
    </row>
    <row r="9" spans="1:13" hidden="1">
      <c r="A9" s="9" t="s">
        <v>1519</v>
      </c>
    </row>
    <row r="10" spans="1:13" hidden="1">
      <c r="A10" s="9" t="s">
        <v>1520</v>
      </c>
    </row>
    <row r="11" spans="1:13" hidden="1">
      <c r="A11" s="9" t="s">
        <v>1521</v>
      </c>
    </row>
    <row r="12" spans="1:13">
      <c r="A12" s="9" t="s">
        <v>1522</v>
      </c>
      <c r="B12" s="31">
        <v>45741.839583333334</v>
      </c>
      <c r="C12" s="30">
        <f>(B12-$B$2)+1</f>
        <v>1.4784722222248092</v>
      </c>
      <c r="D12" s="9">
        <v>5.75</v>
      </c>
      <c r="E12" s="9">
        <v>2.81</v>
      </c>
      <c r="F12" s="9">
        <v>5.67</v>
      </c>
      <c r="G12" s="9">
        <v>5.41</v>
      </c>
      <c r="H12" s="9">
        <v>2.54</v>
      </c>
      <c r="I12" s="9"/>
      <c r="J12" s="9"/>
      <c r="K12">
        <f>AVERAGE($D12:$H12)</f>
        <v>4.4359999999999999</v>
      </c>
      <c r="L12" s="30">
        <f>STDEV($D12:$H12)</f>
        <v>1.6152956385751811</v>
      </c>
      <c r="M12">
        <f>LOG($K12)</f>
        <v>0.64699153747712246</v>
      </c>
    </row>
    <row r="13" spans="1:13" hidden="1">
      <c r="A13" s="9" t="s">
        <v>1523</v>
      </c>
    </row>
    <row r="14" spans="1:13" hidden="1">
      <c r="A14" s="9" t="s">
        <v>1524</v>
      </c>
    </row>
    <row r="15" spans="1:13" hidden="1">
      <c r="A15" s="9" t="s">
        <v>1525</v>
      </c>
    </row>
    <row r="16" spans="1:13" hidden="1">
      <c r="A16" s="9" t="s">
        <v>1526</v>
      </c>
    </row>
    <row r="17" spans="1:13">
      <c r="A17" s="9" t="s">
        <v>1527</v>
      </c>
      <c r="B17" s="31">
        <v>45742.395833333336</v>
      </c>
      <c r="C17" s="30">
        <f>(B17-$B$2)+1</f>
        <v>2.0347222222262644</v>
      </c>
      <c r="D17" s="9">
        <v>5.49</v>
      </c>
      <c r="E17" s="9">
        <v>7.61</v>
      </c>
      <c r="F17" s="9">
        <v>6.13</v>
      </c>
      <c r="G17" s="9">
        <v>5.91</v>
      </c>
      <c r="H17" s="9">
        <v>6.62</v>
      </c>
      <c r="K17">
        <f>AVERAGE($D17:$H17)</f>
        <v>6.3520000000000003</v>
      </c>
      <c r="L17" s="30">
        <f>STDEV($D17:$H17)</f>
        <v>0.81272381532719407</v>
      </c>
      <c r="M17">
        <f>LOG($K17)</f>
        <v>0.80291048941903986</v>
      </c>
    </row>
    <row r="18" spans="1:13" hidden="1">
      <c r="A18" s="9" t="s">
        <v>1528</v>
      </c>
    </row>
    <row r="19" spans="1:13" hidden="1">
      <c r="A19" s="9" t="s">
        <v>1529</v>
      </c>
    </row>
    <row r="20" spans="1:13" hidden="1">
      <c r="A20" s="9" t="s">
        <v>1530</v>
      </c>
    </row>
    <row r="21" spans="1:13" hidden="1">
      <c r="A21" s="9" t="s">
        <v>1531</v>
      </c>
    </row>
    <row r="22" spans="1:13">
      <c r="A22" s="9" t="s">
        <v>1532</v>
      </c>
      <c r="B22" s="31">
        <v>45742.568749999999</v>
      </c>
      <c r="C22" s="30">
        <f>(B22-$B$2)+1</f>
        <v>2.2076388888890506</v>
      </c>
      <c r="D22" s="9">
        <v>4.33</v>
      </c>
      <c r="E22" s="9">
        <v>4.63</v>
      </c>
      <c r="F22" s="9">
        <v>4.09</v>
      </c>
      <c r="G22" s="9">
        <v>5.53</v>
      </c>
      <c r="H22" s="9">
        <v>4.45</v>
      </c>
      <c r="K22">
        <f>AVERAGE($D22:$H22)</f>
        <v>4.6059999999999999</v>
      </c>
      <c r="L22" s="30">
        <f>STDEV($D22:$H22)</f>
        <v>0.55252149279462726</v>
      </c>
      <c r="M22">
        <f>LOG($K22)</f>
        <v>0.66332393362821229</v>
      </c>
    </row>
    <row r="23" spans="1:13" hidden="1">
      <c r="A23" s="9" t="s">
        <v>1533</v>
      </c>
    </row>
    <row r="24" spans="1:13" hidden="1">
      <c r="A24" s="9" t="s">
        <v>1534</v>
      </c>
    </row>
    <row r="25" spans="1:13" hidden="1">
      <c r="A25" s="9" t="s">
        <v>1535</v>
      </c>
    </row>
    <row r="26" spans="1:13" hidden="1">
      <c r="A26" s="9" t="s">
        <v>1536</v>
      </c>
    </row>
    <row r="27" spans="1:13">
      <c r="A27" s="9" t="s">
        <v>1537</v>
      </c>
      <c r="B27" s="31">
        <v>45742.885416666664</v>
      </c>
      <c r="C27" s="30">
        <f>(B27-$B$2)+1</f>
        <v>2.5243055555547471</v>
      </c>
      <c r="D27" s="9">
        <v>4.3499999999999996</v>
      </c>
      <c r="E27" s="9">
        <v>4.1900000000000004</v>
      </c>
      <c r="F27" s="9">
        <v>3.23</v>
      </c>
      <c r="G27" s="9">
        <v>3.17</v>
      </c>
      <c r="H27" s="9">
        <v>3.86</v>
      </c>
      <c r="I27" s="9"/>
      <c r="K27">
        <f>AVERAGE($D27:$H27)</f>
        <v>3.7600000000000002</v>
      </c>
      <c r="L27" s="30">
        <f>STDEV($D27:$H27)</f>
        <v>0.5412947441089736</v>
      </c>
      <c r="M27">
        <f>LOG($K27)</f>
        <v>0.57518784492766106</v>
      </c>
    </row>
    <row r="28" spans="1:13" hidden="1">
      <c r="A28" s="9" t="s">
        <v>1538</v>
      </c>
    </row>
    <row r="29" spans="1:13" hidden="1">
      <c r="A29" s="9" t="s">
        <v>1539</v>
      </c>
    </row>
    <row r="30" spans="1:13" hidden="1">
      <c r="A30" s="9" t="s">
        <v>1540</v>
      </c>
    </row>
    <row r="31" spans="1:13" hidden="1">
      <c r="A31" s="9" t="s">
        <v>1541</v>
      </c>
    </row>
    <row r="32" spans="1:13">
      <c r="A32" s="9" t="s">
        <v>1542</v>
      </c>
      <c r="B32" s="31">
        <v>45743.556250000001</v>
      </c>
      <c r="C32" s="30">
        <f>(B32-$B$2)+1</f>
        <v>3.195138888891961</v>
      </c>
      <c r="D32" s="9">
        <v>4.67</v>
      </c>
      <c r="E32" s="9">
        <v>5.37</v>
      </c>
      <c r="F32" s="9">
        <v>5.58</v>
      </c>
      <c r="G32" s="9">
        <v>4.91</v>
      </c>
      <c r="H32" s="9">
        <v>4.3099999999999996</v>
      </c>
      <c r="K32">
        <f>AVERAGE($D32:$H32)</f>
        <v>4.968</v>
      </c>
      <c r="L32" s="30">
        <f>STDEV($D32:$H32)</f>
        <v>0.5150922247520342</v>
      </c>
      <c r="M32">
        <f>LOG($K32)</f>
        <v>0.69618158716852374</v>
      </c>
    </row>
    <row r="33" spans="1:13" hidden="1">
      <c r="A33" s="9" t="s">
        <v>1543</v>
      </c>
    </row>
    <row r="34" spans="1:13" hidden="1">
      <c r="A34" s="9" t="s">
        <v>1544</v>
      </c>
    </row>
    <row r="35" spans="1:13" hidden="1">
      <c r="A35" s="9" t="s">
        <v>1545</v>
      </c>
    </row>
    <row r="36" spans="1:13" hidden="1">
      <c r="A36" s="9" t="s">
        <v>1546</v>
      </c>
    </row>
    <row r="37" spans="1:13">
      <c r="A37" s="9" t="s">
        <v>1547</v>
      </c>
      <c r="B37" s="31">
        <v>45743.855555555558</v>
      </c>
      <c r="C37" s="30">
        <f>(B37-$B$2)+1</f>
        <v>3.4944444444481633</v>
      </c>
      <c r="D37" s="9">
        <v>6.85</v>
      </c>
      <c r="E37" s="9">
        <v>5.22</v>
      </c>
      <c r="F37" s="9">
        <v>7.32</v>
      </c>
      <c r="G37" s="9">
        <v>4.79</v>
      </c>
      <c r="H37" s="9">
        <v>7.4</v>
      </c>
      <c r="I37" s="9"/>
      <c r="K37">
        <f>AVERAGE($D37:$H37)</f>
        <v>6.3159999999999998</v>
      </c>
      <c r="L37" s="30">
        <f>STDEV($D37:$H37)</f>
        <v>1.2245529796623775</v>
      </c>
      <c r="M37">
        <f>LOG($K37)</f>
        <v>0.80044212133625658</v>
      </c>
    </row>
    <row r="38" spans="1:13" hidden="1">
      <c r="A38" s="9" t="s">
        <v>1548</v>
      </c>
    </row>
    <row r="39" spans="1:13" hidden="1">
      <c r="A39" s="9" t="s">
        <v>1549</v>
      </c>
    </row>
    <row r="40" spans="1:13" hidden="1">
      <c r="A40" s="9" t="s">
        <v>1550</v>
      </c>
    </row>
    <row r="41" spans="1:13" hidden="1">
      <c r="A41" s="9" t="s">
        <v>1551</v>
      </c>
    </row>
    <row r="42" spans="1:13">
      <c r="A42" s="9" t="s">
        <v>1552</v>
      </c>
      <c r="B42" s="31">
        <v>45744.348611111112</v>
      </c>
      <c r="C42" s="30">
        <f>(B42-$B$2)+1</f>
        <v>3.9875000000029104</v>
      </c>
      <c r="D42" s="9">
        <v>7.18</v>
      </c>
      <c r="E42" s="9">
        <v>11.31</v>
      </c>
      <c r="F42" s="9">
        <v>11.86</v>
      </c>
      <c r="G42" s="9">
        <v>8.74</v>
      </c>
      <c r="H42" s="9">
        <v>12.43</v>
      </c>
      <c r="K42">
        <f>AVERAGE($D42:$H42)</f>
        <v>10.304</v>
      </c>
      <c r="L42" s="30">
        <f>STDEV($D42:$H42)</f>
        <v>2.2449120250023138</v>
      </c>
      <c r="M42">
        <f>LOG($K42)</f>
        <v>1.0130058500157368</v>
      </c>
    </row>
    <row r="43" spans="1:13" hidden="1">
      <c r="A43" s="9" t="s">
        <v>1553</v>
      </c>
    </row>
    <row r="44" spans="1:13" hidden="1">
      <c r="A44" s="9" t="s">
        <v>1554</v>
      </c>
    </row>
    <row r="45" spans="1:13" hidden="1">
      <c r="A45" s="9" t="s">
        <v>1555</v>
      </c>
    </row>
    <row r="46" spans="1:13" hidden="1">
      <c r="A46" s="9" t="s">
        <v>1556</v>
      </c>
    </row>
    <row r="47" spans="1:13">
      <c r="A47" s="9" t="s">
        <v>1557</v>
      </c>
      <c r="B47" s="31">
        <v>45744.551388888889</v>
      </c>
      <c r="C47" s="30">
        <f>(B47-$B$2)+1</f>
        <v>4.1902777777795563</v>
      </c>
      <c r="D47" s="9">
        <v>6.45</v>
      </c>
      <c r="E47" s="9">
        <v>8.2200000000000006</v>
      </c>
      <c r="F47" s="9">
        <v>7.02</v>
      </c>
      <c r="G47" s="9">
        <v>7.32</v>
      </c>
      <c r="H47" s="9">
        <v>5.32</v>
      </c>
      <c r="K47">
        <f>AVERAGE($D47:$H47)</f>
        <v>6.8659999999999997</v>
      </c>
      <c r="L47" s="30">
        <f>STDEV($D47:$H47)</f>
        <v>1.0754440943163956</v>
      </c>
      <c r="M47">
        <f>LOG($K47)</f>
        <v>0.83670379908973125</v>
      </c>
    </row>
    <row r="48" spans="1:13" hidden="1">
      <c r="A48" s="9" t="s">
        <v>1558</v>
      </c>
    </row>
    <row r="49" spans="1:13" hidden="1">
      <c r="A49" s="9" t="s">
        <v>1559</v>
      </c>
    </row>
    <row r="50" spans="1:13" hidden="1">
      <c r="A50" s="9" t="s">
        <v>1560</v>
      </c>
    </row>
    <row r="51" spans="1:13" hidden="1">
      <c r="A51" s="9" t="s">
        <v>1561</v>
      </c>
    </row>
    <row r="52" spans="1:13">
      <c r="A52" s="9" t="s">
        <v>1562</v>
      </c>
      <c r="B52" s="31">
        <v>45744.914583333331</v>
      </c>
      <c r="C52" s="30">
        <f>(B52-$B$2)+1</f>
        <v>4.5534722222218988</v>
      </c>
      <c r="D52" s="9">
        <v>19.66</v>
      </c>
      <c r="E52" s="9">
        <v>11.04</v>
      </c>
      <c r="F52" s="9">
        <v>7.83</v>
      </c>
      <c r="G52" s="9">
        <v>6.67</v>
      </c>
      <c r="H52" s="9">
        <v>13.91</v>
      </c>
      <c r="K52">
        <f>AVERAGE($D52:$H52)</f>
        <v>11.821999999999999</v>
      </c>
      <c r="L52" s="30">
        <f>STDEV($D52:$H52)</f>
        <v>5.2173911105072426</v>
      </c>
      <c r="M52">
        <f>LOG($K52)</f>
        <v>1.0726909550128685</v>
      </c>
    </row>
    <row r="53" spans="1:13" hidden="1">
      <c r="A53" s="9" t="s">
        <v>1563</v>
      </c>
    </row>
    <row r="54" spans="1:13" hidden="1">
      <c r="A54" s="9" t="s">
        <v>1564</v>
      </c>
    </row>
    <row r="55" spans="1:13" hidden="1">
      <c r="A55" s="9" t="s">
        <v>1565</v>
      </c>
    </row>
    <row r="56" spans="1:13" hidden="1">
      <c r="A56" s="9" t="s">
        <v>1566</v>
      </c>
    </row>
    <row r="57" spans="1:13">
      <c r="A57" s="9" t="s">
        <v>1567</v>
      </c>
      <c r="B57" s="31">
        <v>45745.381944444445</v>
      </c>
      <c r="C57" s="30">
        <f>(B57-$B$2)+1</f>
        <v>5.0208333333357587</v>
      </c>
      <c r="D57" s="9">
        <v>10.26</v>
      </c>
      <c r="E57" s="9">
        <v>9.33</v>
      </c>
      <c r="F57" s="9">
        <v>8.8699999999999992</v>
      </c>
      <c r="G57" s="9">
        <v>7.63</v>
      </c>
      <c r="H57" s="9">
        <v>7.05</v>
      </c>
      <c r="K57">
        <f>AVERAGE($D57:$H57)</f>
        <v>8.6280000000000001</v>
      </c>
      <c r="L57" s="30">
        <f>STDEV($D57:$H57)</f>
        <v>1.2943029011788532</v>
      </c>
      <c r="M57">
        <f>LOG($K57)</f>
        <v>0.93591013643050747</v>
      </c>
    </row>
    <row r="58" spans="1:13" hidden="1">
      <c r="A58" s="9" t="s">
        <v>1568</v>
      </c>
    </row>
    <row r="59" spans="1:13" hidden="1">
      <c r="A59" s="9" t="s">
        <v>1569</v>
      </c>
    </row>
    <row r="60" spans="1:13" hidden="1">
      <c r="A60" s="9" t="s">
        <v>1570</v>
      </c>
    </row>
    <row r="61" spans="1:13" hidden="1">
      <c r="A61" s="9" t="s">
        <v>1571</v>
      </c>
    </row>
    <row r="62" spans="1:13">
      <c r="A62" s="9" t="s">
        <v>1572</v>
      </c>
      <c r="B62" s="31">
        <v>45745.609722222223</v>
      </c>
      <c r="C62" s="30">
        <f>(B62-$B$2)+1</f>
        <v>5.2486111111138598</v>
      </c>
      <c r="D62" s="9">
        <v>5.14</v>
      </c>
      <c r="E62" s="9">
        <v>9.9499999999999993</v>
      </c>
      <c r="F62" s="9">
        <v>7.27</v>
      </c>
      <c r="G62" s="9">
        <v>5.2</v>
      </c>
      <c r="H62" s="9">
        <v>5</v>
      </c>
      <c r="K62">
        <f>AVERAGE($D62:$H62)</f>
        <v>6.5120000000000005</v>
      </c>
      <c r="L62" s="30">
        <f>STDEV($D62:$H62)</f>
        <v>2.138006080440368</v>
      </c>
      <c r="M62">
        <f>LOG($K62)</f>
        <v>0.81371439188114481</v>
      </c>
    </row>
    <row r="63" spans="1:13" hidden="1">
      <c r="A63" s="9" t="s">
        <v>1573</v>
      </c>
    </row>
    <row r="64" spans="1:13" hidden="1">
      <c r="A64" s="9" t="s">
        <v>1574</v>
      </c>
    </row>
    <row r="65" spans="1:13" hidden="1">
      <c r="A65" s="9" t="s">
        <v>1575</v>
      </c>
    </row>
    <row r="66" spans="1:13" hidden="1">
      <c r="A66" s="9" t="s">
        <v>1576</v>
      </c>
    </row>
    <row r="67" spans="1:13">
      <c r="A67" s="9" t="s">
        <v>1577</v>
      </c>
      <c r="B67" s="31">
        <v>45746.397222222222</v>
      </c>
      <c r="C67" s="30">
        <f>(B67-$B$2)+1</f>
        <v>6.0361111111124046</v>
      </c>
      <c r="D67" s="9">
        <v>7.88</v>
      </c>
      <c r="E67" s="9">
        <v>5.82</v>
      </c>
      <c r="F67" s="9">
        <v>10.66</v>
      </c>
      <c r="G67" s="9">
        <v>7.78</v>
      </c>
      <c r="H67" s="9">
        <v>9.1300000000000008</v>
      </c>
      <c r="K67">
        <f>AVERAGE($D67:$H67)</f>
        <v>8.2540000000000013</v>
      </c>
      <c r="L67" s="30">
        <f>STDEV($D67:$H67)</f>
        <v>1.7920044642801503</v>
      </c>
      <c r="M67">
        <f>LOG($K67)</f>
        <v>0.91666446454139727</v>
      </c>
    </row>
    <row r="68" spans="1:13" hidden="1">
      <c r="A68" s="9" t="s">
        <v>1578</v>
      </c>
    </row>
    <row r="69" spans="1:13" hidden="1">
      <c r="A69" s="9" t="s">
        <v>1579</v>
      </c>
    </row>
    <row r="70" spans="1:13" hidden="1">
      <c r="A70" s="9" t="s">
        <v>1580</v>
      </c>
    </row>
    <row r="71" spans="1:13" hidden="1">
      <c r="A71" s="9" t="s">
        <v>1581</v>
      </c>
    </row>
    <row r="72" spans="1:13">
      <c r="A72" s="9" t="s">
        <v>1582</v>
      </c>
      <c r="B72" s="31">
        <v>45746.588194444441</v>
      </c>
      <c r="C72" s="30">
        <f>(B72-$B$2)+1</f>
        <v>6.2270833333313931</v>
      </c>
      <c r="D72" s="9">
        <v>10.33</v>
      </c>
      <c r="E72" s="9">
        <v>21.38</v>
      </c>
      <c r="F72" s="9">
        <v>11.84</v>
      </c>
      <c r="G72" s="9">
        <v>6.79</v>
      </c>
      <c r="H72" s="9">
        <v>11.47</v>
      </c>
      <c r="K72">
        <f>AVERAGE($D72:$H72)</f>
        <v>12.361999999999998</v>
      </c>
      <c r="L72" s="30">
        <f>STDEV($D72:$H72)</f>
        <v>5.42145460185733</v>
      </c>
      <c r="M72">
        <f>LOG($K72)</f>
        <v>1.0920887392558065</v>
      </c>
    </row>
    <row r="73" spans="1:13" hidden="1">
      <c r="A73" s="9" t="s">
        <v>1583</v>
      </c>
    </row>
    <row r="74" spans="1:13" hidden="1">
      <c r="A74" s="9" t="s">
        <v>1584</v>
      </c>
    </row>
    <row r="75" spans="1:13" hidden="1">
      <c r="A75" s="9" t="s">
        <v>1585</v>
      </c>
    </row>
    <row r="76" spans="1:13" hidden="1">
      <c r="A76" s="9" t="s">
        <v>1586</v>
      </c>
    </row>
    <row r="77" spans="1:13">
      <c r="A77" s="9" t="s">
        <v>1587</v>
      </c>
      <c r="B77" s="31">
        <v>45746.820138888892</v>
      </c>
      <c r="C77" s="30">
        <f>(B77-$B$2)+1</f>
        <v>6.4590277777824667</v>
      </c>
      <c r="D77" s="9">
        <v>9.7100000000000009</v>
      </c>
      <c r="E77" s="9">
        <v>11.17</v>
      </c>
      <c r="F77" s="9">
        <v>9.7200000000000006</v>
      </c>
      <c r="G77" s="9">
        <v>11.14</v>
      </c>
      <c r="H77" s="9">
        <v>9.02</v>
      </c>
      <c r="K77">
        <f>AVERAGE($D77:$H77)</f>
        <v>10.152000000000001</v>
      </c>
      <c r="L77" s="30">
        <f>STDEV($D77:$H77)</f>
        <v>0.95862922968163244</v>
      </c>
      <c r="M77">
        <f>LOG($K77)</f>
        <v>1.0065516090866484</v>
      </c>
    </row>
    <row r="78" spans="1:13" hidden="1">
      <c r="A78" s="9" t="s">
        <v>1588</v>
      </c>
    </row>
    <row r="79" spans="1:13" hidden="1">
      <c r="A79" s="9" t="s">
        <v>1589</v>
      </c>
    </row>
    <row r="80" spans="1:13" hidden="1">
      <c r="A80" s="9" t="s">
        <v>1590</v>
      </c>
    </row>
    <row r="81" spans="1:13" hidden="1">
      <c r="A81" s="9" t="s">
        <v>1591</v>
      </c>
    </row>
    <row r="82" spans="1:13">
      <c r="A82" s="9" t="s">
        <v>1592</v>
      </c>
      <c r="B82" s="31">
        <v>45747.338888888888</v>
      </c>
      <c r="C82" s="30">
        <f>(B82-$B$2)+1</f>
        <v>6.9777777777781012</v>
      </c>
      <c r="D82" s="9">
        <v>15.39</v>
      </c>
      <c r="E82" s="9">
        <v>10.36</v>
      </c>
      <c r="F82" s="9">
        <v>15.21</v>
      </c>
      <c r="G82" s="9">
        <v>12.26</v>
      </c>
      <c r="H82" s="9">
        <v>15.39</v>
      </c>
      <c r="K82">
        <f>AVERAGE($D82:$H82)</f>
        <v>13.722</v>
      </c>
      <c r="L82" s="30">
        <f>STDEV($D82:$H82)</f>
        <v>2.3032086314530908</v>
      </c>
      <c r="M82">
        <f>LOG($K82)</f>
        <v>1.1374174149903922</v>
      </c>
    </row>
    <row r="83" spans="1:13" hidden="1">
      <c r="A83" s="9" t="s">
        <v>1593</v>
      </c>
    </row>
    <row r="84" spans="1:13" hidden="1">
      <c r="A84" s="9" t="s">
        <v>1594</v>
      </c>
    </row>
    <row r="85" spans="1:13" hidden="1">
      <c r="A85" s="9" t="s">
        <v>1595</v>
      </c>
    </row>
    <row r="86" spans="1:13" hidden="1">
      <c r="A86" s="9" t="s">
        <v>1592</v>
      </c>
    </row>
    <row r="87" spans="1:13">
      <c r="A87" s="9" t="s">
        <v>1596</v>
      </c>
      <c r="B87" s="31">
        <v>45747.568749999999</v>
      </c>
      <c r="C87" s="30">
        <f>(B87-$B$2)+1</f>
        <v>7.2076388888890506</v>
      </c>
      <c r="D87" s="9">
        <v>8.23</v>
      </c>
      <c r="E87" s="9">
        <v>9.4</v>
      </c>
      <c r="F87" s="9">
        <v>8.9700000000000006</v>
      </c>
      <c r="G87" s="9">
        <v>10.77</v>
      </c>
      <c r="H87" s="9">
        <v>8.08</v>
      </c>
      <c r="K87">
        <f>AVERAGE($D87:$H87)</f>
        <v>9.09</v>
      </c>
      <c r="L87" s="30">
        <f>STDEV($D87:$H87)</f>
        <v>1.0831204919121318</v>
      </c>
      <c r="M87">
        <f>LOG($K87)</f>
        <v>0.95856388322196739</v>
      </c>
    </row>
    <row r="88" spans="1:13" hidden="1">
      <c r="A88" s="9" t="s">
        <v>1597</v>
      </c>
    </row>
    <row r="89" spans="1:13" hidden="1">
      <c r="A89" s="9" t="s">
        <v>1598</v>
      </c>
    </row>
    <row r="90" spans="1:13" hidden="1">
      <c r="A90" s="9" t="s">
        <v>1599</v>
      </c>
    </row>
    <row r="91" spans="1:13" hidden="1">
      <c r="A91" s="9" t="s">
        <v>1600</v>
      </c>
    </row>
    <row r="92" spans="1:13">
      <c r="A92" s="9" t="s">
        <v>1601</v>
      </c>
      <c r="B92" s="31">
        <v>45747.836111111108</v>
      </c>
      <c r="C92" s="30">
        <f>(B92-$B$2)+1</f>
        <v>7.4749999999985448</v>
      </c>
      <c r="D92" s="9">
        <v>23.51</v>
      </c>
      <c r="E92" s="9">
        <v>20.39</v>
      </c>
      <c r="F92" s="9">
        <v>26.77</v>
      </c>
      <c r="G92" s="9">
        <v>12.45</v>
      </c>
      <c r="H92" s="9">
        <v>22.6</v>
      </c>
      <c r="K92">
        <f>AVERAGE($D92:$H92)</f>
        <v>21.143999999999998</v>
      </c>
      <c r="L92" s="30">
        <f>STDEV($D92:$H92)</f>
        <v>5.3741027158029029</v>
      </c>
      <c r="M92">
        <f>LOG($K92)</f>
        <v>1.3251871501236538</v>
      </c>
    </row>
    <row r="93" spans="1:13" hidden="1">
      <c r="A93" s="9" t="s">
        <v>1602</v>
      </c>
    </row>
    <row r="94" spans="1:13" hidden="1">
      <c r="A94" s="9" t="s">
        <v>1603</v>
      </c>
    </row>
    <row r="95" spans="1:13" hidden="1">
      <c r="A95" s="9" t="s">
        <v>1604</v>
      </c>
    </row>
    <row r="96" spans="1:13" hidden="1">
      <c r="A96" s="9" t="s">
        <v>1605</v>
      </c>
    </row>
    <row r="97" spans="1:13">
      <c r="A97" s="9" t="s">
        <v>1606</v>
      </c>
      <c r="B97" s="31">
        <v>45748.388194444444</v>
      </c>
      <c r="C97" s="30">
        <f>(B97-$B$2)+1</f>
        <v>8.0270833333343035</v>
      </c>
      <c r="D97" s="9">
        <v>11.58</v>
      </c>
      <c r="E97" s="9">
        <v>19.16</v>
      </c>
      <c r="F97" s="9">
        <v>14.18</v>
      </c>
      <c r="G97" s="9">
        <v>13.01</v>
      </c>
      <c r="H97" s="9">
        <v>19.16</v>
      </c>
      <c r="K97">
        <f>AVERAGE($D97:$H97)</f>
        <v>15.418000000000001</v>
      </c>
      <c r="L97" s="30">
        <f>STDEV($D97:$H97)</f>
        <v>3.537883548111779</v>
      </c>
      <c r="M97">
        <f>LOG($K97)</f>
        <v>1.1880280413350806</v>
      </c>
    </row>
    <row r="98" spans="1:13" hidden="1">
      <c r="A98" s="9" t="s">
        <v>1607</v>
      </c>
    </row>
    <row r="99" spans="1:13" hidden="1">
      <c r="A99" s="9" t="s">
        <v>1608</v>
      </c>
    </row>
    <row r="100" spans="1:13" hidden="1">
      <c r="A100" s="9" t="s">
        <v>1609</v>
      </c>
    </row>
    <row r="101" spans="1:13" hidden="1">
      <c r="A101" s="9" t="s">
        <v>1607</v>
      </c>
    </row>
    <row r="102" spans="1:13">
      <c r="A102" s="9" t="s">
        <v>1610</v>
      </c>
      <c r="B102" s="31">
        <v>45748.852083333331</v>
      </c>
      <c r="C102" s="30">
        <f>(B102-$B$2)+1</f>
        <v>8.4909722222218988</v>
      </c>
      <c r="D102" s="9">
        <v>14.48</v>
      </c>
      <c r="E102" s="9">
        <v>15.14</v>
      </c>
      <c r="F102" s="9">
        <v>18.38</v>
      </c>
      <c r="G102" s="9">
        <v>25.72</v>
      </c>
      <c r="H102" s="9">
        <v>9.4600000000000009</v>
      </c>
      <c r="K102">
        <f>AVERAGE($D102:$H102)</f>
        <v>16.636000000000003</v>
      </c>
      <c r="L102" s="30">
        <f>STDEV($D102:$H102)</f>
        <v>5.9987898779670452</v>
      </c>
      <c r="M102">
        <f>LOG($K102)</f>
        <v>1.221048911692896</v>
      </c>
    </row>
    <row r="103" spans="1:13" hidden="1">
      <c r="A103" s="9" t="s">
        <v>1611</v>
      </c>
    </row>
    <row r="104" spans="1:13" hidden="1">
      <c r="A104" s="9" t="s">
        <v>1612</v>
      </c>
    </row>
    <row r="105" spans="1:13" hidden="1">
      <c r="A105" s="9" t="s">
        <v>1613</v>
      </c>
    </row>
    <row r="106" spans="1:13" hidden="1">
      <c r="A106" s="9" t="s">
        <v>1614</v>
      </c>
    </row>
    <row r="107" spans="1:13">
      <c r="A107" s="9" t="s">
        <v>1615</v>
      </c>
      <c r="B107" s="31">
        <v>45749.524305555555</v>
      </c>
      <c r="C107" s="30">
        <f>(B107-$B$2)+1</f>
        <v>9.1631944444452529</v>
      </c>
      <c r="D107" s="9">
        <v>12.34</v>
      </c>
      <c r="E107" s="9">
        <v>15.89</v>
      </c>
      <c r="F107" s="9">
        <v>12.34</v>
      </c>
      <c r="G107" s="9">
        <v>16.02</v>
      </c>
      <c r="H107" s="9">
        <v>27.19</v>
      </c>
      <c r="K107">
        <f>AVERAGE($D107:$H107)</f>
        <v>16.756</v>
      </c>
      <c r="L107" s="30">
        <f>STDEV($D107:$H107)</f>
        <v>6.1065972521527891</v>
      </c>
      <c r="M107">
        <f>LOG($K107)</f>
        <v>1.224170351689182</v>
      </c>
    </row>
    <row r="108" spans="1:13" hidden="1">
      <c r="A108" s="9" t="s">
        <v>1616</v>
      </c>
    </row>
    <row r="109" spans="1:13" hidden="1">
      <c r="A109" s="9" t="s">
        <v>1615</v>
      </c>
    </row>
    <row r="110" spans="1:13" hidden="1">
      <c r="A110" s="9" t="s">
        <v>1617</v>
      </c>
    </row>
    <row r="111" spans="1:13" hidden="1">
      <c r="A111" s="9" t="s">
        <v>1618</v>
      </c>
    </row>
    <row r="112" spans="1:13">
      <c r="A112" s="9" t="s">
        <v>1619</v>
      </c>
      <c r="B112" s="31">
        <v>45749.8</v>
      </c>
      <c r="C112" s="30">
        <f>(B112-$B$2)+1</f>
        <v>9.4388888888934162</v>
      </c>
      <c r="D112" s="9">
        <v>11.52</v>
      </c>
      <c r="E112" s="9">
        <v>18.18</v>
      </c>
      <c r="F112" s="9">
        <v>13.87</v>
      </c>
      <c r="G112" s="9">
        <v>16.309999999999999</v>
      </c>
      <c r="H112" s="9">
        <v>12.99</v>
      </c>
      <c r="K112">
        <f>AVERAGE($D112:$H112)</f>
        <v>14.573999999999998</v>
      </c>
      <c r="L112" s="30">
        <f>STDEV($D112:$H112)</f>
        <v>2.6621664110269507</v>
      </c>
      <c r="M112">
        <f>LOG($K112)</f>
        <v>1.1635787651887741</v>
      </c>
    </row>
    <row r="113" spans="1:13" hidden="1">
      <c r="A113" s="9" t="s">
        <v>1620</v>
      </c>
    </row>
    <row r="114" spans="1:13" hidden="1">
      <c r="A114" s="9" t="s">
        <v>1621</v>
      </c>
    </row>
    <row r="115" spans="1:13" hidden="1">
      <c r="A115" s="9" t="s">
        <v>1622</v>
      </c>
    </row>
    <row r="116" spans="1:13" hidden="1">
      <c r="A116" s="9" t="s">
        <v>1623</v>
      </c>
    </row>
    <row r="117" spans="1:13">
      <c r="A117" s="9" t="s">
        <v>1624</v>
      </c>
      <c r="B117" s="31">
        <v>45750.382638888892</v>
      </c>
      <c r="C117" s="30">
        <f>(B117-$B$2)+1</f>
        <v>10.021527777782467</v>
      </c>
      <c r="D117" s="9">
        <v>13.69</v>
      </c>
      <c r="E117" s="9">
        <v>19.920000000000002</v>
      </c>
      <c r="F117" s="9">
        <v>18.37</v>
      </c>
      <c r="G117" s="9">
        <v>29.64</v>
      </c>
      <c r="H117" s="9">
        <v>13.47</v>
      </c>
      <c r="K117">
        <f>AVERAGE($D117:$H117)</f>
        <v>19.018000000000001</v>
      </c>
      <c r="L117" s="30">
        <f>STDEV($D117:$H117)</f>
        <v>6.5808107403267577</v>
      </c>
      <c r="M117">
        <f>LOG($K117)</f>
        <v>1.2791648430622709</v>
      </c>
    </row>
    <row r="118" spans="1:13" hidden="1">
      <c r="A118" s="9" t="s">
        <v>1625</v>
      </c>
    </row>
    <row r="119" spans="1:13" hidden="1">
      <c r="A119" s="9" t="s">
        <v>1626</v>
      </c>
    </row>
    <row r="120" spans="1:13" hidden="1">
      <c r="A120" s="9" t="s">
        <v>1627</v>
      </c>
    </row>
    <row r="121" spans="1:13" hidden="1">
      <c r="A121" s="9" t="s">
        <v>1628</v>
      </c>
    </row>
    <row r="122" spans="1:13">
      <c r="A122" s="9" t="s">
        <v>1629</v>
      </c>
      <c r="B122" s="31">
        <v>45750.847222222219</v>
      </c>
      <c r="C122" s="30">
        <f>(B122-$B$2)+1</f>
        <v>10.486111111109494</v>
      </c>
      <c r="D122" s="9">
        <v>16.260000000000002</v>
      </c>
      <c r="E122" s="9">
        <v>19.11</v>
      </c>
      <c r="F122" s="9">
        <v>19.55</v>
      </c>
      <c r="G122" s="9"/>
      <c r="H122" s="9">
        <v>17.05</v>
      </c>
      <c r="K122">
        <f>AVERAGE($D122:$H122)</f>
        <v>17.9925</v>
      </c>
      <c r="L122" s="30">
        <f>STDEV($D122:$H122)</f>
        <v>1.5879205479704155</v>
      </c>
      <c r="M122">
        <f>LOG($K122)</f>
        <v>1.2550915113595307</v>
      </c>
    </row>
    <row r="123" spans="1:13" hidden="1">
      <c r="A123" s="9" t="s">
        <v>1630</v>
      </c>
    </row>
    <row r="124" spans="1:13" hidden="1">
      <c r="A124" s="9" t="s">
        <v>1631</v>
      </c>
    </row>
    <row r="125" spans="1:13" hidden="1">
      <c r="A125" s="9" t="s">
        <v>1632</v>
      </c>
    </row>
    <row r="126" spans="1:13" hidden="1">
      <c r="A126" s="9" t="s">
        <v>1633</v>
      </c>
    </row>
    <row r="128" spans="1:13">
      <c r="A128" s="27" t="s">
        <v>1634</v>
      </c>
      <c r="B128" s="28" t="s">
        <v>1635</v>
      </c>
      <c r="C128" s="28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1:13">
      <c r="A129" s="27" t="s">
        <v>1634</v>
      </c>
      <c r="B129" s="27" t="s">
        <v>1636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048571" spans="3:12">
      <c r="C1048571" s="30">
        <f>(B1048571-$B$2)</f>
        <v>-45741.361111111109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5C37-AACE-4FCA-A9F2-834F654A3320}">
  <dimension ref="A1:O1048576"/>
  <sheetViews>
    <sheetView topLeftCell="A89" workbookViewId="0">
      <selection activeCell="C227" sqref="C227"/>
    </sheetView>
  </sheetViews>
  <sheetFormatPr defaultRowHeight="15"/>
  <cols>
    <col min="1" max="1" width="32.5703125" customWidth="1"/>
    <col min="2" max="2" width="16.5703125" style="31" customWidth="1"/>
    <col min="3" max="3" width="19.85546875" style="30" customWidth="1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19" t="s">
        <v>1637</v>
      </c>
      <c r="B2" s="37">
        <v>45726.384027777778</v>
      </c>
      <c r="C2" s="38">
        <f>(B2-$B$2)</f>
        <v>0</v>
      </c>
      <c r="D2" s="19">
        <v>5.73</v>
      </c>
      <c r="E2" s="19">
        <v>5.29</v>
      </c>
      <c r="F2" s="19">
        <v>8.89</v>
      </c>
      <c r="G2" s="19">
        <v>8.44</v>
      </c>
      <c r="H2" s="19">
        <v>5.23</v>
      </c>
      <c r="I2" s="10"/>
      <c r="J2" s="10"/>
      <c r="K2" s="10">
        <f>AVERAGE($D2:$J2)</f>
        <v>6.7159999999999993</v>
      </c>
      <c r="L2" s="10">
        <f>STDEV($D2:$J2)</f>
        <v>1.7966858378692734</v>
      </c>
      <c r="M2" s="10">
        <f>LOG($K2)</f>
        <v>0.82711068746601113</v>
      </c>
    </row>
    <row r="3" spans="1:13" hidden="1">
      <c r="A3" s="19" t="s">
        <v>1638</v>
      </c>
      <c r="B3" s="37"/>
      <c r="C3" s="38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idden="1">
      <c r="A4" s="19" t="s">
        <v>1639</v>
      </c>
      <c r="B4" s="37"/>
      <c r="C4" s="38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idden="1">
      <c r="A5" s="19" t="s">
        <v>1640</v>
      </c>
      <c r="B5" s="37"/>
      <c r="C5" s="38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idden="1">
      <c r="A6" s="19" t="s">
        <v>1641</v>
      </c>
      <c r="B6" s="37"/>
      <c r="C6" s="38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9" t="s">
        <v>1642</v>
      </c>
      <c r="B7" s="37">
        <v>45727.384722222225</v>
      </c>
      <c r="C7" s="38">
        <f>(B7-$B$2)</f>
        <v>1.0006944444467081</v>
      </c>
      <c r="D7" s="19">
        <v>5.0599999999999996</v>
      </c>
      <c r="E7" s="19">
        <v>3.96</v>
      </c>
      <c r="F7" s="19">
        <v>3.67</v>
      </c>
      <c r="G7" s="19">
        <v>6.1</v>
      </c>
      <c r="H7" s="19">
        <v>5.77</v>
      </c>
      <c r="I7" s="10"/>
      <c r="J7" s="10"/>
      <c r="K7" s="10">
        <f>AVERAGE($D7:$J7)</f>
        <v>4.9119999999999999</v>
      </c>
      <c r="L7" s="10">
        <f>STDEV($D7:$J7)</f>
        <v>1.0745091902817752</v>
      </c>
      <c r="M7" s="10">
        <f>LOG($K7)</f>
        <v>0.69125835813311121</v>
      </c>
    </row>
    <row r="8" spans="1:13" hidden="1">
      <c r="A8" s="19" t="s">
        <v>1643</v>
      </c>
      <c r="B8" s="37"/>
      <c r="C8" s="38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hidden="1">
      <c r="A9" s="19" t="s">
        <v>1644</v>
      </c>
      <c r="B9" s="37"/>
      <c r="C9" s="38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idden="1">
      <c r="A10" s="19" t="s">
        <v>1645</v>
      </c>
      <c r="B10" s="37"/>
      <c r="C10" s="38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idden="1">
      <c r="A11" s="19" t="s">
        <v>1646</v>
      </c>
      <c r="B11" s="37"/>
      <c r="C11" s="38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19" t="s">
        <v>1647</v>
      </c>
      <c r="B12" s="37">
        <v>45727.831250000003</v>
      </c>
      <c r="C12" s="38">
        <f>(B12-$B$2)</f>
        <v>1.4472222222248092</v>
      </c>
      <c r="D12" s="19">
        <v>4.43</v>
      </c>
      <c r="E12" s="19">
        <v>5.93</v>
      </c>
      <c r="F12" s="19">
        <v>14.11</v>
      </c>
      <c r="G12" s="19">
        <v>1.54</v>
      </c>
      <c r="H12" s="19">
        <v>16.21</v>
      </c>
      <c r="I12" s="19">
        <v>19.079999999999998</v>
      </c>
      <c r="J12" s="19">
        <v>11.03</v>
      </c>
      <c r="K12" s="10">
        <f>AVERAGE($D12:$J12)</f>
        <v>10.332857142857142</v>
      </c>
      <c r="L12" s="10">
        <f>STDEV($D12:$J12)</f>
        <v>6.5491646141211879</v>
      </c>
      <c r="M12" s="10">
        <f>LOG($K12)</f>
        <v>1.0142204250828593</v>
      </c>
    </row>
    <row r="13" spans="1:13" hidden="1">
      <c r="A13" s="19" t="s">
        <v>1648</v>
      </c>
      <c r="B13" s="37"/>
      <c r="C13" s="38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idden="1">
      <c r="A14" s="19" t="s">
        <v>1649</v>
      </c>
      <c r="B14" s="37"/>
      <c r="C14" s="38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idden="1">
      <c r="A15" s="19" t="s">
        <v>1650</v>
      </c>
      <c r="B15" s="37"/>
      <c r="C15" s="38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idden="1">
      <c r="A16" s="19" t="s">
        <v>1651</v>
      </c>
      <c r="B16" s="37"/>
      <c r="C16" s="38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idden="1">
      <c r="A17" s="19" t="s">
        <v>1652</v>
      </c>
      <c r="B17" s="37"/>
      <c r="C17" s="38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idden="1">
      <c r="A18" s="19" t="s">
        <v>1653</v>
      </c>
      <c r="B18" s="37"/>
      <c r="C18" s="38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9" t="s">
        <v>1654</v>
      </c>
      <c r="B19" s="37">
        <v>45728.353472222225</v>
      </c>
      <c r="C19" s="38">
        <f>(B19-$B$2)</f>
        <v>1.9694444444467081</v>
      </c>
      <c r="D19" s="19">
        <v>1.64</v>
      </c>
      <c r="E19" s="19">
        <v>2.63</v>
      </c>
      <c r="F19" s="19">
        <v>4.22</v>
      </c>
      <c r="G19" s="19">
        <v>1.98</v>
      </c>
      <c r="H19" s="19">
        <v>4.5</v>
      </c>
      <c r="I19" s="10"/>
      <c r="J19" s="10"/>
      <c r="K19" s="10">
        <f>AVERAGE($D19:$J19)</f>
        <v>2.9939999999999998</v>
      </c>
      <c r="L19" s="10">
        <f>STDEV($D19:$J19)</f>
        <v>1.3004922145095683</v>
      </c>
      <c r="M19" s="10">
        <f>LOG($K19)</f>
        <v>0.47625179600703349</v>
      </c>
    </row>
    <row r="20" spans="1:13" hidden="1">
      <c r="A20" s="19" t="s">
        <v>1655</v>
      </c>
      <c r="B20" s="37"/>
      <c r="C20" s="38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idden="1">
      <c r="A21" s="19" t="s">
        <v>1656</v>
      </c>
      <c r="B21" s="37"/>
      <c r="C21" s="38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idden="1">
      <c r="A22" s="19" t="s">
        <v>1657</v>
      </c>
      <c r="B22" s="37"/>
      <c r="C22" s="38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hidden="1">
      <c r="A23" s="19" t="s">
        <v>1658</v>
      </c>
      <c r="B23" s="37"/>
      <c r="C23" s="38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>
      <c r="A24" s="19" t="s">
        <v>1659</v>
      </c>
      <c r="B24" s="37">
        <v>45728.565972222219</v>
      </c>
      <c r="C24" s="38">
        <f>(B24-$B$2)</f>
        <v>2.1819444444408873</v>
      </c>
      <c r="D24" s="19">
        <v>5.15</v>
      </c>
      <c r="E24" s="19">
        <v>5.38</v>
      </c>
      <c r="F24" s="19">
        <v>5.32</v>
      </c>
      <c r="G24" s="19">
        <v>5.64</v>
      </c>
      <c r="H24" s="19">
        <v>5.15</v>
      </c>
      <c r="I24" s="10"/>
      <c r="J24" s="10"/>
      <c r="K24" s="10">
        <f>AVERAGE($D24:$J24)</f>
        <v>5.3280000000000003</v>
      </c>
      <c r="L24" s="10">
        <f>STDEV($D24:$J24)</f>
        <v>0.20216330032921376</v>
      </c>
      <c r="M24" s="10">
        <f>LOG($K24)</f>
        <v>0.72656421616224465</v>
      </c>
    </row>
    <row r="25" spans="1:13" hidden="1">
      <c r="A25" s="19" t="s">
        <v>1660</v>
      </c>
      <c r="B25" s="37"/>
      <c r="C25" s="38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hidden="1">
      <c r="A26" s="19" t="s">
        <v>1661</v>
      </c>
      <c r="B26" s="37"/>
      <c r="C26" s="38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hidden="1">
      <c r="A27" s="19" t="s">
        <v>1662</v>
      </c>
      <c r="B27" s="37"/>
      <c r="C27" s="38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idden="1">
      <c r="A28" s="19" t="s">
        <v>1659</v>
      </c>
      <c r="B28" s="37"/>
      <c r="C28" s="38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19" t="s">
        <v>1663</v>
      </c>
      <c r="B29" s="37">
        <v>45728.815972222219</v>
      </c>
      <c r="C29" s="38">
        <f>(B29-$B$2)</f>
        <v>2.4319444444408873</v>
      </c>
      <c r="D29" s="19">
        <v>10.83</v>
      </c>
      <c r="E29" s="19">
        <v>9.7799999999999994</v>
      </c>
      <c r="F29" s="19">
        <v>6.81</v>
      </c>
      <c r="G29" s="19">
        <v>4.55</v>
      </c>
      <c r="H29" s="19">
        <v>5.91</v>
      </c>
      <c r="I29" s="10"/>
      <c r="J29" s="10"/>
      <c r="K29" s="10">
        <f>AVERAGE($D29:$J29)</f>
        <v>7.5759999999999987</v>
      </c>
      <c r="L29" s="10">
        <f>STDEV($D29:$J29)</f>
        <v>2.6441028724314042</v>
      </c>
      <c r="M29" s="10">
        <f>LOG($K29)</f>
        <v>0.8794399659952169</v>
      </c>
    </row>
    <row r="30" spans="1:13" hidden="1">
      <c r="A30" s="19" t="s">
        <v>1664</v>
      </c>
      <c r="B30" s="37"/>
      <c r="C30" s="38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hidden="1">
      <c r="A31" s="19" t="s">
        <v>1665</v>
      </c>
      <c r="B31" s="37"/>
      <c r="C31" s="38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idden="1">
      <c r="A32" s="19" t="s">
        <v>1666</v>
      </c>
      <c r="B32" s="37"/>
      <c r="C32" s="38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5" hidden="1">
      <c r="A33" s="19" t="s">
        <v>1667</v>
      </c>
      <c r="B33" s="37"/>
      <c r="C33" s="38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5">
      <c r="A34" s="19" t="s">
        <v>1668</v>
      </c>
      <c r="B34" s="37">
        <v>45729.39166666667</v>
      </c>
      <c r="C34" s="38">
        <f>(B34-$B$2)</f>
        <v>3.007638888891961</v>
      </c>
      <c r="D34" s="19">
        <v>7.61</v>
      </c>
      <c r="E34" s="19">
        <v>5.08</v>
      </c>
      <c r="F34" s="19">
        <v>5.55</v>
      </c>
      <c r="G34" s="19">
        <v>4.59</v>
      </c>
      <c r="H34" s="19">
        <v>8.09</v>
      </c>
      <c r="I34" s="10"/>
      <c r="J34" s="10"/>
      <c r="K34" s="10">
        <f>AVERAGE($D34:$J34)</f>
        <v>6.1840000000000002</v>
      </c>
      <c r="L34" s="10">
        <f>STDEV($D34:$J34)</f>
        <v>1.5674756776422383</v>
      </c>
      <c r="M34" s="10">
        <f>LOG($K34)</f>
        <v>0.7912694809102685</v>
      </c>
      <c r="O34" s="30"/>
    </row>
    <row r="35" spans="1:15" hidden="1">
      <c r="A35" s="19" t="s">
        <v>1669</v>
      </c>
      <c r="B35" s="37"/>
      <c r="C35" s="38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5" hidden="1">
      <c r="A36" s="19" t="s">
        <v>1670</v>
      </c>
      <c r="B36" s="37"/>
      <c r="C36" s="38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5" hidden="1">
      <c r="A37" s="19" t="s">
        <v>1671</v>
      </c>
      <c r="B37" s="37"/>
      <c r="C37" s="38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5" hidden="1">
      <c r="A38" s="19" t="s">
        <v>1672</v>
      </c>
      <c r="B38" s="37"/>
      <c r="C38" s="38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5">
      <c r="A39" s="19" t="s">
        <v>1673</v>
      </c>
      <c r="B39" s="37">
        <v>45729.854861111111</v>
      </c>
      <c r="C39" s="38">
        <f>(B39-$B$2)</f>
        <v>3.4708333333328483</v>
      </c>
      <c r="D39" s="19">
        <v>10.09</v>
      </c>
      <c r="E39" s="19">
        <v>12.48</v>
      </c>
      <c r="F39" s="19">
        <v>5.63</v>
      </c>
      <c r="G39" s="19">
        <v>9.39</v>
      </c>
      <c r="H39" s="19">
        <v>10.18</v>
      </c>
      <c r="I39" s="10"/>
      <c r="J39" s="10"/>
      <c r="K39" s="10">
        <f>AVERAGE($D39:$J39)</f>
        <v>9.5540000000000003</v>
      </c>
      <c r="L39" s="10">
        <f>STDEV($D39:$J39)</f>
        <v>2.4832096166050879</v>
      </c>
      <c r="M39" s="10">
        <f>LOG($K39)</f>
        <v>0.98018523694733506</v>
      </c>
      <c r="O39" s="30"/>
    </row>
    <row r="40" spans="1:15" hidden="1">
      <c r="A40" s="19" t="s">
        <v>1674</v>
      </c>
      <c r="B40" s="37"/>
      <c r="C40" s="38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5" hidden="1">
      <c r="A41" s="19" t="s">
        <v>1675</v>
      </c>
      <c r="B41" s="37"/>
      <c r="C41" s="38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5" hidden="1">
      <c r="A42" s="19" t="s">
        <v>1676</v>
      </c>
      <c r="B42" s="37"/>
      <c r="C42" s="38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5" hidden="1">
      <c r="A43" s="19" t="s">
        <v>1677</v>
      </c>
      <c r="B43" s="37"/>
      <c r="C43" s="38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5">
      <c r="A44" s="19" t="s">
        <v>1678</v>
      </c>
      <c r="B44" s="37">
        <v>45730.347916666666</v>
      </c>
      <c r="C44" s="38">
        <f>(B44-$B$2)</f>
        <v>3.9638888888875954</v>
      </c>
      <c r="D44" s="19">
        <v>5.01</v>
      </c>
      <c r="E44" s="19">
        <v>3.35</v>
      </c>
      <c r="F44" s="19">
        <v>8.02</v>
      </c>
      <c r="G44" s="19">
        <v>11.47</v>
      </c>
      <c r="H44" s="19">
        <v>9.31</v>
      </c>
      <c r="I44" s="10"/>
      <c r="J44" s="10"/>
      <c r="K44" s="10">
        <f>AVERAGE($D44:$J44)</f>
        <v>7.4320000000000004</v>
      </c>
      <c r="L44" s="10">
        <f>STDEV($D44:$J44)</f>
        <v>3.2675250572872412</v>
      </c>
      <c r="M44" s="10">
        <f>LOG($K44)</f>
        <v>0.87110570098558537</v>
      </c>
    </row>
    <row r="45" spans="1:15" hidden="1">
      <c r="A45" s="19" t="s">
        <v>1679</v>
      </c>
      <c r="B45" s="11"/>
      <c r="C45" s="14"/>
      <c r="D45" s="19"/>
      <c r="E45" s="11"/>
      <c r="F45" s="11"/>
      <c r="G45" s="11"/>
      <c r="H45" s="11"/>
      <c r="I45" s="11"/>
      <c r="J45" s="11"/>
      <c r="K45" s="11"/>
      <c r="L45" s="11"/>
      <c r="M45" s="11"/>
      <c r="N45" s="4"/>
    </row>
    <row r="46" spans="1:15" hidden="1">
      <c r="A46" s="19" t="s">
        <v>1680</v>
      </c>
      <c r="B46" s="11"/>
      <c r="C46" s="11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4"/>
    </row>
    <row r="47" spans="1:15" hidden="1">
      <c r="A47" s="19" t="s">
        <v>1681</v>
      </c>
      <c r="B47" s="37"/>
      <c r="C47" s="38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5" hidden="1">
      <c r="A48" s="19" t="s">
        <v>1682</v>
      </c>
      <c r="B48" s="37"/>
      <c r="C48" s="38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>
      <c r="A49" s="19" t="s">
        <v>1683</v>
      </c>
      <c r="B49" s="37">
        <v>45730.54791666667</v>
      </c>
      <c r="C49" s="38">
        <f>(B49-$B$2)</f>
        <v>4.163888888891961</v>
      </c>
      <c r="D49" s="19">
        <v>8.39</v>
      </c>
      <c r="E49" s="19">
        <v>6.27</v>
      </c>
      <c r="F49" s="19">
        <v>13.76</v>
      </c>
      <c r="G49" s="19">
        <v>8.91</v>
      </c>
      <c r="H49" s="19">
        <v>5.43</v>
      </c>
      <c r="I49" s="10"/>
      <c r="J49" s="10"/>
      <c r="K49" s="10">
        <f>AVERAGE($D49:$J49)</f>
        <v>8.5519999999999996</v>
      </c>
      <c r="L49" s="10">
        <f>STDEV($D49:$J49)</f>
        <v>3.249310696132337</v>
      </c>
      <c r="M49" s="10">
        <f>LOG($K49)</f>
        <v>0.93206769220072161</v>
      </c>
    </row>
    <row r="50" spans="1:13" hidden="1">
      <c r="A50" s="19" t="s">
        <v>1684</v>
      </c>
      <c r="B50" s="37"/>
      <c r="C50" s="38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idden="1">
      <c r="A51" s="19" t="s">
        <v>1685</v>
      </c>
      <c r="B51" s="37"/>
      <c r="C51" s="38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idden="1">
      <c r="A52" s="19" t="s">
        <v>1686</v>
      </c>
      <c r="B52" s="37"/>
      <c r="C52" s="38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idden="1">
      <c r="A53" s="19" t="s">
        <v>1687</v>
      </c>
      <c r="B53" s="37"/>
      <c r="C53" s="38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19" t="s">
        <v>1688</v>
      </c>
      <c r="B54" s="37">
        <v>45730.842361111114</v>
      </c>
      <c r="C54" s="38">
        <f>(B54-$B$2)</f>
        <v>4.4583333333357587</v>
      </c>
      <c r="D54" s="19">
        <v>6.33</v>
      </c>
      <c r="E54" s="19">
        <v>4.26</v>
      </c>
      <c r="F54" s="19">
        <v>6.08</v>
      </c>
      <c r="G54" s="19">
        <v>9.9</v>
      </c>
      <c r="H54" s="19">
        <v>4.6399999999999997</v>
      </c>
      <c r="I54" s="10"/>
      <c r="J54" s="10"/>
      <c r="K54" s="10">
        <f>AVERAGE($D54:$J54)</f>
        <v>6.242</v>
      </c>
      <c r="L54" s="10">
        <f>STDEV($D54:$J54)</f>
        <v>2.2310132227308728</v>
      </c>
      <c r="M54" s="10">
        <f>LOG($K54)</f>
        <v>0.79532376432931384</v>
      </c>
    </row>
    <row r="55" spans="1:13" hidden="1">
      <c r="A55" s="19" t="s">
        <v>1689</v>
      </c>
      <c r="B55" s="37"/>
      <c r="C55" s="38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idden="1">
      <c r="A56" s="19" t="s">
        <v>1690</v>
      </c>
      <c r="B56" s="37"/>
      <c r="C56" s="38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idden="1">
      <c r="A57" s="19" t="s">
        <v>1691</v>
      </c>
      <c r="B57" s="37"/>
      <c r="C57" s="38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idden="1">
      <c r="A58" s="19" t="s">
        <v>1692</v>
      </c>
      <c r="B58" s="37"/>
      <c r="C58" s="38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9" t="s">
        <v>1693</v>
      </c>
      <c r="B59" s="37">
        <v>45731.333333333336</v>
      </c>
      <c r="C59" s="38">
        <f>(B59-$B$2)</f>
        <v>4.9493055555576575</v>
      </c>
      <c r="D59" s="19">
        <v>18.850000000000001</v>
      </c>
      <c r="E59" s="19">
        <v>9.32</v>
      </c>
      <c r="F59" s="19">
        <v>10.28</v>
      </c>
      <c r="G59" s="19">
        <v>20.440000000000001</v>
      </c>
      <c r="H59" s="19">
        <v>10.73</v>
      </c>
      <c r="I59" s="10"/>
      <c r="J59" s="10"/>
      <c r="K59" s="10">
        <f>AVERAGE($D59:$J59)</f>
        <v>13.924000000000001</v>
      </c>
      <c r="L59" s="10">
        <f>STDEV($D59:$J59)</f>
        <v>5.2773317121439351</v>
      </c>
      <c r="M59" s="10">
        <f>LOG($K59)</f>
        <v>1.1437640146122507</v>
      </c>
    </row>
    <row r="60" spans="1:13" hidden="1">
      <c r="A60" s="19" t="s">
        <v>1694</v>
      </c>
      <c r="B60" s="37"/>
      <c r="C60" s="38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idden="1">
      <c r="A61" s="19" t="s">
        <v>1695</v>
      </c>
      <c r="B61" s="37"/>
      <c r="C61" s="38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idden="1">
      <c r="A62" s="19" t="s">
        <v>1696</v>
      </c>
      <c r="B62" s="37"/>
      <c r="C62" s="38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idden="1">
      <c r="A63" s="19" t="s">
        <v>1697</v>
      </c>
      <c r="B63" s="37"/>
      <c r="C63" s="38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>
      <c r="A64" s="19" t="s">
        <v>1698</v>
      </c>
      <c r="B64" s="37">
        <v>45731.875</v>
      </c>
      <c r="C64" s="38">
        <f>(B64-$B$2)</f>
        <v>5.4909722222218988</v>
      </c>
      <c r="D64" s="19">
        <v>4.8600000000000003</v>
      </c>
      <c r="E64" s="19">
        <v>9.89</v>
      </c>
      <c r="F64" s="19">
        <v>6.71</v>
      </c>
      <c r="G64" s="19">
        <v>9.86</v>
      </c>
      <c r="H64" s="19">
        <v>8.6999999999999993</v>
      </c>
      <c r="I64" s="10"/>
      <c r="J64" s="10"/>
      <c r="K64" s="10">
        <f>AVERAGE($D64:$J64)</f>
        <v>8.0039999999999996</v>
      </c>
      <c r="L64" s="10">
        <f>STDEV($D64:$J64)</f>
        <v>2.1820472038890486</v>
      </c>
      <c r="M64" s="10">
        <f>LOG($K64)</f>
        <v>0.90330707996417381</v>
      </c>
    </row>
    <row r="65" spans="1:13" hidden="1">
      <c r="A65" s="19" t="s">
        <v>1699</v>
      </c>
      <c r="B65" s="37"/>
      <c r="C65" s="38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idden="1">
      <c r="A66" s="19" t="s">
        <v>1700</v>
      </c>
      <c r="B66" s="37"/>
      <c r="C66" s="38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idden="1">
      <c r="A67" s="19" t="s">
        <v>1701</v>
      </c>
      <c r="B67" s="37"/>
      <c r="C67" s="38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idden="1">
      <c r="A68" s="19" t="s">
        <v>1702</v>
      </c>
      <c r="B68" s="37"/>
      <c r="C68" s="38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>
      <c r="A69" s="19" t="s">
        <v>1703</v>
      </c>
      <c r="B69" s="37">
        <v>45732.378472222219</v>
      </c>
      <c r="C69" s="38">
        <f>(B69-$B$2)</f>
        <v>5.9944444444408873</v>
      </c>
      <c r="D69" s="19">
        <v>6.64</v>
      </c>
      <c r="E69" s="19">
        <v>18.22</v>
      </c>
      <c r="F69" s="19">
        <v>7.14</v>
      </c>
      <c r="G69" s="19">
        <v>19.91</v>
      </c>
      <c r="H69" s="19">
        <v>12.56</v>
      </c>
      <c r="I69" s="10"/>
      <c r="J69" s="10"/>
      <c r="K69" s="10">
        <f>AVERAGE($D69:$J69)</f>
        <v>12.894</v>
      </c>
      <c r="L69" s="10">
        <f>STDEV($D69:$J69)</f>
        <v>6.1221548493973899</v>
      </c>
      <c r="M69" s="10">
        <f>LOG($K69)</f>
        <v>1.1103876658750869</v>
      </c>
    </row>
    <row r="70" spans="1:13" hidden="1">
      <c r="A70" s="19" t="s">
        <v>1704</v>
      </c>
      <c r="B70" s="37"/>
      <c r="C70" s="38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idden="1">
      <c r="A71" s="19" t="s">
        <v>1705</v>
      </c>
      <c r="B71" s="37"/>
      <c r="C71" s="38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idden="1">
      <c r="A72" s="19" t="s">
        <v>1706</v>
      </c>
      <c r="B72" s="37"/>
      <c r="C72" s="38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idden="1">
      <c r="A73" s="19" t="s">
        <v>1707</v>
      </c>
      <c r="B73" s="37"/>
      <c r="C73" s="38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>
      <c r="A74" s="19" t="s">
        <v>1708</v>
      </c>
      <c r="B74" s="37">
        <v>45733.352777777778</v>
      </c>
      <c r="C74" s="38">
        <f>(B74-$B$2)</f>
        <v>6.96875</v>
      </c>
      <c r="D74" s="19">
        <v>18.13</v>
      </c>
      <c r="E74" s="19">
        <v>12.92</v>
      </c>
      <c r="F74" s="19">
        <v>18.97</v>
      </c>
      <c r="G74" s="19">
        <v>18.52</v>
      </c>
      <c r="H74" s="19">
        <v>15.78</v>
      </c>
      <c r="I74" s="10"/>
      <c r="J74" s="10"/>
      <c r="K74" s="10">
        <f>AVERAGE($D74:$J74)</f>
        <v>16.863999999999997</v>
      </c>
      <c r="L74" s="10">
        <f>STDEV($D74:$J74)</f>
        <v>2.5253969984934952</v>
      </c>
      <c r="M74" s="10">
        <f>LOG($K74)</f>
        <v>1.2269605935324526</v>
      </c>
    </row>
    <row r="75" spans="1:13" hidden="1">
      <c r="A75" s="19" t="s">
        <v>1709</v>
      </c>
      <c r="B75" s="37"/>
      <c r="C75" s="38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idden="1">
      <c r="A76" s="19" t="s">
        <v>1710</v>
      </c>
      <c r="B76" s="37"/>
      <c r="C76" s="38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idden="1">
      <c r="A77" s="19" t="s">
        <v>1711</v>
      </c>
      <c r="B77" s="37"/>
      <c r="C77" s="38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idden="1">
      <c r="A78" s="19" t="s">
        <v>1712</v>
      </c>
      <c r="B78" s="37"/>
      <c r="C78" s="38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>
      <c r="A79" s="19" t="s">
        <v>1713</v>
      </c>
      <c r="B79" s="37">
        <v>45733.55</v>
      </c>
      <c r="C79" s="38">
        <f>(B79-$B$2)</f>
        <v>7.1659722222248092</v>
      </c>
      <c r="D79" s="19">
        <v>14.07</v>
      </c>
      <c r="E79" s="19">
        <v>16.54</v>
      </c>
      <c r="F79" s="19">
        <v>11.53</v>
      </c>
      <c r="G79" s="19">
        <v>19.510000000000002</v>
      </c>
      <c r="H79" s="19">
        <v>17.66</v>
      </c>
      <c r="I79" s="10"/>
      <c r="J79" s="10"/>
      <c r="K79" s="10">
        <f>AVERAGE($D79:$J79)</f>
        <v>15.862</v>
      </c>
      <c r="L79" s="10">
        <f>STDEV($D79:$J79)</f>
        <v>3.1216133649124509</v>
      </c>
      <c r="M79" s="10">
        <f>LOG($K79)</f>
        <v>1.2003579455416353</v>
      </c>
    </row>
    <row r="80" spans="1:13" hidden="1">
      <c r="A80" s="19" t="s">
        <v>1714</v>
      </c>
      <c r="B80" s="37"/>
      <c r="C80" s="38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idden="1">
      <c r="A81" s="19" t="s">
        <v>1715</v>
      </c>
      <c r="B81" s="37"/>
      <c r="C81" s="38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idden="1">
      <c r="A82" s="19" t="s">
        <v>1716</v>
      </c>
      <c r="B82" s="37"/>
      <c r="C82" s="38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idden="1">
      <c r="A83" s="19" t="s">
        <v>1717</v>
      </c>
      <c r="B83" s="37"/>
      <c r="C83" s="38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>
      <c r="A84" s="19" t="s">
        <v>1718</v>
      </c>
      <c r="B84" s="37">
        <v>45734.835416666669</v>
      </c>
      <c r="C84" s="38">
        <f>(B84-$B$2)</f>
        <v>8.4513888888905058</v>
      </c>
      <c r="D84" s="19">
        <v>5.17</v>
      </c>
      <c r="E84" s="19">
        <v>6.91</v>
      </c>
      <c r="F84" s="19">
        <v>5.16</v>
      </c>
      <c r="G84" s="19">
        <v>8.84</v>
      </c>
      <c r="H84" s="19">
        <v>12.91</v>
      </c>
      <c r="I84" s="10"/>
      <c r="J84" s="10"/>
      <c r="K84" s="10">
        <f>AVERAGE($D84:$J84)</f>
        <v>7.798</v>
      </c>
      <c r="L84" s="10">
        <f>STDEV($D84:$J84)</f>
        <v>3.2354396919120565</v>
      </c>
      <c r="M84" s="10">
        <f>LOG($K84)</f>
        <v>0.89198323085196696</v>
      </c>
    </row>
    <row r="85" spans="1:13" hidden="1">
      <c r="A85" s="19" t="s">
        <v>1719</v>
      </c>
      <c r="B85" s="37"/>
      <c r="C85" s="38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hidden="1">
      <c r="A86" s="19" t="s">
        <v>1720</v>
      </c>
      <c r="B86" s="37"/>
      <c r="C86" s="38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hidden="1">
      <c r="A87" s="19" t="s">
        <v>1721</v>
      </c>
      <c r="B87" s="37"/>
      <c r="C87" s="38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idden="1">
      <c r="A88" s="19" t="s">
        <v>1722</v>
      </c>
      <c r="B88" s="37"/>
      <c r="C88" s="38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>
      <c r="A89" s="19" t="s">
        <v>1723</v>
      </c>
      <c r="B89" s="37">
        <v>45735.34375</v>
      </c>
      <c r="C89" s="38">
        <f>(B89-$B$2)</f>
        <v>8.9597222222218988</v>
      </c>
      <c r="D89" s="19">
        <v>5.19</v>
      </c>
      <c r="E89" s="19">
        <v>9.76</v>
      </c>
      <c r="F89" s="19">
        <v>11.52</v>
      </c>
      <c r="G89" s="19">
        <v>7.02</v>
      </c>
      <c r="H89" s="19">
        <v>5.96</v>
      </c>
      <c r="I89" s="10"/>
      <c r="J89" s="10"/>
      <c r="K89" s="10">
        <f>AVERAGE($D89:$J89)</f>
        <v>7.8899999999999988</v>
      </c>
      <c r="L89" s="10">
        <f>STDEV($D89:$J89)</f>
        <v>2.6667208327832177</v>
      </c>
      <c r="M89" s="10">
        <f>LOG($K89)</f>
        <v>0.89707700320942019</v>
      </c>
    </row>
    <row r="90" spans="1:13" hidden="1">
      <c r="A90" s="19" t="s">
        <v>1724</v>
      </c>
      <c r="B90" s="37"/>
      <c r="C90" s="38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idden="1">
      <c r="A91" s="19" t="s">
        <v>1725</v>
      </c>
      <c r="B91" s="37"/>
      <c r="C91" s="38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idden="1">
      <c r="A92" s="19" t="s">
        <v>1726</v>
      </c>
      <c r="B92" s="37"/>
      <c r="C92" s="38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idden="1">
      <c r="A93" s="19" t="s">
        <v>1727</v>
      </c>
      <c r="B93" s="37"/>
      <c r="C93" s="38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>
      <c r="A94" s="19" t="s">
        <v>1728</v>
      </c>
      <c r="B94" s="37">
        <v>45736.380555555559</v>
      </c>
      <c r="C94" s="38">
        <f>(B94-$B$2)</f>
        <v>9.9965277777810115</v>
      </c>
      <c r="D94" s="19">
        <v>10.199999999999999</v>
      </c>
      <c r="E94" s="19">
        <v>9.34</v>
      </c>
      <c r="F94" s="19">
        <v>14.41</v>
      </c>
      <c r="G94" s="19">
        <v>11.51</v>
      </c>
      <c r="H94" s="19">
        <v>14.83</v>
      </c>
      <c r="I94" s="10"/>
      <c r="J94" s="10"/>
      <c r="K94" s="10">
        <f>AVERAGE($D94:$J94)</f>
        <v>12.058</v>
      </c>
      <c r="L94" s="10">
        <f>STDEV($D94:$J94)</f>
        <v>2.4675838384946553</v>
      </c>
      <c r="M94" s="10">
        <f>LOG($K94)</f>
        <v>1.0812752795293339</v>
      </c>
    </row>
    <row r="95" spans="1:13" hidden="1">
      <c r="A95" s="19" t="s">
        <v>1729</v>
      </c>
      <c r="B95" s="37"/>
      <c r="C95" s="38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idden="1">
      <c r="A96" s="19" t="s">
        <v>1730</v>
      </c>
      <c r="B96" s="37"/>
      <c r="C96" s="38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idden="1">
      <c r="A97" s="19" t="s">
        <v>1731</v>
      </c>
      <c r="B97" s="37"/>
      <c r="C97" s="38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idden="1">
      <c r="A98" s="19" t="s">
        <v>1732</v>
      </c>
      <c r="B98" s="37"/>
      <c r="C98" s="38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>
      <c r="A99" s="19" t="s">
        <v>1733</v>
      </c>
      <c r="B99" s="37">
        <v>45736.5625</v>
      </c>
      <c r="C99" s="38">
        <f>(B99-$B$2)</f>
        <v>10.178472222221899</v>
      </c>
      <c r="D99" s="19">
        <v>6</v>
      </c>
      <c r="E99" s="19">
        <v>4.8</v>
      </c>
      <c r="F99" s="19">
        <v>10.039999999999999</v>
      </c>
      <c r="G99" s="19">
        <v>7.47</v>
      </c>
      <c r="H99" s="19">
        <v>5.14</v>
      </c>
      <c r="I99" s="10"/>
      <c r="J99" s="10"/>
      <c r="K99" s="10">
        <f>AVERAGE($D99:$J99)</f>
        <v>6.6899999999999995</v>
      </c>
      <c r="L99" s="10">
        <f>STDEV($D99:$J99)</f>
        <v>2.1378493866500543</v>
      </c>
      <c r="M99" s="10">
        <f>LOG($K99)</f>
        <v>0.82542611776782304</v>
      </c>
    </row>
    <row r="100" spans="1:13" hidden="1">
      <c r="A100" s="19" t="s">
        <v>1734</v>
      </c>
      <c r="B100" s="37"/>
      <c r="C100" s="38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idden="1">
      <c r="A101" s="19" t="s">
        <v>1735</v>
      </c>
      <c r="B101" s="37"/>
      <c r="C101" s="38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idden="1">
      <c r="A102" s="19" t="s">
        <v>1736</v>
      </c>
      <c r="B102" s="37"/>
      <c r="C102" s="38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idden="1">
      <c r="A103" s="19" t="s">
        <v>1737</v>
      </c>
      <c r="B103" s="37"/>
      <c r="C103" s="38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>
      <c r="A104" s="19" t="s">
        <v>1738</v>
      </c>
      <c r="B104" s="37">
        <v>45736.839583333334</v>
      </c>
      <c r="C104" s="38">
        <f>(B104-$B$2)</f>
        <v>10.455555555556202</v>
      </c>
      <c r="D104" s="19">
        <v>6.15</v>
      </c>
      <c r="E104" s="19">
        <v>10.220000000000001</v>
      </c>
      <c r="F104" s="19">
        <v>8.1199999999999992</v>
      </c>
      <c r="G104" s="19">
        <v>9.93</v>
      </c>
      <c r="H104" s="19">
        <v>20.72</v>
      </c>
      <c r="I104" s="10"/>
      <c r="J104" s="10"/>
      <c r="K104" s="10">
        <f>AVERAGE($D104:$J104)</f>
        <v>11.028</v>
      </c>
      <c r="L104" s="10">
        <f>STDEV($D104:$J104)</f>
        <v>5.657841461193482</v>
      </c>
      <c r="M104" s="10">
        <f>LOG($K104)</f>
        <v>1.042496757433736</v>
      </c>
    </row>
    <row r="105" spans="1:13" hidden="1">
      <c r="A105" s="19" t="s">
        <v>1739</v>
      </c>
      <c r="B105" s="37"/>
      <c r="C105" s="38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idden="1">
      <c r="A106" s="19" t="s">
        <v>1740</v>
      </c>
      <c r="B106" s="37"/>
      <c r="C106" s="38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idden="1">
      <c r="A107" s="19" t="s">
        <v>1741</v>
      </c>
      <c r="B107" s="37"/>
      <c r="C107" s="38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idden="1">
      <c r="A108" s="19" t="s">
        <v>1742</v>
      </c>
      <c r="B108" s="37"/>
      <c r="C108" s="38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>
      <c r="A109" s="19" t="s">
        <v>1743</v>
      </c>
      <c r="B109" s="37">
        <v>45737.338888888888</v>
      </c>
      <c r="C109" s="38">
        <f>(B109-$B$2)</f>
        <v>10.954861111109494</v>
      </c>
      <c r="D109" s="19">
        <v>12.08</v>
      </c>
      <c r="E109" s="19">
        <v>12.49</v>
      </c>
      <c r="F109" s="19">
        <v>12.21</v>
      </c>
      <c r="G109" s="19">
        <v>11.12</v>
      </c>
      <c r="H109" s="19">
        <v>18.89</v>
      </c>
      <c r="I109" s="10"/>
      <c r="J109" s="10"/>
      <c r="K109" s="10">
        <f>AVERAGE($D109:$J109)</f>
        <v>13.357999999999999</v>
      </c>
      <c r="L109" s="10">
        <f>STDEV($D109:$J109)</f>
        <v>3.135134765843417</v>
      </c>
      <c r="M109" s="10">
        <f>LOG($K109)</f>
        <v>1.1257414391287155</v>
      </c>
    </row>
    <row r="110" spans="1:13" hidden="1">
      <c r="A110" s="9" t="s">
        <v>1349</v>
      </c>
    </row>
    <row r="111" spans="1:13" hidden="1">
      <c r="A111" s="9" t="s">
        <v>1744</v>
      </c>
    </row>
    <row r="112" spans="1:13" hidden="1">
      <c r="A112" s="9" t="s">
        <v>1745</v>
      </c>
    </row>
    <row r="113" spans="1:13" hidden="1">
      <c r="A113" s="9" t="s">
        <v>1746</v>
      </c>
    </row>
    <row r="115" spans="1:13">
      <c r="A115" s="27" t="s">
        <v>112</v>
      </c>
      <c r="B115" s="34" t="s">
        <v>1747</v>
      </c>
      <c r="C115" s="35"/>
      <c r="D115" s="36"/>
      <c r="E115" s="36"/>
      <c r="F115" s="36"/>
      <c r="G115" s="36"/>
      <c r="H115" s="36"/>
      <c r="I115" s="36"/>
      <c r="J115" s="36"/>
      <c r="K115" s="36"/>
      <c r="L115" s="36"/>
      <c r="M115" s="36"/>
    </row>
    <row r="116" spans="1:13">
      <c r="A116" s="27" t="s">
        <v>114</v>
      </c>
      <c r="B116" s="34" t="s">
        <v>1748</v>
      </c>
      <c r="C116" s="35"/>
      <c r="D116" s="36"/>
      <c r="E116" s="36"/>
      <c r="F116" s="36"/>
      <c r="G116" s="36"/>
      <c r="H116" s="36"/>
      <c r="I116" s="36"/>
      <c r="J116" s="36"/>
      <c r="K116" s="36"/>
      <c r="L116" s="36"/>
      <c r="M116" s="36"/>
    </row>
    <row r="118" spans="1:13">
      <c r="A118" s="21" t="s">
        <v>1749</v>
      </c>
      <c r="B118" s="41">
        <v>45741.359722222223</v>
      </c>
      <c r="C118" s="29">
        <f>(B118-$B$118)</f>
        <v>0</v>
      </c>
      <c r="D118" s="21">
        <v>3.07</v>
      </c>
      <c r="E118" s="21">
        <v>4.01</v>
      </c>
      <c r="F118" s="21">
        <v>3.33</v>
      </c>
      <c r="G118" s="21">
        <v>2.46</v>
      </c>
      <c r="H118" s="21">
        <v>3.58</v>
      </c>
      <c r="I118" s="26"/>
      <c r="J118" s="26"/>
      <c r="K118" s="26">
        <f>AVERAGE($D118:$J118)</f>
        <v>3.2900000000000005</v>
      </c>
      <c r="L118" s="26">
        <f>STDEV($D118:$J118)</f>
        <v>0.57909412015664297</v>
      </c>
      <c r="M118" s="26">
        <f>LOG($K118)</f>
        <v>0.51719589794997434</v>
      </c>
    </row>
    <row r="119" spans="1:13" hidden="1">
      <c r="A119" s="21" t="s">
        <v>1750</v>
      </c>
      <c r="B119" s="41"/>
      <c r="C119" s="29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 hidden="1">
      <c r="A120" s="21" t="s">
        <v>1751</v>
      </c>
      <c r="B120" s="41"/>
      <c r="C120" s="29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1:13" hidden="1">
      <c r="A121" s="21" t="s">
        <v>1752</v>
      </c>
      <c r="B121" s="41"/>
      <c r="C121" s="29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 hidden="1">
      <c r="A122" s="21" t="s">
        <v>1753</v>
      </c>
      <c r="B122" s="41"/>
      <c r="C122" s="29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>
      <c r="A123" s="21" t="s">
        <v>1754</v>
      </c>
      <c r="B123" s="41">
        <v>45741.53402777778</v>
      </c>
      <c r="C123" s="29">
        <f>(B123-$B$118)</f>
        <v>0.17430555555620231</v>
      </c>
      <c r="D123" s="21">
        <v>1.99</v>
      </c>
      <c r="E123" s="21">
        <v>2.4700000000000002</v>
      </c>
      <c r="F123" s="21">
        <v>5.6</v>
      </c>
      <c r="G123" s="21">
        <v>4.83</v>
      </c>
      <c r="H123" s="21">
        <v>4.41</v>
      </c>
      <c r="I123" s="26"/>
      <c r="J123" s="26"/>
      <c r="K123" s="26">
        <f>AVERAGE($D123:$J123)</f>
        <v>3.8599999999999994</v>
      </c>
      <c r="L123" s="26">
        <f>STDEV($D123:$J123)</f>
        <v>1.557241150239745</v>
      </c>
      <c r="M123" s="26">
        <f>LOG($K123)</f>
        <v>0.58658730467175491</v>
      </c>
    </row>
    <row r="124" spans="1:13" hidden="1">
      <c r="A124" s="21" t="s">
        <v>1755</v>
      </c>
      <c r="B124" s="41"/>
      <c r="C124" s="29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 hidden="1">
      <c r="A125" s="21" t="s">
        <v>1756</v>
      </c>
      <c r="B125" s="41"/>
      <c r="C125" s="29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 hidden="1">
      <c r="A126" s="21" t="s">
        <v>1757</v>
      </c>
      <c r="B126" s="41"/>
      <c r="C126" s="29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 hidden="1">
      <c r="A127" s="21" t="s">
        <v>1758</v>
      </c>
      <c r="B127" s="41"/>
      <c r="C127" s="29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1:13">
      <c r="A128" s="21" t="s">
        <v>1522</v>
      </c>
      <c r="B128" s="41">
        <v>45741.838194444441</v>
      </c>
      <c r="C128" s="29">
        <f>(B128-$B$118)</f>
        <v>0.47847222221753327</v>
      </c>
      <c r="D128" s="21">
        <v>5.7</v>
      </c>
      <c r="E128" s="21">
        <v>3.74</v>
      </c>
      <c r="F128" s="21">
        <v>5.0599999999999996</v>
      </c>
      <c r="G128" s="21">
        <v>2.83</v>
      </c>
      <c r="H128" s="21">
        <v>4.13</v>
      </c>
      <c r="I128" s="26"/>
      <c r="J128" s="26"/>
      <c r="K128" s="26">
        <f>AVERAGE($D128:$J128)</f>
        <v>4.2919999999999998</v>
      </c>
      <c r="L128" s="26">
        <f>STDEV($D128:$J128)</f>
        <v>1.1225729374967144</v>
      </c>
      <c r="M128" s="26">
        <f>LOG($K128)</f>
        <v>0.63265971329391346</v>
      </c>
    </row>
    <row r="129" spans="1:13" hidden="1">
      <c r="A129" s="21" t="s">
        <v>1759</v>
      </c>
      <c r="B129" s="41"/>
      <c r="C129" s="29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 hidden="1">
      <c r="A130" s="21" t="s">
        <v>1525</v>
      </c>
      <c r="B130" s="41"/>
      <c r="C130" s="29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1:13" hidden="1">
      <c r="A131" s="21" t="s">
        <v>1523</v>
      </c>
      <c r="B131" s="41"/>
      <c r="C131" s="29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idden="1">
      <c r="A132" s="21" t="s">
        <v>1526</v>
      </c>
      <c r="B132" s="41"/>
      <c r="C132" s="29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>
      <c r="A133" s="21" t="s">
        <v>1760</v>
      </c>
      <c r="B133" s="41">
        <v>45742.396527777775</v>
      </c>
      <c r="C133" s="29">
        <f>(B133-$B$118)</f>
        <v>1.0368055555518367</v>
      </c>
      <c r="D133" s="21">
        <v>4.68</v>
      </c>
      <c r="E133" s="21">
        <v>4.0599999999999996</v>
      </c>
      <c r="F133" s="21">
        <v>3.77</v>
      </c>
      <c r="G133" s="21">
        <v>5.52</v>
      </c>
      <c r="H133" s="21">
        <v>5.8</v>
      </c>
      <c r="I133" s="26"/>
      <c r="J133" s="26"/>
      <c r="K133" s="26">
        <f>AVERAGE($D133:$J133)</f>
        <v>4.766</v>
      </c>
      <c r="L133" s="26">
        <f>STDEV($D133:$J133)</f>
        <v>0.88536997916125437</v>
      </c>
      <c r="M133" s="26">
        <f>LOG($K133)</f>
        <v>0.67815403801043728</v>
      </c>
    </row>
    <row r="134" spans="1:13" hidden="1">
      <c r="A134" s="21" t="s">
        <v>1761</v>
      </c>
      <c r="B134" s="41"/>
      <c r="C134" s="29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hidden="1">
      <c r="A135" s="21" t="s">
        <v>1762</v>
      </c>
      <c r="B135" s="41"/>
      <c r="C135" s="29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1:13" hidden="1">
      <c r="A136" s="21" t="s">
        <v>1763</v>
      </c>
      <c r="B136" s="41"/>
      <c r="C136" s="29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1:13" hidden="1">
      <c r="A137" s="21" t="s">
        <v>1764</v>
      </c>
      <c r="B137" s="41"/>
      <c r="C137" s="29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1:13">
      <c r="A138" s="21" t="s">
        <v>1765</v>
      </c>
      <c r="B138" s="41">
        <v>45742.570833333331</v>
      </c>
      <c r="C138" s="29">
        <f>(B138-$B$118)</f>
        <v>1.211111111108039</v>
      </c>
      <c r="D138" s="21">
        <v>4.0199999999999996</v>
      </c>
      <c r="E138" s="21">
        <v>3.99</v>
      </c>
      <c r="F138" s="21">
        <v>2.67</v>
      </c>
      <c r="G138" s="21">
        <v>3.6</v>
      </c>
      <c r="H138" s="26"/>
      <c r="I138" s="26"/>
      <c r="J138" s="26"/>
      <c r="K138" s="26">
        <f>AVERAGE($D138:$J138)</f>
        <v>3.57</v>
      </c>
      <c r="L138" s="26">
        <f>STDEV($D138:$J138)</f>
        <v>0.62976185975335297</v>
      </c>
      <c r="M138" s="26">
        <f>LOG($K138)</f>
        <v>0.55266821611219319</v>
      </c>
    </row>
    <row r="139" spans="1:13" hidden="1">
      <c r="A139" s="21" t="s">
        <v>1766</v>
      </c>
      <c r="B139" s="41"/>
      <c r="C139" s="29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hidden="1">
      <c r="A140" s="21" t="s">
        <v>1767</v>
      </c>
      <c r="B140" s="41"/>
      <c r="C140" s="29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 hidden="1">
      <c r="A141" s="21" t="s">
        <v>1768</v>
      </c>
      <c r="B141" s="41"/>
      <c r="C141" s="29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>
      <c r="A142" s="21" t="s">
        <v>1769</v>
      </c>
      <c r="B142" s="41">
        <v>45742.884027777778</v>
      </c>
      <c r="C142" s="29">
        <f>(B142-$B$118)</f>
        <v>1.5243055555547471</v>
      </c>
      <c r="D142" s="21">
        <v>3.25</v>
      </c>
      <c r="E142" s="21">
        <v>2.61</v>
      </c>
      <c r="F142" s="21">
        <v>2.97</v>
      </c>
      <c r="G142" s="21">
        <v>5.4</v>
      </c>
      <c r="H142" s="21">
        <v>6.21</v>
      </c>
      <c r="I142" s="26"/>
      <c r="J142" s="26"/>
      <c r="K142" s="26">
        <f>AVERAGE($D142:$J142)</f>
        <v>4.0880000000000001</v>
      </c>
      <c r="L142" s="26">
        <f>STDEV($D142:$J142)</f>
        <v>1.6094160431659672</v>
      </c>
      <c r="M142" s="26">
        <f>LOG($K142)</f>
        <v>0.61151088712665636</v>
      </c>
    </row>
    <row r="143" spans="1:13" hidden="1">
      <c r="A143" s="21" t="s">
        <v>1770</v>
      </c>
      <c r="B143" s="41"/>
      <c r="C143" s="29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1:13" hidden="1">
      <c r="A144" s="21" t="s">
        <v>1771</v>
      </c>
      <c r="B144" s="41"/>
      <c r="C144" s="29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1:13" hidden="1">
      <c r="A145" s="21" t="s">
        <v>1772</v>
      </c>
      <c r="B145" s="41"/>
      <c r="C145" s="29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1:13" hidden="1">
      <c r="A146" s="21" t="s">
        <v>1773</v>
      </c>
      <c r="B146" s="41"/>
      <c r="C146" s="29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1:13">
      <c r="A147" s="21" t="s">
        <v>1774</v>
      </c>
      <c r="B147" s="41">
        <v>45743.557638888888</v>
      </c>
      <c r="C147" s="29">
        <f>(B147-$B$118)</f>
        <v>2.1979166666642413</v>
      </c>
      <c r="D147" s="21">
        <v>3.5</v>
      </c>
      <c r="E147" s="21">
        <v>3.83</v>
      </c>
      <c r="F147" s="21">
        <v>6.32</v>
      </c>
      <c r="G147" s="21">
        <v>5.2</v>
      </c>
      <c r="H147" s="21">
        <v>3.56</v>
      </c>
      <c r="I147" s="26"/>
      <c r="J147" s="26"/>
      <c r="K147" s="26">
        <f>AVERAGE($D147:$J147)</f>
        <v>4.4820000000000002</v>
      </c>
      <c r="L147" s="26">
        <f>STDEV($D147:$J147)</f>
        <v>1.2382729909030574</v>
      </c>
      <c r="M147" s="26">
        <f>LOG($K147)</f>
        <v>0.65147185219904247</v>
      </c>
    </row>
    <row r="148" spans="1:13" hidden="1">
      <c r="A148" s="21" t="s">
        <v>1775</v>
      </c>
      <c r="B148" s="41"/>
      <c r="C148" s="29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1:13" hidden="1">
      <c r="A149" s="21" t="s">
        <v>1776</v>
      </c>
      <c r="B149" s="41"/>
      <c r="C149" s="29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 hidden="1">
      <c r="A150" s="21" t="s">
        <v>1777</v>
      </c>
      <c r="B150" s="41"/>
      <c r="C150" s="29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 hidden="1">
      <c r="A151" s="21" t="s">
        <v>1778</v>
      </c>
      <c r="B151" s="41"/>
      <c r="C151" s="29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1:13">
      <c r="A152" s="21" t="s">
        <v>1779</v>
      </c>
      <c r="B152" s="41">
        <v>45743.854861111111</v>
      </c>
      <c r="C152" s="29">
        <f>(B152-$B$118)</f>
        <v>2.4951388888875954</v>
      </c>
      <c r="D152" s="21">
        <v>3.18</v>
      </c>
      <c r="E152" s="21">
        <v>3.67</v>
      </c>
      <c r="F152" s="21">
        <v>2.57</v>
      </c>
      <c r="G152" s="21">
        <v>2.34</v>
      </c>
      <c r="H152" s="21">
        <v>3.67</v>
      </c>
      <c r="I152" s="26"/>
      <c r="J152" s="26"/>
      <c r="K152" s="26">
        <f>AVERAGE($D152:$J152)</f>
        <v>3.0859999999999999</v>
      </c>
      <c r="L152" s="26">
        <f>STDEV($D152:$J152)</f>
        <v>0.6151666440892255</v>
      </c>
      <c r="M152" s="26">
        <f>LOG($K152)</f>
        <v>0.48939592172712942</v>
      </c>
    </row>
    <row r="153" spans="1:13" hidden="1">
      <c r="A153" s="21" t="s">
        <v>1780</v>
      </c>
      <c r="B153" s="41"/>
      <c r="C153" s="29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1:13" hidden="1">
      <c r="A154" s="21" t="s">
        <v>1781</v>
      </c>
      <c r="B154" s="41"/>
      <c r="C154" s="29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1:13" hidden="1">
      <c r="A155" s="21" t="s">
        <v>1782</v>
      </c>
      <c r="B155" s="41"/>
      <c r="C155" s="29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3" hidden="1">
      <c r="A156" s="21" t="s">
        <v>1783</v>
      </c>
      <c r="B156" s="41"/>
      <c r="C156" s="29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>
      <c r="A157" s="21" t="s">
        <v>1784</v>
      </c>
      <c r="B157" s="41">
        <v>45744.349305555559</v>
      </c>
      <c r="C157" s="29">
        <f>(B157-$B$118)</f>
        <v>2.9895833333357587</v>
      </c>
      <c r="D157" s="21">
        <v>4.37</v>
      </c>
      <c r="E157" s="21">
        <v>5.73</v>
      </c>
      <c r="F157" s="21">
        <v>5.68</v>
      </c>
      <c r="G157" s="21">
        <v>5.62</v>
      </c>
      <c r="H157" s="21">
        <v>3.16</v>
      </c>
      <c r="I157" s="26"/>
      <c r="J157" s="26"/>
      <c r="K157" s="26">
        <f>AVERAGE($D157:$J157)</f>
        <v>4.9120000000000008</v>
      </c>
      <c r="L157" s="26">
        <f>STDEV($D157:$J157)</f>
        <v>1.1317552738997951</v>
      </c>
      <c r="M157" s="26">
        <f>LOG($K157)</f>
        <v>0.69125835813311132</v>
      </c>
    </row>
    <row r="158" spans="1:13" hidden="1">
      <c r="A158" s="21" t="s">
        <v>1785</v>
      </c>
      <c r="B158" s="41"/>
      <c r="C158" s="29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1:13" hidden="1">
      <c r="A159" s="21" t="s">
        <v>1786</v>
      </c>
      <c r="B159" s="41"/>
      <c r="C159" s="29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1:13" hidden="1">
      <c r="A160" s="21" t="s">
        <v>1787</v>
      </c>
      <c r="B160" s="41"/>
      <c r="C160" s="29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1:13" hidden="1">
      <c r="A161" s="21" t="s">
        <v>1788</v>
      </c>
      <c r="B161" s="41"/>
      <c r="C161" s="29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3">
      <c r="A162" s="21" t="s">
        <v>1789</v>
      </c>
      <c r="B162" s="41">
        <v>45744.553472222222</v>
      </c>
      <c r="C162" s="29">
        <f>(B162-$B$118)</f>
        <v>3.1937499999985448</v>
      </c>
      <c r="D162" s="21">
        <v>4.0599999999999996</v>
      </c>
      <c r="E162" s="21">
        <v>5.18</v>
      </c>
      <c r="F162" s="21">
        <v>3.23</v>
      </c>
      <c r="G162" s="21">
        <v>2.17</v>
      </c>
      <c r="H162" s="21">
        <v>3.4</v>
      </c>
      <c r="I162" s="26"/>
      <c r="J162" s="26"/>
      <c r="K162" s="26">
        <f>AVERAGE($D162:$J162)</f>
        <v>3.6079999999999997</v>
      </c>
      <c r="L162" s="26">
        <f>STDEV($D162:$J162)</f>
        <v>1.11012161495937</v>
      </c>
      <c r="M162" s="26">
        <f>LOG($K162)</f>
        <v>0.55726652886990413</v>
      </c>
    </row>
    <row r="163" spans="1:13" hidden="1">
      <c r="A163" s="21" t="s">
        <v>1790</v>
      </c>
      <c r="B163" s="41"/>
      <c r="C163" s="29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1:13" hidden="1">
      <c r="A164" s="21" t="s">
        <v>1791</v>
      </c>
      <c r="B164" s="41"/>
      <c r="C164" s="29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1:13" hidden="1">
      <c r="A165" s="21" t="s">
        <v>1792</v>
      </c>
      <c r="B165" s="41"/>
      <c r="C165" s="29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3" hidden="1">
      <c r="A166" s="21" t="s">
        <v>1793</v>
      </c>
      <c r="B166" s="41"/>
      <c r="C166" s="29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1:13">
      <c r="A167" s="21" t="s">
        <v>1794</v>
      </c>
      <c r="B167" s="41">
        <v>45744.914583333331</v>
      </c>
      <c r="C167" s="29">
        <f>(B167-$B$118)</f>
        <v>3.554861111108039</v>
      </c>
      <c r="D167" s="21">
        <v>14.32</v>
      </c>
      <c r="E167" s="21">
        <v>13.72</v>
      </c>
      <c r="F167" s="21">
        <v>5.42</v>
      </c>
      <c r="G167" s="21">
        <v>5.37</v>
      </c>
      <c r="H167" s="21">
        <v>7.88</v>
      </c>
      <c r="I167" s="26"/>
      <c r="J167" s="26"/>
      <c r="K167" s="26">
        <f>AVERAGE($D167:$J167)</f>
        <v>9.3420000000000005</v>
      </c>
      <c r="L167" s="26">
        <f>STDEV($D167:$J167)</f>
        <v>4.3944191880156325</v>
      </c>
      <c r="M167" s="26">
        <f>LOG($K167)</f>
        <v>0.97043986295176399</v>
      </c>
    </row>
    <row r="168" spans="1:13" hidden="1">
      <c r="A168" s="21" t="s">
        <v>1795</v>
      </c>
      <c r="B168" s="41"/>
      <c r="C168" s="29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1:13" hidden="1">
      <c r="A169" s="21" t="s">
        <v>1796</v>
      </c>
      <c r="B169" s="41"/>
      <c r="C169" s="29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3" hidden="1">
      <c r="A170" s="21" t="s">
        <v>1797</v>
      </c>
      <c r="B170" s="41"/>
      <c r="C170" s="29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3" hidden="1">
      <c r="A171" s="21" t="s">
        <v>1798</v>
      </c>
      <c r="B171" s="41"/>
      <c r="C171" s="29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1:13">
      <c r="A172" s="21" t="s">
        <v>1799</v>
      </c>
      <c r="B172" s="41">
        <v>45745.382638888892</v>
      </c>
      <c r="C172" s="29">
        <f>(B172-$B$118)</f>
        <v>4.0229166666686069</v>
      </c>
      <c r="D172" s="21">
        <v>3.48</v>
      </c>
      <c r="E172" s="21">
        <v>5.9</v>
      </c>
      <c r="F172" s="21">
        <v>8.1300000000000008</v>
      </c>
      <c r="G172" s="21">
        <v>7.36</v>
      </c>
      <c r="H172" s="21">
        <v>7.23</v>
      </c>
      <c r="I172" s="26"/>
      <c r="J172" s="26"/>
      <c r="K172" s="26">
        <f>AVERAGE($D172:$J172)</f>
        <v>6.42</v>
      </c>
      <c r="L172" s="26">
        <f>STDEV($D172:$J172)</f>
        <v>1.8287837488341814</v>
      </c>
      <c r="M172" s="26">
        <f>LOG($K172)</f>
        <v>0.80753502806885324</v>
      </c>
    </row>
    <row r="173" spans="1:13" hidden="1">
      <c r="A173" s="21" t="s">
        <v>1800</v>
      </c>
      <c r="B173" s="41"/>
      <c r="C173" s="29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 hidden="1">
      <c r="A174" s="21" t="s">
        <v>1801</v>
      </c>
      <c r="B174" s="41"/>
      <c r="C174" s="29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1:13" hidden="1">
      <c r="A175" s="21" t="s">
        <v>1802</v>
      </c>
      <c r="B175" s="41"/>
      <c r="C175" s="29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idden="1">
      <c r="A176" s="21" t="s">
        <v>1803</v>
      </c>
      <c r="B176" s="41"/>
      <c r="C176" s="29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3">
      <c r="A177" s="21" t="s">
        <v>1804</v>
      </c>
      <c r="B177" s="41">
        <v>45745.607638888891</v>
      </c>
      <c r="C177" s="29">
        <f>(B177-$B$118)</f>
        <v>4.2479166666671517</v>
      </c>
      <c r="D177" s="21">
        <v>7.96</v>
      </c>
      <c r="E177" s="21"/>
      <c r="F177" s="21">
        <v>7.92</v>
      </c>
      <c r="G177" s="21">
        <v>10.37</v>
      </c>
      <c r="H177" s="21">
        <v>7.43</v>
      </c>
      <c r="I177" s="26"/>
      <c r="J177" s="26"/>
      <c r="K177" s="26">
        <f>AVERAGE($D177:$J177)</f>
        <v>8.42</v>
      </c>
      <c r="L177" s="26">
        <f>STDEV($D177:$J177)</f>
        <v>1.3221447222852192</v>
      </c>
      <c r="M177" s="26">
        <f>LOG($K177)</f>
        <v>0.92531209149964955</v>
      </c>
    </row>
    <row r="178" spans="1:13" hidden="1">
      <c r="A178" s="21" t="s">
        <v>1805</v>
      </c>
      <c r="B178" s="41"/>
      <c r="C178" s="29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idden="1">
      <c r="A179" s="21" t="s">
        <v>1806</v>
      </c>
      <c r="B179" s="41"/>
      <c r="C179" s="29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1:13" hidden="1">
      <c r="A180" s="21" t="s">
        <v>1807</v>
      </c>
      <c r="B180" s="41"/>
      <c r="C180" s="29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1:13" hidden="1">
      <c r="A181" s="21" t="s">
        <v>1808</v>
      </c>
      <c r="B181" s="41"/>
      <c r="C181" s="29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1:13">
      <c r="A182" s="21" t="s">
        <v>1809</v>
      </c>
      <c r="B182" s="41">
        <v>45746.398611111108</v>
      </c>
      <c r="C182" s="29">
        <f>(B182-$B$118)</f>
        <v>5.038888888884685</v>
      </c>
      <c r="D182" s="21">
        <v>5.68</v>
      </c>
      <c r="E182" s="21">
        <v>9.84</v>
      </c>
      <c r="F182" s="21">
        <v>3.26</v>
      </c>
      <c r="G182" s="21">
        <v>4.3499999999999996</v>
      </c>
      <c r="H182" s="21">
        <v>9.84</v>
      </c>
      <c r="I182" s="26"/>
      <c r="J182" s="26"/>
      <c r="K182" s="26">
        <f>AVERAGE($D182:$J182)</f>
        <v>6.5939999999999994</v>
      </c>
      <c r="L182" s="26">
        <f>STDEV($D182:$J182)</f>
        <v>3.0846199117557402</v>
      </c>
      <c r="M182" s="26">
        <f>LOG($K182)</f>
        <v>0.81914894280713413</v>
      </c>
    </row>
    <row r="183" spans="1:13" hidden="1">
      <c r="A183" s="21" t="s">
        <v>1810</v>
      </c>
      <c r="B183" s="41"/>
      <c r="C183" s="29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hidden="1">
      <c r="A184" s="21" t="s">
        <v>1811</v>
      </c>
      <c r="B184" s="41"/>
      <c r="C184" s="29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1:13" hidden="1">
      <c r="A185" s="21" t="s">
        <v>1812</v>
      </c>
      <c r="B185" s="41"/>
      <c r="C185" s="29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1:13" hidden="1">
      <c r="A186" s="21" t="s">
        <v>1810</v>
      </c>
      <c r="B186" s="41"/>
      <c r="C186" s="29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A187" s="21" t="s">
        <v>1813</v>
      </c>
      <c r="B187" s="41">
        <v>45746.587500000001</v>
      </c>
      <c r="C187" s="29">
        <f>(B187-$B$118)</f>
        <v>5.2277777777781012</v>
      </c>
      <c r="D187" s="21">
        <v>6.15</v>
      </c>
      <c r="E187" s="21">
        <v>3.45</v>
      </c>
      <c r="F187" s="21">
        <v>8.01</v>
      </c>
      <c r="G187" s="21">
        <v>4.5999999999999996</v>
      </c>
      <c r="H187" s="21">
        <v>4.93</v>
      </c>
      <c r="I187" s="26"/>
      <c r="J187" s="26"/>
      <c r="K187" s="26">
        <f>AVERAGE($D187:$J187)</f>
        <v>5.4279999999999999</v>
      </c>
      <c r="L187" s="26">
        <f>STDEV($D187:$J187)</f>
        <v>1.7345085759372876</v>
      </c>
      <c r="M187" s="26">
        <f>LOG($K187)</f>
        <v>0.73463983898769947</v>
      </c>
    </row>
    <row r="188" spans="1:13" hidden="1">
      <c r="A188" s="21" t="s">
        <v>1814</v>
      </c>
      <c r="B188" s="41"/>
      <c r="C188" s="29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idden="1">
      <c r="A189" s="21" t="s">
        <v>1815</v>
      </c>
      <c r="B189" s="41"/>
      <c r="C189" s="29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idden="1">
      <c r="A190" s="21" t="s">
        <v>1816</v>
      </c>
      <c r="B190" s="41"/>
      <c r="C190" s="29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idden="1">
      <c r="A191" s="21" t="s">
        <v>1817</v>
      </c>
      <c r="B191" s="41"/>
      <c r="C191" s="29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>
      <c r="A192" s="21" t="s">
        <v>1818</v>
      </c>
      <c r="B192" s="41">
        <v>45746.821527777778</v>
      </c>
      <c r="C192" s="29">
        <f>(B192-$B$118)</f>
        <v>5.4618055555547471</v>
      </c>
      <c r="D192" s="21">
        <v>7.52</v>
      </c>
      <c r="E192" s="21">
        <v>6.34</v>
      </c>
      <c r="F192" s="21">
        <v>5.94</v>
      </c>
      <c r="G192" s="21">
        <v>7.96</v>
      </c>
      <c r="H192" s="21">
        <v>7.57</v>
      </c>
      <c r="I192" s="26"/>
      <c r="J192" s="26"/>
      <c r="K192" s="26">
        <f>AVERAGE($D192:$J192)</f>
        <v>7.0659999999999998</v>
      </c>
      <c r="L192" s="26">
        <f>STDEV($D192:$J192)</f>
        <v>0.87383064720803405</v>
      </c>
      <c r="M192" s="26">
        <f>LOG($K192)</f>
        <v>0.84917363309882665</v>
      </c>
    </row>
    <row r="193" spans="1:13" hidden="1">
      <c r="A193" s="21" t="s">
        <v>1819</v>
      </c>
      <c r="B193" s="41"/>
      <c r="C193" s="29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idden="1">
      <c r="A194" s="21" t="s">
        <v>1820</v>
      </c>
      <c r="B194" s="41"/>
      <c r="C194" s="29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idden="1">
      <c r="A195" s="21" t="s">
        <v>1821</v>
      </c>
      <c r="B195" s="41"/>
      <c r="C195" s="29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idden="1">
      <c r="A196" s="21" t="s">
        <v>1822</v>
      </c>
      <c r="B196" s="41"/>
      <c r="C196" s="29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>
      <c r="A197" s="21" t="s">
        <v>1823</v>
      </c>
      <c r="B197" s="41">
        <v>45747.336111111108</v>
      </c>
      <c r="C197" s="29">
        <f>(B197-$B$118)</f>
        <v>5.976388888884685</v>
      </c>
      <c r="D197" s="21">
        <v>6.48</v>
      </c>
      <c r="E197" s="21">
        <v>7.84</v>
      </c>
      <c r="F197" s="21">
        <v>3.88</v>
      </c>
      <c r="G197" s="21">
        <v>4.51</v>
      </c>
      <c r="H197" s="21">
        <v>7.06</v>
      </c>
      <c r="I197" s="26"/>
      <c r="J197" s="26"/>
      <c r="K197" s="26">
        <f>AVERAGE($D197:$J197)</f>
        <v>5.9539999999999997</v>
      </c>
      <c r="L197" s="26">
        <f>STDEV($D197:$J197)</f>
        <v>1.6914136099724402</v>
      </c>
      <c r="M197" s="26">
        <f>LOG($K197)</f>
        <v>0.77480883031070591</v>
      </c>
    </row>
    <row r="198" spans="1:13" hidden="1">
      <c r="A198" s="21" t="s">
        <v>1824</v>
      </c>
      <c r="B198" s="41"/>
      <c r="C198" s="29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idden="1">
      <c r="A199" s="21" t="s">
        <v>1825</v>
      </c>
      <c r="B199" s="41"/>
      <c r="C199" s="29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idden="1">
      <c r="A200" s="21" t="s">
        <v>1826</v>
      </c>
      <c r="B200" s="41"/>
      <c r="C200" s="29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idden="1">
      <c r="A201" s="21" t="s">
        <v>1827</v>
      </c>
      <c r="B201" s="41"/>
      <c r="C201" s="29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>
      <c r="A202" s="21" t="s">
        <v>1828</v>
      </c>
      <c r="B202" s="41">
        <v>45747.570138888892</v>
      </c>
      <c r="C202" s="29">
        <f>(B202-$B$118)</f>
        <v>6.2104166666686069</v>
      </c>
      <c r="D202" s="21">
        <v>3.52</v>
      </c>
      <c r="E202" s="21">
        <v>6.09</v>
      </c>
      <c r="F202" s="21">
        <v>5.01</v>
      </c>
      <c r="G202" s="21">
        <v>5.35</v>
      </c>
      <c r="H202" s="21">
        <v>4.8499999999999996</v>
      </c>
      <c r="I202" s="26"/>
      <c r="J202" s="26"/>
      <c r="K202" s="26">
        <f>AVERAGE($D202:$J202)</f>
        <v>4.9640000000000004</v>
      </c>
      <c r="L202" s="26">
        <f>STDEV($D202:$J202)</f>
        <v>0.93769931214648672</v>
      </c>
      <c r="M202" s="26">
        <f>LOG($K202)</f>
        <v>0.69583177282669229</v>
      </c>
    </row>
    <row r="203" spans="1:13" hidden="1">
      <c r="A203" s="21" t="s">
        <v>1829</v>
      </c>
      <c r="B203" s="41"/>
      <c r="C203" s="29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idden="1">
      <c r="A204" s="21" t="s">
        <v>1830</v>
      </c>
      <c r="B204" s="41"/>
      <c r="C204" s="29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idden="1">
      <c r="A205" s="21" t="s">
        <v>1831</v>
      </c>
      <c r="B205" s="41"/>
      <c r="C205" s="29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idden="1">
      <c r="A206" s="21" t="s">
        <v>1832</v>
      </c>
      <c r="B206" s="41"/>
      <c r="C206" s="29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>
      <c r="A207" s="21" t="s">
        <v>1833</v>
      </c>
      <c r="B207" s="41">
        <v>45747.835416666669</v>
      </c>
      <c r="C207" s="29">
        <f>(B207-$B$118)</f>
        <v>6.4756944444452529</v>
      </c>
      <c r="D207" s="21">
        <v>8.1300000000000008</v>
      </c>
      <c r="E207" s="21">
        <v>5.34</v>
      </c>
      <c r="F207" s="21">
        <v>8.31</v>
      </c>
      <c r="G207" s="21">
        <v>8.26</v>
      </c>
      <c r="H207" s="21">
        <v>9.24</v>
      </c>
      <c r="I207" s="26"/>
      <c r="J207" s="26"/>
      <c r="K207" s="26">
        <f>AVERAGE($D207:$J207)</f>
        <v>7.8559999999999999</v>
      </c>
      <c r="L207" s="26">
        <f>STDEV($D207:$J207)</f>
        <v>1.4739504740662113</v>
      </c>
      <c r="M207" s="26">
        <f>LOG($K207)</f>
        <v>0.89520147477889322</v>
      </c>
    </row>
    <row r="208" spans="1:13" hidden="1">
      <c r="A208" s="21" t="s">
        <v>1834</v>
      </c>
      <c r="B208" s="41"/>
      <c r="C208" s="29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idden="1">
      <c r="A209" s="21" t="s">
        <v>1835</v>
      </c>
      <c r="B209" s="41"/>
      <c r="C209" s="29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idden="1">
      <c r="A210" s="21" t="s">
        <v>1836</v>
      </c>
      <c r="B210" s="41"/>
      <c r="C210" s="29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idden="1">
      <c r="A211" s="21" t="s">
        <v>1837</v>
      </c>
      <c r="B211" s="41"/>
      <c r="C211" s="29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>
      <c r="A212" s="21" t="s">
        <v>1838</v>
      </c>
      <c r="B212" s="41">
        <v>45748.388888888891</v>
      </c>
      <c r="C212" s="29">
        <f>(B212-$B$118)</f>
        <v>7.0291666666671517</v>
      </c>
      <c r="D212" s="21">
        <v>6.58</v>
      </c>
      <c r="E212" s="21">
        <v>10.61</v>
      </c>
      <c r="F212" s="21">
        <v>6.59</v>
      </c>
      <c r="G212" s="21">
        <v>7.94</v>
      </c>
      <c r="H212" s="21">
        <v>11.39</v>
      </c>
      <c r="I212" s="26"/>
      <c r="J212" s="26"/>
      <c r="K212" s="26">
        <f>AVERAGE($D212:$J212)</f>
        <v>8.6219999999999999</v>
      </c>
      <c r="L212" s="26">
        <f>STDEV($D212:$J212)</f>
        <v>2.2570932634696335</v>
      </c>
      <c r="M212" s="26">
        <f>LOG($K212)</f>
        <v>0.93560801851786923</v>
      </c>
    </row>
    <row r="213" spans="1:13" hidden="1">
      <c r="A213" s="21" t="s">
        <v>1839</v>
      </c>
      <c r="B213" s="41"/>
      <c r="C213" s="29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idden="1">
      <c r="A214" s="21" t="s">
        <v>1840</v>
      </c>
      <c r="B214" s="41"/>
      <c r="C214" s="29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idden="1">
      <c r="A215" s="21" t="s">
        <v>1841</v>
      </c>
      <c r="B215" s="41"/>
      <c r="C215" s="29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idden="1">
      <c r="A216" s="21" t="s">
        <v>1842</v>
      </c>
      <c r="B216" s="41"/>
      <c r="C216" s="29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>
      <c r="A217" s="21" t="s">
        <v>1843</v>
      </c>
      <c r="B217" s="41">
        <v>45748.851388888892</v>
      </c>
      <c r="C217" s="29">
        <f>(B217-$B$118)</f>
        <v>7.4916666666686069</v>
      </c>
      <c r="D217" s="21">
        <v>4.0599999999999996</v>
      </c>
      <c r="E217" s="21">
        <v>9.61</v>
      </c>
      <c r="F217" s="21">
        <v>12.49</v>
      </c>
      <c r="G217" s="21">
        <v>9.51</v>
      </c>
      <c r="H217" s="21">
        <v>8.56</v>
      </c>
      <c r="I217" s="26"/>
      <c r="J217" s="26"/>
      <c r="K217" s="26">
        <f>AVERAGE($D217:$J217)</f>
        <v>8.8460000000000001</v>
      </c>
      <c r="L217" s="26">
        <f>STDEV($D217:$J217)</f>
        <v>3.0533145923733453</v>
      </c>
      <c r="M217" s="26">
        <f>LOG($K217)</f>
        <v>0.94674693503358498</v>
      </c>
    </row>
    <row r="218" spans="1:13" hidden="1">
      <c r="A218" s="9" t="s">
        <v>1844</v>
      </c>
    </row>
    <row r="219" spans="1:13" hidden="1">
      <c r="A219" s="9" t="s">
        <v>1845</v>
      </c>
    </row>
    <row r="220" spans="1:13" hidden="1">
      <c r="A220" s="9" t="s">
        <v>1846</v>
      </c>
    </row>
    <row r="221" spans="1:13" hidden="1">
      <c r="A221" s="9" t="s">
        <v>1847</v>
      </c>
    </row>
    <row r="223" spans="1:13">
      <c r="A223" s="27" t="s">
        <v>112</v>
      </c>
      <c r="B223" s="34" t="s">
        <v>1848</v>
      </c>
      <c r="C223" s="35"/>
      <c r="D223" s="36"/>
      <c r="E223" s="36"/>
      <c r="F223" s="36"/>
      <c r="G223" s="36"/>
      <c r="H223" s="36"/>
      <c r="I223" s="36"/>
      <c r="J223" s="36"/>
      <c r="K223" s="36"/>
      <c r="L223" s="36"/>
      <c r="M223" s="36"/>
    </row>
    <row r="224" spans="1:13">
      <c r="A224" s="27" t="s">
        <v>114</v>
      </c>
      <c r="B224" s="34"/>
      <c r="C224" s="35"/>
      <c r="D224" s="36"/>
      <c r="E224" s="36"/>
      <c r="F224" s="36"/>
      <c r="G224" s="36"/>
      <c r="H224" s="36"/>
      <c r="I224" s="36"/>
      <c r="J224" s="36"/>
      <c r="K224" s="36"/>
      <c r="L224" s="36"/>
      <c r="M224" s="36"/>
    </row>
    <row r="1048576" spans="12:13">
      <c r="L1048576" s="10"/>
      <c r="M1048576" s="1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E8FD-9F9A-432A-83BC-DF553B170041}">
  <dimension ref="A1:N114"/>
  <sheetViews>
    <sheetView workbookViewId="0">
      <selection activeCell="K2" sqref="K1:K2"/>
    </sheetView>
  </sheetViews>
  <sheetFormatPr defaultRowHeight="15"/>
  <cols>
    <col min="1" max="1" width="36.85546875" customWidth="1"/>
    <col min="2" max="2" width="16.5703125" style="31" customWidth="1"/>
    <col min="3" max="3" width="19.85546875" style="30" customWidth="1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9" t="s">
        <v>1849</v>
      </c>
      <c r="B2" s="31">
        <v>45726.385416666664</v>
      </c>
      <c r="C2" s="30">
        <f>(B2-$B$2)</f>
        <v>0</v>
      </c>
      <c r="D2" s="9">
        <v>6.83</v>
      </c>
      <c r="E2" s="9">
        <v>7.51</v>
      </c>
      <c r="F2" s="9">
        <v>7.73</v>
      </c>
      <c r="G2" s="9">
        <v>9.59</v>
      </c>
      <c r="H2" s="9">
        <v>3.32</v>
      </c>
      <c r="K2">
        <f>AVERAGE($D2:$J2)</f>
        <v>6.9959999999999996</v>
      </c>
      <c r="L2">
        <f>STDEV($D2:$J2)</f>
        <v>2.2952298359859311</v>
      </c>
      <c r="M2">
        <f>LOG(K2)</f>
        <v>0.84484980080663885</v>
      </c>
    </row>
    <row r="3" spans="1:13" hidden="1">
      <c r="A3" s="9" t="s">
        <v>1850</v>
      </c>
      <c r="C3" s="30">
        <f t="shared" ref="C3:C12" si="0">(B3-$B$2)</f>
        <v>-45726.385416666664</v>
      </c>
    </row>
    <row r="4" spans="1:13" hidden="1">
      <c r="A4" s="9" t="s">
        <v>1851</v>
      </c>
      <c r="C4" s="30">
        <f t="shared" si="0"/>
        <v>-45726.385416666664</v>
      </c>
    </row>
    <row r="5" spans="1:13" hidden="1">
      <c r="A5" s="9" t="s">
        <v>1852</v>
      </c>
      <c r="C5" s="30">
        <f t="shared" si="0"/>
        <v>-45726.385416666664</v>
      </c>
    </row>
    <row r="6" spans="1:13" hidden="1">
      <c r="A6" s="9" t="s">
        <v>1853</v>
      </c>
      <c r="C6" s="30">
        <f t="shared" si="0"/>
        <v>-45726.385416666664</v>
      </c>
    </row>
    <row r="7" spans="1:13">
      <c r="A7" s="9" t="s">
        <v>1854</v>
      </c>
      <c r="B7" s="31">
        <v>45727.382638888892</v>
      </c>
      <c r="C7" s="30">
        <f t="shared" si="0"/>
        <v>0.99722222222771961</v>
      </c>
      <c r="D7" s="9">
        <v>5.14</v>
      </c>
      <c r="E7" s="9">
        <v>5.42</v>
      </c>
      <c r="F7" s="9">
        <v>4.49</v>
      </c>
      <c r="G7" s="9">
        <v>4.29</v>
      </c>
      <c r="H7" s="9">
        <v>4.4000000000000004</v>
      </c>
      <c r="K7">
        <f>AVERAGE($D7:$J7)</f>
        <v>4.7480000000000002</v>
      </c>
      <c r="L7">
        <f>STDEV($D7:$J7)</f>
        <v>0.50066955170052008</v>
      </c>
      <c r="M7">
        <f>LOG(K7)</f>
        <v>0.67651071028255361</v>
      </c>
    </row>
    <row r="8" spans="1:13" hidden="1">
      <c r="A8" s="9" t="s">
        <v>1855</v>
      </c>
      <c r="C8" s="30">
        <f t="shared" si="0"/>
        <v>-45726.385416666664</v>
      </c>
    </row>
    <row r="9" spans="1:13" hidden="1">
      <c r="A9" s="9" t="s">
        <v>1856</v>
      </c>
      <c r="C9" s="30">
        <f t="shared" si="0"/>
        <v>-45726.385416666664</v>
      </c>
    </row>
    <row r="10" spans="1:13" hidden="1">
      <c r="A10" s="9" t="s">
        <v>1857</v>
      </c>
      <c r="C10" s="30">
        <f t="shared" si="0"/>
        <v>-45726.385416666664</v>
      </c>
    </row>
    <row r="11" spans="1:13" hidden="1">
      <c r="A11" s="9" t="s">
        <v>1858</v>
      </c>
      <c r="C11" s="30">
        <f t="shared" si="0"/>
        <v>-45726.385416666664</v>
      </c>
    </row>
    <row r="12" spans="1:13">
      <c r="A12" s="9" t="s">
        <v>1859</v>
      </c>
      <c r="B12" s="31">
        <v>45727.836111111108</v>
      </c>
      <c r="C12" s="30">
        <f t="shared" si="0"/>
        <v>1.4506944444437977</v>
      </c>
      <c r="D12" s="9">
        <v>4.72</v>
      </c>
      <c r="E12" s="9">
        <v>12.54</v>
      </c>
      <c r="F12" s="9">
        <v>9.92</v>
      </c>
      <c r="G12" s="9">
        <v>5.94</v>
      </c>
      <c r="H12" s="9">
        <v>2.8</v>
      </c>
      <c r="I12" s="9">
        <v>4.8600000000000003</v>
      </c>
      <c r="K12">
        <f>AVERAGE($D12:$J12)</f>
        <v>6.796666666666666</v>
      </c>
      <c r="L12">
        <f>STDEV($D12:$J12)</f>
        <v>3.6745484983418968</v>
      </c>
      <c r="M12">
        <f>LOG(K12)</f>
        <v>0.83229597105847752</v>
      </c>
    </row>
    <row r="13" spans="1:13" hidden="1">
      <c r="A13" s="9" t="s">
        <v>1860</v>
      </c>
    </row>
    <row r="14" spans="1:13" hidden="1">
      <c r="A14" s="9" t="s">
        <v>1861</v>
      </c>
    </row>
    <row r="15" spans="1:13" hidden="1">
      <c r="A15" s="9" t="s">
        <v>1862</v>
      </c>
    </row>
    <row r="16" spans="1:13" hidden="1">
      <c r="A16" s="9" t="s">
        <v>1863</v>
      </c>
    </row>
    <row r="17" spans="1:13" hidden="1">
      <c r="A17" s="9" t="s">
        <v>1864</v>
      </c>
    </row>
    <row r="18" spans="1:13">
      <c r="A18" s="9" t="s">
        <v>1865</v>
      </c>
      <c r="B18" s="31">
        <v>45728.354861111111</v>
      </c>
      <c r="C18" s="30">
        <f t="shared" ref="C18" si="1">(B18-$B$2)</f>
        <v>1.9694444444467081</v>
      </c>
      <c r="D18" s="9">
        <v>4.3899999999999997</v>
      </c>
      <c r="E18" s="9">
        <v>3.8</v>
      </c>
      <c r="F18" s="9">
        <v>2.81</v>
      </c>
      <c r="G18" s="9">
        <v>5.76</v>
      </c>
      <c r="H18" s="9">
        <v>1.08</v>
      </c>
      <c r="K18">
        <f>AVERAGE($D18:$J18)</f>
        <v>3.5679999999999992</v>
      </c>
      <c r="L18">
        <f>STDEV($D18:$J18)</f>
        <v>1.7535022098645905</v>
      </c>
      <c r="M18">
        <f>LOG(K18)</f>
        <v>0.55242484570408534</v>
      </c>
    </row>
    <row r="19" spans="1:13" hidden="1">
      <c r="A19" s="9" t="s">
        <v>1866</v>
      </c>
    </row>
    <row r="20" spans="1:13" hidden="1">
      <c r="A20" s="9" t="s">
        <v>1867</v>
      </c>
    </row>
    <row r="21" spans="1:13" hidden="1">
      <c r="A21" s="9" t="s">
        <v>1868</v>
      </c>
      <c r="D21" s="9"/>
    </row>
    <row r="22" spans="1:13" hidden="1">
      <c r="A22" s="9" t="s">
        <v>1869</v>
      </c>
    </row>
    <row r="23" spans="1:13">
      <c r="A23" s="9" t="s">
        <v>1870</v>
      </c>
      <c r="B23" s="31">
        <v>45728.56527777778</v>
      </c>
      <c r="C23" s="30">
        <f t="shared" ref="C23" si="2">(B23-$B$2)</f>
        <v>2.179861111115315</v>
      </c>
      <c r="D23" s="9">
        <v>2.0499999999999998</v>
      </c>
      <c r="E23" s="9">
        <v>2.85</v>
      </c>
      <c r="F23" s="9">
        <v>3.77</v>
      </c>
      <c r="G23" s="9">
        <v>4.3899999999999997</v>
      </c>
      <c r="H23" s="9">
        <v>14.91</v>
      </c>
      <c r="K23">
        <f>AVERAGE($D23:$J23)</f>
        <v>5.5939999999999994</v>
      </c>
      <c r="L23">
        <f>STDEV($D23:$J23)</f>
        <v>5.2833209253271756</v>
      </c>
      <c r="M23">
        <f>LOG(K23)</f>
        <v>0.74772246203550841</v>
      </c>
    </row>
    <row r="24" spans="1:13" hidden="1">
      <c r="A24" s="9" t="s">
        <v>1871</v>
      </c>
    </row>
    <row r="25" spans="1:13" hidden="1">
      <c r="A25" s="9" t="s">
        <v>1872</v>
      </c>
    </row>
    <row r="26" spans="1:13" hidden="1">
      <c r="A26" s="9" t="s">
        <v>1873</v>
      </c>
    </row>
    <row r="27" spans="1:13" hidden="1">
      <c r="A27" s="9" t="s">
        <v>1874</v>
      </c>
    </row>
    <row r="28" spans="1:13">
      <c r="A28" s="9" t="s">
        <v>1875</v>
      </c>
      <c r="B28" s="31">
        <v>45728.817361111112</v>
      </c>
      <c r="C28" s="30">
        <f t="shared" ref="C28" si="3">(B28-$B$2)</f>
        <v>2.4319444444481633</v>
      </c>
      <c r="D28" s="9">
        <v>5.98</v>
      </c>
      <c r="E28" s="9">
        <v>2.0099999999999998</v>
      </c>
      <c r="F28" s="9">
        <v>1.95</v>
      </c>
      <c r="G28" s="9">
        <v>1.95</v>
      </c>
      <c r="H28" s="9">
        <v>5.68</v>
      </c>
      <c r="I28" s="9">
        <v>7.68</v>
      </c>
      <c r="K28">
        <f>AVERAGE($D28:$J28)</f>
        <v>4.208333333333333</v>
      </c>
      <c r="L28">
        <f>STDEV($D28:$J28)</f>
        <v>2.5451869610436613</v>
      </c>
      <c r="M28">
        <f>LOG(K28)</f>
        <v>0.62411013207103649</v>
      </c>
    </row>
    <row r="29" spans="1:13" hidden="1">
      <c r="A29" s="9" t="s">
        <v>1876</v>
      </c>
    </row>
    <row r="30" spans="1:13" hidden="1">
      <c r="A30" s="9" t="s">
        <v>1877</v>
      </c>
    </row>
    <row r="31" spans="1:13" hidden="1">
      <c r="A31" s="9" t="s">
        <v>1877</v>
      </c>
    </row>
    <row r="32" spans="1:13" hidden="1">
      <c r="A32" s="9" t="s">
        <v>1878</v>
      </c>
    </row>
    <row r="33" spans="1:13" hidden="1">
      <c r="A33" s="9" t="s">
        <v>1879</v>
      </c>
    </row>
    <row r="34" spans="1:13">
      <c r="A34" s="9" t="s">
        <v>1880</v>
      </c>
      <c r="B34" s="31">
        <v>45729.386805555558</v>
      </c>
      <c r="C34" s="30">
        <f t="shared" ref="C34" si="4">(B34-$B$2)</f>
        <v>3.0013888888934162</v>
      </c>
      <c r="D34" s="9">
        <v>5.59</v>
      </c>
      <c r="E34" s="9">
        <v>2.33</v>
      </c>
      <c r="F34" s="9">
        <v>1.34</v>
      </c>
      <c r="G34" s="9">
        <v>1.34</v>
      </c>
      <c r="H34" s="9">
        <v>4.6100000000000003</v>
      </c>
      <c r="I34" s="9">
        <v>16.02</v>
      </c>
      <c r="K34">
        <f>AVERAGE($D34:$J34)</f>
        <v>5.2050000000000001</v>
      </c>
      <c r="L34">
        <f>STDEV($D34:$J34)</f>
        <v>5.5786835364627017</v>
      </c>
      <c r="M34">
        <f>LOG(K34)</f>
        <v>0.71642073384655491</v>
      </c>
    </row>
    <row r="35" spans="1:13" hidden="1">
      <c r="A35" s="9" t="s">
        <v>1881</v>
      </c>
    </row>
    <row r="36" spans="1:13" hidden="1">
      <c r="A36" s="9" t="s">
        <v>1882</v>
      </c>
    </row>
    <row r="37" spans="1:13" hidden="1">
      <c r="A37" s="9" t="s">
        <v>1881</v>
      </c>
    </row>
    <row r="38" spans="1:13" hidden="1">
      <c r="A38" s="9" t="s">
        <v>1883</v>
      </c>
    </row>
    <row r="39" spans="1:13" hidden="1">
      <c r="A39" s="9" t="s">
        <v>1884</v>
      </c>
    </row>
    <row r="40" spans="1:13">
      <c r="A40" s="9" t="s">
        <v>1885</v>
      </c>
      <c r="B40" s="31">
        <v>45729.856944444444</v>
      </c>
      <c r="C40" s="30">
        <f t="shared" ref="C40" si="5">(B40-$B$2)</f>
        <v>3.4715277777795563</v>
      </c>
      <c r="D40" s="9">
        <v>4.8600000000000003</v>
      </c>
      <c r="E40" s="9">
        <v>10.74</v>
      </c>
      <c r="F40" s="9">
        <v>13.68</v>
      </c>
      <c r="G40" s="9">
        <v>4.7</v>
      </c>
      <c r="H40" s="9">
        <v>13.1</v>
      </c>
      <c r="I40" s="9">
        <v>17.489999999999998</v>
      </c>
      <c r="K40">
        <f>AVERAGE($D40:$J40)</f>
        <v>10.761666666666668</v>
      </c>
      <c r="L40">
        <f>STDEV($D40:$J40)</f>
        <v>5.1152494237003392</v>
      </c>
      <c r="M40">
        <f>LOG(K40)</f>
        <v>1.031879536022196</v>
      </c>
    </row>
    <row r="41" spans="1:13" hidden="1">
      <c r="A41" s="9" t="s">
        <v>1886</v>
      </c>
    </row>
    <row r="42" spans="1:13" hidden="1">
      <c r="A42" s="9" t="s">
        <v>1887</v>
      </c>
    </row>
    <row r="43" spans="1:13" hidden="1">
      <c r="A43" s="9" t="s">
        <v>1888</v>
      </c>
    </row>
    <row r="44" spans="1:13" hidden="1">
      <c r="A44" s="9" t="s">
        <v>1889</v>
      </c>
    </row>
    <row r="45" spans="1:13" hidden="1">
      <c r="A45" s="9" t="s">
        <v>1890</v>
      </c>
    </row>
    <row r="46" spans="1:13">
      <c r="A46" s="9" t="s">
        <v>1891</v>
      </c>
      <c r="B46" s="31">
        <v>45730.34652777778</v>
      </c>
      <c r="C46" s="30">
        <f t="shared" ref="C46" si="6">(B46-$B$2)</f>
        <v>3.961111111115315</v>
      </c>
      <c r="D46" s="9">
        <v>3.93</v>
      </c>
      <c r="E46" s="9">
        <v>22.38</v>
      </c>
      <c r="F46" s="9">
        <v>3.67</v>
      </c>
      <c r="G46" s="9">
        <v>2.87</v>
      </c>
      <c r="H46" s="9">
        <v>20.78</v>
      </c>
      <c r="K46">
        <f>AVERAGE($D46:$J46)</f>
        <v>10.725999999999999</v>
      </c>
      <c r="L46">
        <f>STDEV($D46:$J46)</f>
        <v>9.9321211229021991</v>
      </c>
      <c r="M46">
        <f>LOG(K46)</f>
        <v>1.0304377926270492</v>
      </c>
    </row>
    <row r="47" spans="1:13" hidden="1">
      <c r="A47" s="9" t="s">
        <v>1892</v>
      </c>
    </row>
    <row r="48" spans="1:13" hidden="1">
      <c r="A48" s="9" t="s">
        <v>1893</v>
      </c>
    </row>
    <row r="49" spans="1:13" hidden="1">
      <c r="A49" s="9" t="s">
        <v>1894</v>
      </c>
    </row>
    <row r="50" spans="1:13" hidden="1">
      <c r="A50" s="9" t="s">
        <v>1895</v>
      </c>
    </row>
    <row r="51" spans="1:13">
      <c r="A51" s="9" t="s">
        <v>1896</v>
      </c>
      <c r="B51" s="31">
        <v>45730.550694444442</v>
      </c>
      <c r="C51" s="30">
        <f t="shared" ref="C51" si="7">(B51-$B$2)</f>
        <v>4.1652777777781012</v>
      </c>
      <c r="D51" s="9">
        <v>7.04</v>
      </c>
      <c r="E51" s="9">
        <v>6.76</v>
      </c>
      <c r="F51" s="9">
        <v>2.21</v>
      </c>
      <c r="G51" s="9">
        <v>9.8800000000000008</v>
      </c>
      <c r="H51" s="9">
        <v>11.14</v>
      </c>
      <c r="K51">
        <f>AVERAGE($D51:$J51)</f>
        <v>7.4060000000000006</v>
      </c>
      <c r="L51">
        <f>STDEV($D51:$J51)</f>
        <v>3.4501130416263166</v>
      </c>
      <c r="M51">
        <f>LOG(K51)</f>
        <v>0.86958370771342386</v>
      </c>
    </row>
    <row r="52" spans="1:13" hidden="1">
      <c r="A52" s="9" t="s">
        <v>1897</v>
      </c>
    </row>
    <row r="53" spans="1:13" hidden="1">
      <c r="A53" s="9" t="s">
        <v>1898</v>
      </c>
    </row>
    <row r="54" spans="1:13" hidden="1">
      <c r="A54" s="9" t="s">
        <v>1899</v>
      </c>
    </row>
    <row r="55" spans="1:13" hidden="1">
      <c r="A55" s="9" t="s">
        <v>1900</v>
      </c>
    </row>
    <row r="56" spans="1:13">
      <c r="A56" s="9" t="s">
        <v>1901</v>
      </c>
      <c r="B56" s="31">
        <v>45730.851388888892</v>
      </c>
      <c r="C56" s="30">
        <f t="shared" ref="C56" si="8">(B56-$B$2)</f>
        <v>4.4659722222277196</v>
      </c>
      <c r="D56" s="9">
        <v>3.12</v>
      </c>
      <c r="E56" s="9">
        <v>3.82</v>
      </c>
      <c r="F56" s="9">
        <v>1.28</v>
      </c>
      <c r="G56" s="9">
        <v>7.02</v>
      </c>
      <c r="K56">
        <f>AVERAGE($D56:$J56)</f>
        <v>3.8099999999999996</v>
      </c>
      <c r="L56">
        <f>STDEV($D56:$J56)</f>
        <v>2.3931290534918235</v>
      </c>
      <c r="M56">
        <f>LOG(K56)</f>
        <v>0.58092497567561929</v>
      </c>
    </row>
    <row r="57" spans="1:13" hidden="1">
      <c r="A57" s="9" t="s">
        <v>1902</v>
      </c>
    </row>
    <row r="58" spans="1:13" hidden="1">
      <c r="A58" s="9" t="s">
        <v>1903</v>
      </c>
    </row>
    <row r="59" spans="1:13" hidden="1">
      <c r="A59" s="9" t="s">
        <v>1904</v>
      </c>
    </row>
    <row r="60" spans="1:13">
      <c r="A60" s="9" t="s">
        <v>1905</v>
      </c>
      <c r="B60" s="31">
        <v>45731.334722222222</v>
      </c>
      <c r="C60" s="30">
        <f t="shared" ref="C60" si="9">(B60-$B$2)</f>
        <v>4.9493055555576575</v>
      </c>
      <c r="D60" s="9">
        <v>25.08</v>
      </c>
      <c r="E60" s="9">
        <v>32.869999999999997</v>
      </c>
      <c r="F60" s="9">
        <v>9.6</v>
      </c>
      <c r="G60" s="9">
        <v>22.18</v>
      </c>
      <c r="K60">
        <f>AVERAGE($D60:$J60)</f>
        <v>22.432499999999997</v>
      </c>
      <c r="L60">
        <f>STDEV($D60:$J60)</f>
        <v>9.6727706303140888</v>
      </c>
      <c r="M60">
        <f>LOG(K60)</f>
        <v>1.3508776764230181</v>
      </c>
    </row>
    <row r="61" spans="1:13" hidden="1">
      <c r="A61" s="9" t="s">
        <v>1906</v>
      </c>
    </row>
    <row r="62" spans="1:13" hidden="1">
      <c r="A62" s="9" t="s">
        <v>1907</v>
      </c>
    </row>
    <row r="63" spans="1:13" hidden="1">
      <c r="A63" s="9" t="s">
        <v>1908</v>
      </c>
    </row>
    <row r="64" spans="1:13">
      <c r="A64" s="9" t="s">
        <v>1909</v>
      </c>
      <c r="B64" s="31">
        <v>45731.874305555553</v>
      </c>
      <c r="C64" s="30">
        <f t="shared" ref="C64" si="10">(B64-$B$2)</f>
        <v>5.4888888888890506</v>
      </c>
      <c r="D64" s="9">
        <v>10.87</v>
      </c>
      <c r="E64" s="9">
        <v>9.67</v>
      </c>
      <c r="F64" s="9">
        <v>22.88</v>
      </c>
      <c r="G64" s="9">
        <v>9.19</v>
      </c>
      <c r="K64">
        <f>AVERAGE($D64:$J64)</f>
        <v>13.1525</v>
      </c>
      <c r="L64">
        <f>STDEV($D64:$J64)</f>
        <v>6.5233752766493485</v>
      </c>
      <c r="M64">
        <f>LOG(K64)</f>
        <v>1.1190083104691968</v>
      </c>
    </row>
    <row r="65" spans="1:13" hidden="1">
      <c r="A65" s="9" t="s">
        <v>1910</v>
      </c>
    </row>
    <row r="66" spans="1:13" hidden="1">
      <c r="A66" s="9" t="s">
        <v>1911</v>
      </c>
    </row>
    <row r="67" spans="1:13" hidden="1">
      <c r="A67" s="9" t="s">
        <v>1912</v>
      </c>
    </row>
    <row r="68" spans="1:13">
      <c r="A68" s="9" t="s">
        <v>1913</v>
      </c>
      <c r="B68" s="31">
        <v>45732.376388888886</v>
      </c>
      <c r="C68" s="30">
        <f t="shared" ref="C68" si="11">(B68-$B$2)</f>
        <v>5.9909722222218988</v>
      </c>
      <c r="D68" s="9">
        <v>30.26</v>
      </c>
      <c r="E68" s="9">
        <v>35</v>
      </c>
      <c r="F68" s="9">
        <v>39.76</v>
      </c>
      <c r="G68" s="9">
        <v>37.71</v>
      </c>
      <c r="H68" s="9">
        <v>38.96</v>
      </c>
      <c r="K68">
        <f>AVERAGE($D68:$J68)</f>
        <v>36.338000000000008</v>
      </c>
      <c r="L68">
        <f>STDEV($D68:$J68)</f>
        <v>3.8470664148153193</v>
      </c>
      <c r="M68">
        <f>LOG(K68)</f>
        <v>1.5603610205816354</v>
      </c>
    </row>
    <row r="69" spans="1:13" hidden="1">
      <c r="A69" s="9" t="s">
        <v>1914</v>
      </c>
    </row>
    <row r="70" spans="1:13" hidden="1">
      <c r="A70" s="9" t="s">
        <v>1915</v>
      </c>
    </row>
    <row r="71" spans="1:13" hidden="1">
      <c r="A71" s="9" t="s">
        <v>1916</v>
      </c>
    </row>
    <row r="72" spans="1:13" hidden="1">
      <c r="A72" s="9" t="s">
        <v>1917</v>
      </c>
    </row>
    <row r="73" spans="1:13">
      <c r="A73" s="9" t="s">
        <v>1918</v>
      </c>
      <c r="B73" s="31">
        <v>45733.352083333331</v>
      </c>
      <c r="C73" s="30">
        <f t="shared" ref="C73" si="12">(B73-$B$2)</f>
        <v>6.9666666666671517</v>
      </c>
      <c r="D73" s="9">
        <v>19.8</v>
      </c>
      <c r="E73" s="9">
        <v>20.100000000000001</v>
      </c>
      <c r="F73" s="9">
        <v>42.19</v>
      </c>
      <c r="G73" s="9">
        <v>35.479999999999997</v>
      </c>
      <c r="H73" s="9">
        <v>25.68</v>
      </c>
      <c r="K73">
        <f>AVERAGE($D73:$J73)</f>
        <v>28.65</v>
      </c>
      <c r="L73">
        <f>STDEV($D73:$J73)</f>
        <v>9.8770744656502352</v>
      </c>
      <c r="M73">
        <f>LOG(K73)</f>
        <v>1.4571246263034088</v>
      </c>
    </row>
    <row r="74" spans="1:13" hidden="1">
      <c r="A74" s="9" t="s">
        <v>1919</v>
      </c>
    </row>
    <row r="75" spans="1:13" hidden="1">
      <c r="A75" s="9" t="s">
        <v>1920</v>
      </c>
    </row>
    <row r="76" spans="1:13" hidden="1">
      <c r="A76" s="9" t="s">
        <v>1921</v>
      </c>
    </row>
    <row r="77" spans="1:13" hidden="1">
      <c r="A77" s="9" t="s">
        <v>1922</v>
      </c>
    </row>
    <row r="78" spans="1:13">
      <c r="A78" s="9" t="s">
        <v>1923</v>
      </c>
      <c r="B78" s="31">
        <v>45733.550694444442</v>
      </c>
      <c r="C78" s="30">
        <f t="shared" ref="C78" si="13">(B78-$B$2)</f>
        <v>7.1652777777781012</v>
      </c>
      <c r="D78" s="9">
        <v>9.6300000000000008</v>
      </c>
      <c r="E78" s="9">
        <v>7.8</v>
      </c>
      <c r="F78" s="9">
        <v>22.98</v>
      </c>
      <c r="G78" s="9">
        <v>21.06</v>
      </c>
      <c r="H78" s="9">
        <v>26.59</v>
      </c>
      <c r="K78">
        <f>AVERAGE($D78:$J78)</f>
        <v>17.612000000000002</v>
      </c>
      <c r="L78">
        <f>STDEV($D78:$J78)</f>
        <v>8.3859447887521892</v>
      </c>
      <c r="M78">
        <f>LOG(K78)</f>
        <v>1.2458086767874883</v>
      </c>
    </row>
    <row r="79" spans="1:13" hidden="1">
      <c r="A79" s="9" t="s">
        <v>1924</v>
      </c>
    </row>
    <row r="80" spans="1:13" hidden="1">
      <c r="A80" s="9" t="s">
        <v>1925</v>
      </c>
    </row>
    <row r="81" spans="1:13" hidden="1">
      <c r="A81" s="9" t="s">
        <v>1926</v>
      </c>
    </row>
    <row r="82" spans="1:13" hidden="1">
      <c r="A82" s="9" t="s">
        <v>1927</v>
      </c>
    </row>
    <row r="83" spans="1:13">
      <c r="A83" s="9" t="s">
        <v>1928</v>
      </c>
      <c r="B83" s="31">
        <v>45734.561111111114</v>
      </c>
      <c r="C83" s="30">
        <f t="shared" ref="C83" si="14">(B83-$B$2)</f>
        <v>8.1756944444496185</v>
      </c>
      <c r="D83" s="9">
        <v>3.64</v>
      </c>
      <c r="E83" s="9">
        <v>3.3</v>
      </c>
      <c r="F83" s="9">
        <v>3.57</v>
      </c>
      <c r="G83" s="9">
        <v>3.01</v>
      </c>
      <c r="H83" s="9">
        <v>3.15</v>
      </c>
      <c r="K83">
        <f>AVERAGE($D83:$J83)</f>
        <v>3.3339999999999996</v>
      </c>
      <c r="L83">
        <f>STDEV($D83:$J83)</f>
        <v>0.26894237300953533</v>
      </c>
      <c r="M83">
        <f>LOG(K83)</f>
        <v>0.52296559549198651</v>
      </c>
    </row>
    <row r="84" spans="1:13" hidden="1">
      <c r="A84" s="9" t="s">
        <v>1929</v>
      </c>
    </row>
    <row r="85" spans="1:13" hidden="1">
      <c r="A85" s="9" t="s">
        <v>1930</v>
      </c>
    </row>
    <row r="86" spans="1:13" hidden="1">
      <c r="A86" s="9" t="s">
        <v>1931</v>
      </c>
    </row>
    <row r="87" spans="1:13" hidden="1">
      <c r="A87" s="9" t="s">
        <v>1932</v>
      </c>
    </row>
    <row r="88" spans="1:13">
      <c r="A88" s="9" t="s">
        <v>1933</v>
      </c>
      <c r="B88" s="31">
        <v>45734.834027777775</v>
      </c>
      <c r="C88" s="30">
        <f t="shared" ref="C88" si="15">(B88-$B$2)</f>
        <v>8.4486111111109494</v>
      </c>
      <c r="D88" s="9">
        <v>8.2200000000000006</v>
      </c>
      <c r="E88" s="9">
        <v>8.7100000000000009</v>
      </c>
      <c r="F88" s="9">
        <v>8.2200000000000006</v>
      </c>
      <c r="G88" s="9">
        <v>6.31</v>
      </c>
      <c r="H88" s="9">
        <v>9.73</v>
      </c>
      <c r="K88">
        <f>AVERAGE($D88:$J88)</f>
        <v>8.2379999999999995</v>
      </c>
      <c r="L88">
        <f>STDEV($D88:$J88)</f>
        <v>1.2416400444573454</v>
      </c>
      <c r="M88">
        <f>LOG(K88)</f>
        <v>0.91582178762039868</v>
      </c>
    </row>
    <row r="89" spans="1:13" hidden="1">
      <c r="A89" s="9" t="s">
        <v>1934</v>
      </c>
    </row>
    <row r="90" spans="1:13" hidden="1">
      <c r="A90" s="9" t="s">
        <v>1933</v>
      </c>
    </row>
    <row r="91" spans="1:13" hidden="1">
      <c r="A91" s="9" t="s">
        <v>1935</v>
      </c>
    </row>
    <row r="92" spans="1:13" hidden="1">
      <c r="A92" s="9" t="s">
        <v>1936</v>
      </c>
    </row>
    <row r="93" spans="1:13">
      <c r="A93" s="9" t="s">
        <v>1937</v>
      </c>
      <c r="B93" s="31">
        <v>45735.344444444447</v>
      </c>
      <c r="C93" s="30">
        <f t="shared" ref="C93" si="16">(B93-$B$2)</f>
        <v>8.9590277777824667</v>
      </c>
      <c r="D93" s="9">
        <v>3.83</v>
      </c>
      <c r="E93" s="9">
        <v>6.92</v>
      </c>
      <c r="F93" s="9">
        <v>18.88</v>
      </c>
      <c r="G93" s="9">
        <v>5.31</v>
      </c>
      <c r="H93" s="9">
        <v>5.84</v>
      </c>
      <c r="K93">
        <f>AVERAGE($D93:$J93)</f>
        <v>8.1560000000000006</v>
      </c>
      <c r="L93">
        <f>STDEV($D93:$J93)</f>
        <v>6.097329743420473</v>
      </c>
      <c r="M93">
        <f>LOG(K93)</f>
        <v>0.91147721710610241</v>
      </c>
    </row>
    <row r="94" spans="1:13" hidden="1">
      <c r="A94" s="9" t="s">
        <v>1938</v>
      </c>
    </row>
    <row r="95" spans="1:13" hidden="1">
      <c r="A95" s="9" t="s">
        <v>1939</v>
      </c>
    </row>
    <row r="96" spans="1:13" hidden="1">
      <c r="A96" s="9" t="s">
        <v>1940</v>
      </c>
    </row>
    <row r="97" spans="1:13" hidden="1">
      <c r="A97" s="9" t="s">
        <v>1941</v>
      </c>
    </row>
    <row r="98" spans="1:13">
      <c r="A98" s="9" t="s">
        <v>1942</v>
      </c>
      <c r="B98" s="31">
        <v>45736.379861111112</v>
      </c>
      <c r="C98" s="30">
        <f t="shared" ref="C98" si="17">(B98-$B$2)</f>
        <v>9.9944444444481633</v>
      </c>
      <c r="D98" s="9">
        <v>17.45</v>
      </c>
      <c r="E98" s="9">
        <v>36.020000000000003</v>
      </c>
      <c r="F98" s="9">
        <v>4.7699999999999996</v>
      </c>
      <c r="G98" s="9">
        <v>21.99</v>
      </c>
      <c r="H98" s="9">
        <v>24.88</v>
      </c>
      <c r="K98">
        <f>AVERAGE($D98:$J98)</f>
        <v>21.021999999999998</v>
      </c>
      <c r="L98">
        <f>STDEV($D98:$J98)</f>
        <v>11.375938203067044</v>
      </c>
      <c r="M98">
        <f>LOG(K98)</f>
        <v>1.3226740317514243</v>
      </c>
    </row>
    <row r="99" spans="1:13" hidden="1">
      <c r="A99" s="9" t="s">
        <v>1943</v>
      </c>
    </row>
    <row r="100" spans="1:13" hidden="1">
      <c r="A100" s="9" t="s">
        <v>1944</v>
      </c>
    </row>
    <row r="101" spans="1:13" hidden="1">
      <c r="A101" s="9" t="s">
        <v>1945</v>
      </c>
    </row>
    <row r="102" spans="1:13" hidden="1">
      <c r="A102" s="9" t="s">
        <v>1946</v>
      </c>
    </row>
    <row r="103" spans="1:13">
      <c r="A103" s="9" t="s">
        <v>1947</v>
      </c>
      <c r="B103" s="31">
        <v>45736.563194444447</v>
      </c>
      <c r="C103" s="30">
        <f t="shared" ref="C103" si="18">(B103-$B$2)</f>
        <v>10.177777777782467</v>
      </c>
      <c r="D103" s="9">
        <v>5.16</v>
      </c>
      <c r="E103" s="9">
        <v>3.39</v>
      </c>
      <c r="F103" s="9">
        <v>8.74</v>
      </c>
      <c r="G103" s="9">
        <v>6.79</v>
      </c>
      <c r="K103">
        <f>AVERAGE($D103:$J103)</f>
        <v>6.02</v>
      </c>
      <c r="L103">
        <f>STDEV($D103:$J103)</f>
        <v>2.2838417925358443</v>
      </c>
      <c r="M103">
        <f>LOG(K103)</f>
        <v>0.77959649125782449</v>
      </c>
    </row>
    <row r="104" spans="1:13" hidden="1">
      <c r="A104" s="9" t="s">
        <v>1948</v>
      </c>
    </row>
    <row r="105" spans="1:13" hidden="1">
      <c r="A105" s="9" t="s">
        <v>1949</v>
      </c>
    </row>
    <row r="106" spans="1:13" hidden="1">
      <c r="A106" s="9" t="s">
        <v>1950</v>
      </c>
    </row>
    <row r="107" spans="1:13">
      <c r="A107" s="9" t="s">
        <v>1951</v>
      </c>
      <c r="B107" s="31">
        <v>45736.836111111108</v>
      </c>
      <c r="C107" s="30">
        <f t="shared" ref="C107" si="19">(B107-$B$2)</f>
        <v>10.450694444443798</v>
      </c>
      <c r="D107" s="9">
        <v>1.61</v>
      </c>
      <c r="E107" s="9">
        <v>3.06</v>
      </c>
      <c r="F107" s="9">
        <v>7.2</v>
      </c>
      <c r="G107" s="9">
        <v>2.83</v>
      </c>
      <c r="H107" s="9">
        <v>3.52</v>
      </c>
      <c r="K107">
        <f>AVERAGE($D107:$J107)</f>
        <v>3.6440000000000006</v>
      </c>
      <c r="L107">
        <f>STDEV($D107:$J107)</f>
        <v>2.1095805270242702</v>
      </c>
      <c r="M107">
        <f>LOG(K107)</f>
        <v>0.56157836830096075</v>
      </c>
    </row>
    <row r="108" spans="1:13" hidden="1">
      <c r="A108" s="9" t="s">
        <v>1952</v>
      </c>
    </row>
    <row r="109" spans="1:13" hidden="1">
      <c r="A109" s="9" t="s">
        <v>1953</v>
      </c>
    </row>
    <row r="110" spans="1:13" hidden="1">
      <c r="A110" s="9" t="s">
        <v>1954</v>
      </c>
    </row>
    <row r="111" spans="1:13" hidden="1">
      <c r="A111" s="9" t="s">
        <v>1955</v>
      </c>
    </row>
    <row r="112" spans="1:13">
      <c r="A112" s="9"/>
    </row>
    <row r="113" spans="1:14">
      <c r="A113" s="27" t="s">
        <v>112</v>
      </c>
      <c r="B113" s="27" t="s">
        <v>1956</v>
      </c>
      <c r="C113" s="28" t="s">
        <v>1957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</row>
    <row r="114" spans="1:14">
      <c r="A114" s="27" t="s">
        <v>114</v>
      </c>
      <c r="B114" s="27" t="s">
        <v>1958</v>
      </c>
      <c r="C114" s="27" t="s">
        <v>1959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8315-58D5-4B86-B71F-6EA9406F7600}">
  <dimension ref="A1:U1048576"/>
  <sheetViews>
    <sheetView workbookViewId="0">
      <selection activeCell="K47" sqref="K47"/>
    </sheetView>
  </sheetViews>
  <sheetFormatPr defaultRowHeight="15" customHeight="1"/>
  <cols>
    <col min="1" max="1" width="26.7109375" style="4" customWidth="1"/>
    <col min="2" max="2" width="26.42578125" style="7" customWidth="1"/>
    <col min="3" max="3" width="14.28515625" style="6" customWidth="1"/>
    <col min="4" max="8" width="9.140625" style="4" bestFit="1" customWidth="1"/>
    <col min="9" max="10" width="9.140625" style="4" customWidth="1"/>
    <col min="11" max="12" width="9.140625" style="4" bestFit="1" customWidth="1"/>
    <col min="13" max="13" width="13.5703125" style="4" customWidth="1"/>
  </cols>
  <sheetData>
    <row r="1" spans="1:21">
      <c r="A1" s="1" t="s">
        <v>25</v>
      </c>
      <c r="B1" s="2" t="s">
        <v>26</v>
      </c>
      <c r="C1" s="3" t="s">
        <v>1362</v>
      </c>
      <c r="D1" s="1" t="s">
        <v>28</v>
      </c>
      <c r="K1" s="1" t="s">
        <v>29</v>
      </c>
      <c r="L1" s="3" t="s">
        <v>30</v>
      </c>
      <c r="M1" s="5" t="s">
        <v>31</v>
      </c>
    </row>
    <row r="2" spans="1:21">
      <c r="A2" s="11" t="s">
        <v>1960</v>
      </c>
      <c r="B2" s="16">
        <v>45713.681944444441</v>
      </c>
      <c r="C2" s="14">
        <f>(B2-$B$2)</f>
        <v>0</v>
      </c>
      <c r="D2" s="11">
        <v>9.64</v>
      </c>
      <c r="E2" s="11">
        <v>13.04</v>
      </c>
      <c r="F2" s="11">
        <v>11.94</v>
      </c>
      <c r="G2" s="11"/>
      <c r="H2" s="11"/>
      <c r="I2" s="11"/>
      <c r="J2" s="11"/>
      <c r="K2" s="11">
        <f t="shared" ref="K2:K65" si="0">AVERAGE($D2:$H2)</f>
        <v>11.54</v>
      </c>
      <c r="L2" s="14">
        <f t="shared" ref="L2:L65" si="1">STDEV($D2:$H2)</f>
        <v>1.7349351572897611</v>
      </c>
      <c r="M2" s="15">
        <f t="shared" ref="M2:M65" si="2">LOG($K2)</f>
        <v>1.0622058088197126</v>
      </c>
      <c r="N2" s="10"/>
      <c r="O2" s="10"/>
      <c r="P2" s="10"/>
      <c r="Q2" s="10"/>
      <c r="R2" s="10"/>
      <c r="S2" s="10"/>
      <c r="T2" s="10"/>
      <c r="U2" s="10"/>
    </row>
    <row r="3" spans="1:21" hidden="1">
      <c r="A3" s="11" t="s">
        <v>1961</v>
      </c>
      <c r="B3" s="16">
        <v>45713.681944444441</v>
      </c>
      <c r="C3" s="14">
        <f t="shared" ref="C3:C66" si="3">(B3-$B$2)</f>
        <v>0</v>
      </c>
      <c r="D3" s="11"/>
      <c r="E3" s="11"/>
      <c r="F3" s="11"/>
      <c r="G3" s="11"/>
      <c r="H3" s="11"/>
      <c r="I3" s="11"/>
      <c r="J3" s="11"/>
      <c r="K3" s="11" t="e">
        <f t="shared" si="0"/>
        <v>#DIV/0!</v>
      </c>
      <c r="L3" s="14" t="e">
        <f t="shared" si="1"/>
        <v>#DIV/0!</v>
      </c>
      <c r="M3" s="15" t="e">
        <f t="shared" si="2"/>
        <v>#DIV/0!</v>
      </c>
      <c r="N3" s="10"/>
      <c r="O3" s="10"/>
      <c r="P3" s="10"/>
      <c r="Q3" s="10"/>
      <c r="R3" s="10"/>
      <c r="S3" s="10"/>
      <c r="T3" s="10"/>
      <c r="U3" s="10"/>
    </row>
    <row r="4" spans="1:21" hidden="1">
      <c r="A4" s="11" t="s">
        <v>1962</v>
      </c>
      <c r="B4" s="16">
        <v>45713.682638888888</v>
      </c>
      <c r="C4" s="14">
        <f t="shared" si="3"/>
        <v>6.944444467080757E-4</v>
      </c>
      <c r="D4" s="11"/>
      <c r="E4" s="11"/>
      <c r="F4" s="11"/>
      <c r="G4" s="11"/>
      <c r="H4" s="11"/>
      <c r="I4" s="11"/>
      <c r="J4" s="11"/>
      <c r="K4" s="11" t="e">
        <f t="shared" si="0"/>
        <v>#DIV/0!</v>
      </c>
      <c r="L4" s="14" t="e">
        <f t="shared" si="1"/>
        <v>#DIV/0!</v>
      </c>
      <c r="M4" s="15" t="e">
        <f t="shared" si="2"/>
        <v>#DIV/0!</v>
      </c>
      <c r="N4" s="10"/>
      <c r="O4" s="10"/>
      <c r="P4" s="10"/>
      <c r="Q4" s="10"/>
      <c r="R4" s="10"/>
      <c r="S4" s="10"/>
      <c r="T4" s="10"/>
      <c r="U4" s="10"/>
    </row>
    <row r="5" spans="1:21">
      <c r="A5" s="12" t="s">
        <v>1963</v>
      </c>
      <c r="B5" s="16">
        <v>45714.826388888891</v>
      </c>
      <c r="C5" s="14">
        <f t="shared" si="3"/>
        <v>1.1444444444496185</v>
      </c>
      <c r="D5" s="11">
        <v>4.16</v>
      </c>
      <c r="E5" s="11">
        <v>6.65</v>
      </c>
      <c r="F5" s="11">
        <v>7.44</v>
      </c>
      <c r="G5" s="11"/>
      <c r="H5" s="11"/>
      <c r="I5" s="11"/>
      <c r="J5" s="11"/>
      <c r="K5" s="11">
        <f t="shared" si="0"/>
        <v>6.083333333333333</v>
      </c>
      <c r="L5" s="14">
        <f t="shared" si="1"/>
        <v>1.7118508502008425</v>
      </c>
      <c r="M5" s="15">
        <f t="shared" si="2"/>
        <v>0.78414161407283101</v>
      </c>
      <c r="N5" s="10"/>
      <c r="O5" s="10"/>
      <c r="P5" s="10"/>
      <c r="Q5" s="10"/>
      <c r="R5" s="10"/>
      <c r="S5" s="10"/>
      <c r="T5" s="10"/>
      <c r="U5" s="10"/>
    </row>
    <row r="6" spans="1:21" hidden="1">
      <c r="A6" s="12" t="s">
        <v>1964</v>
      </c>
      <c r="B6" s="16">
        <v>45714.826388888891</v>
      </c>
      <c r="C6" s="14">
        <f t="shared" si="3"/>
        <v>1.1444444444496185</v>
      </c>
      <c r="D6" s="11"/>
      <c r="E6" s="11"/>
      <c r="F6" s="11"/>
      <c r="G6" s="11"/>
      <c r="H6" s="11"/>
      <c r="I6" s="11"/>
      <c r="J6" s="11"/>
      <c r="K6" s="11" t="e">
        <f t="shared" si="0"/>
        <v>#DIV/0!</v>
      </c>
      <c r="L6" s="14" t="e">
        <f t="shared" si="1"/>
        <v>#DIV/0!</v>
      </c>
      <c r="M6" s="15" t="e">
        <f t="shared" si="2"/>
        <v>#DIV/0!</v>
      </c>
      <c r="N6" s="10"/>
      <c r="O6" s="10"/>
      <c r="P6" s="10"/>
      <c r="Q6" s="10"/>
      <c r="R6" s="10"/>
      <c r="S6" s="10"/>
      <c r="T6" s="10"/>
      <c r="U6" s="10"/>
    </row>
    <row r="7" spans="1:21" hidden="1">
      <c r="A7" s="12" t="s">
        <v>1965</v>
      </c>
      <c r="B7" s="16">
        <v>45714.82708333333</v>
      </c>
      <c r="C7" s="14">
        <f t="shared" si="3"/>
        <v>1.1451388888890506</v>
      </c>
      <c r="D7" s="11"/>
      <c r="E7" s="11"/>
      <c r="F7" s="11"/>
      <c r="G7" s="11"/>
      <c r="H7" s="11"/>
      <c r="I7" s="11"/>
      <c r="J7" s="11"/>
      <c r="K7" s="11" t="e">
        <f t="shared" si="0"/>
        <v>#DIV/0!</v>
      </c>
      <c r="L7" s="14" t="e">
        <f t="shared" si="1"/>
        <v>#DIV/0!</v>
      </c>
      <c r="M7" s="15" t="e">
        <f t="shared" si="2"/>
        <v>#DIV/0!</v>
      </c>
      <c r="N7" s="10"/>
      <c r="O7" s="10"/>
      <c r="P7" s="10"/>
      <c r="Q7" s="10"/>
      <c r="R7" s="10"/>
      <c r="S7" s="10"/>
      <c r="T7" s="10"/>
      <c r="U7" s="10"/>
    </row>
    <row r="8" spans="1:21">
      <c r="A8" s="18" t="s">
        <v>1966</v>
      </c>
      <c r="B8" s="16">
        <v>45715.381944444445</v>
      </c>
      <c r="C8" s="14">
        <f t="shared" si="3"/>
        <v>1.7000000000043656</v>
      </c>
      <c r="D8" s="11">
        <v>4.21</v>
      </c>
      <c r="E8" s="11">
        <v>5.57</v>
      </c>
      <c r="F8" s="11">
        <v>7.84</v>
      </c>
      <c r="G8" s="11"/>
      <c r="H8" s="11"/>
      <c r="I8" s="11"/>
      <c r="J8" s="11"/>
      <c r="K8" s="11">
        <f t="shared" si="0"/>
        <v>5.873333333333334</v>
      </c>
      <c r="L8" s="14">
        <f t="shared" si="1"/>
        <v>1.8339120298785672</v>
      </c>
      <c r="M8" s="15">
        <f t="shared" si="2"/>
        <v>0.76888464935636669</v>
      </c>
      <c r="N8" s="10"/>
      <c r="O8" s="10"/>
      <c r="P8" s="10"/>
      <c r="Q8" s="10"/>
      <c r="R8" s="10"/>
      <c r="S8" s="10"/>
      <c r="T8" s="10"/>
      <c r="U8" s="10"/>
    </row>
    <row r="9" spans="1:21" hidden="1">
      <c r="A9" s="18" t="s">
        <v>1967</v>
      </c>
      <c r="B9" s="16">
        <v>45715.381944444445</v>
      </c>
      <c r="C9" s="14">
        <f t="shared" si="3"/>
        <v>1.7000000000043656</v>
      </c>
      <c r="D9" s="11"/>
      <c r="E9" s="11"/>
      <c r="F9" s="11"/>
      <c r="G9" s="11"/>
      <c r="H9" s="11"/>
      <c r="I9" s="11"/>
      <c r="J9" s="11"/>
      <c r="K9" s="11" t="e">
        <f t="shared" si="0"/>
        <v>#DIV/0!</v>
      </c>
      <c r="L9" s="14" t="e">
        <f t="shared" si="1"/>
        <v>#DIV/0!</v>
      </c>
      <c r="M9" s="15" t="e">
        <f t="shared" si="2"/>
        <v>#DIV/0!</v>
      </c>
      <c r="N9" s="10"/>
      <c r="O9" s="10"/>
      <c r="P9" s="10"/>
      <c r="Q9" s="10"/>
      <c r="R9" s="10"/>
      <c r="S9" s="10"/>
      <c r="T9" s="10"/>
      <c r="U9" s="10"/>
    </row>
    <row r="10" spans="1:21" hidden="1">
      <c r="A10" s="18" t="s">
        <v>1968</v>
      </c>
      <c r="B10" s="16">
        <v>45715.382638888892</v>
      </c>
      <c r="C10" s="14">
        <f t="shared" si="3"/>
        <v>1.7006944444510737</v>
      </c>
      <c r="D10" s="11"/>
      <c r="E10" s="11"/>
      <c r="F10" s="11"/>
      <c r="G10" s="11"/>
      <c r="H10" s="11"/>
      <c r="I10" s="11"/>
      <c r="J10" s="11"/>
      <c r="K10" s="11" t="e">
        <f t="shared" si="0"/>
        <v>#DIV/0!</v>
      </c>
      <c r="L10" s="14" t="e">
        <f t="shared" si="1"/>
        <v>#DIV/0!</v>
      </c>
      <c r="M10" s="15" t="e">
        <f t="shared" si="2"/>
        <v>#DIV/0!</v>
      </c>
      <c r="N10" s="10"/>
      <c r="O10" s="10"/>
      <c r="P10" s="10"/>
      <c r="Q10" s="10"/>
      <c r="R10" s="10"/>
      <c r="S10" s="10"/>
      <c r="T10" s="10"/>
      <c r="U10" s="10"/>
    </row>
    <row r="11" spans="1:21">
      <c r="A11" s="18" t="s">
        <v>1969</v>
      </c>
      <c r="B11" s="16">
        <v>45715.824999999997</v>
      </c>
      <c r="C11" s="14">
        <f t="shared" si="3"/>
        <v>2.1430555555562023</v>
      </c>
      <c r="D11" s="11">
        <v>5.75</v>
      </c>
      <c r="E11" s="11">
        <v>5.98</v>
      </c>
      <c r="F11" s="11">
        <v>4.5</v>
      </c>
      <c r="G11" s="11"/>
      <c r="H11" s="11"/>
      <c r="I11" s="11"/>
      <c r="J11" s="11"/>
      <c r="K11" s="11">
        <f t="shared" si="0"/>
        <v>5.41</v>
      </c>
      <c r="L11" s="14">
        <f t="shared" si="1"/>
        <v>0.79642953235047487</v>
      </c>
      <c r="M11" s="15">
        <f t="shared" si="2"/>
        <v>0.73319726510656946</v>
      </c>
      <c r="N11" s="10"/>
      <c r="O11" s="10"/>
      <c r="P11" s="10"/>
      <c r="Q11" s="10"/>
      <c r="R11" s="10"/>
      <c r="S11" s="10"/>
      <c r="T11" s="10"/>
      <c r="U11" s="10"/>
    </row>
    <row r="12" spans="1:21" hidden="1">
      <c r="A12" s="18" t="s">
        <v>1970</v>
      </c>
      <c r="B12" s="16">
        <v>45715.824999999997</v>
      </c>
      <c r="C12" s="14">
        <f t="shared" si="3"/>
        <v>2.1430555555562023</v>
      </c>
      <c r="D12" s="11"/>
      <c r="E12" s="11"/>
      <c r="F12" s="11"/>
      <c r="G12" s="11"/>
      <c r="H12" s="11"/>
      <c r="I12" s="11"/>
      <c r="J12" s="11"/>
      <c r="K12" s="11" t="e">
        <f t="shared" si="0"/>
        <v>#DIV/0!</v>
      </c>
      <c r="L12" s="14" t="e">
        <f t="shared" si="1"/>
        <v>#DIV/0!</v>
      </c>
      <c r="M12" s="15" t="e">
        <f t="shared" si="2"/>
        <v>#DIV/0!</v>
      </c>
      <c r="N12" s="10"/>
      <c r="O12" s="10"/>
      <c r="P12" s="10"/>
      <c r="Q12" s="10"/>
      <c r="R12" s="10"/>
      <c r="S12" s="10"/>
      <c r="T12" s="10"/>
      <c r="U12" s="10"/>
    </row>
    <row r="13" spans="1:21" hidden="1">
      <c r="A13" s="18" t="s">
        <v>1971</v>
      </c>
      <c r="B13" s="16">
        <v>45715.825694444444</v>
      </c>
      <c r="C13" s="14">
        <f t="shared" si="3"/>
        <v>2.1437500000029104</v>
      </c>
      <c r="D13" s="11"/>
      <c r="E13" s="11"/>
      <c r="F13" s="11"/>
      <c r="G13" s="11"/>
      <c r="H13" s="11"/>
      <c r="I13" s="11"/>
      <c r="J13" s="11"/>
      <c r="K13" s="11" t="e">
        <f t="shared" si="0"/>
        <v>#DIV/0!</v>
      </c>
      <c r="L13" s="14" t="e">
        <f t="shared" si="1"/>
        <v>#DIV/0!</v>
      </c>
      <c r="M13" s="15" t="e">
        <f t="shared" si="2"/>
        <v>#DIV/0!</v>
      </c>
      <c r="N13" s="10"/>
      <c r="O13" s="10"/>
      <c r="P13" s="10"/>
      <c r="Q13" s="10"/>
      <c r="R13" s="10"/>
      <c r="S13" s="10"/>
      <c r="T13" s="10"/>
      <c r="U13" s="10"/>
    </row>
    <row r="14" spans="1:21">
      <c r="A14" s="18" t="s">
        <v>1972</v>
      </c>
      <c r="B14" s="16">
        <v>45716.344444444447</v>
      </c>
      <c r="C14" s="14">
        <f t="shared" si="3"/>
        <v>2.6625000000058208</v>
      </c>
      <c r="D14" s="11">
        <v>4.9000000000000004</v>
      </c>
      <c r="E14" s="11">
        <v>5.38</v>
      </c>
      <c r="F14" s="11">
        <v>5.37</v>
      </c>
      <c r="G14" s="11"/>
      <c r="H14" s="11"/>
      <c r="I14" s="11"/>
      <c r="J14" s="11"/>
      <c r="K14" s="11">
        <f t="shared" si="0"/>
        <v>5.2166666666666677</v>
      </c>
      <c r="L14" s="14">
        <f t="shared" si="1"/>
        <v>0.2742869543622759</v>
      </c>
      <c r="M14" s="15">
        <f t="shared" si="2"/>
        <v>0.71739308716280492</v>
      </c>
      <c r="N14" s="10"/>
      <c r="O14" s="10"/>
      <c r="P14" s="10"/>
      <c r="Q14" s="10"/>
      <c r="R14" s="10"/>
      <c r="S14" s="10"/>
      <c r="T14" s="10"/>
      <c r="U14" s="10"/>
    </row>
    <row r="15" spans="1:21" hidden="1">
      <c r="A15" s="18" t="s">
        <v>1973</v>
      </c>
      <c r="B15" s="16">
        <v>45716.344444444447</v>
      </c>
      <c r="C15" s="14">
        <f t="shared" si="3"/>
        <v>2.6625000000058208</v>
      </c>
      <c r="D15" s="11"/>
      <c r="E15" s="11"/>
      <c r="F15" s="11"/>
      <c r="G15" s="11"/>
      <c r="H15" s="11"/>
      <c r="I15" s="11"/>
      <c r="J15" s="11"/>
      <c r="K15" s="11" t="e">
        <f t="shared" si="0"/>
        <v>#DIV/0!</v>
      </c>
      <c r="L15" s="14" t="e">
        <f t="shared" si="1"/>
        <v>#DIV/0!</v>
      </c>
      <c r="M15" s="15" t="e">
        <f t="shared" si="2"/>
        <v>#DIV/0!</v>
      </c>
      <c r="N15" s="10"/>
      <c r="O15" s="10"/>
      <c r="P15" s="10"/>
      <c r="Q15" s="10"/>
      <c r="R15" s="10"/>
      <c r="S15" s="10"/>
      <c r="T15" s="10"/>
      <c r="U15" s="10"/>
    </row>
    <row r="16" spans="1:21" hidden="1">
      <c r="A16" s="18" t="s">
        <v>1974</v>
      </c>
      <c r="B16" s="16">
        <v>45716.344444444447</v>
      </c>
      <c r="C16" s="14">
        <f t="shared" si="3"/>
        <v>2.6625000000058208</v>
      </c>
      <c r="D16" s="11"/>
      <c r="E16" s="11"/>
      <c r="F16" s="11"/>
      <c r="G16" s="11"/>
      <c r="H16" s="11"/>
      <c r="I16" s="11"/>
      <c r="J16" s="11"/>
      <c r="K16" s="11" t="e">
        <f t="shared" si="0"/>
        <v>#DIV/0!</v>
      </c>
      <c r="L16" s="14" t="e">
        <f t="shared" si="1"/>
        <v>#DIV/0!</v>
      </c>
      <c r="M16" s="15" t="e">
        <f t="shared" si="2"/>
        <v>#DIV/0!</v>
      </c>
      <c r="N16" s="10"/>
      <c r="O16" s="10"/>
      <c r="P16" s="10"/>
      <c r="Q16" s="10"/>
      <c r="R16" s="10"/>
      <c r="S16" s="10"/>
      <c r="T16" s="10"/>
      <c r="U16" s="10"/>
    </row>
    <row r="17" spans="1:21">
      <c r="A17" s="18" t="s">
        <v>1975</v>
      </c>
      <c r="B17" s="16">
        <v>45716.563194444447</v>
      </c>
      <c r="C17" s="14">
        <f t="shared" si="3"/>
        <v>2.8812500000058208</v>
      </c>
      <c r="D17" s="11">
        <v>3.13</v>
      </c>
      <c r="E17" s="11">
        <v>3.74</v>
      </c>
      <c r="F17" s="11"/>
      <c r="G17" s="11"/>
      <c r="H17" s="11"/>
      <c r="I17" s="11"/>
      <c r="J17" s="11"/>
      <c r="K17" s="11">
        <f t="shared" si="0"/>
        <v>3.4350000000000001</v>
      </c>
      <c r="L17" s="14">
        <f t="shared" si="1"/>
        <v>0.43133513652379418</v>
      </c>
      <c r="M17" s="15">
        <f t="shared" si="2"/>
        <v>0.53592674139556928</v>
      </c>
      <c r="N17" s="10"/>
      <c r="O17" s="10"/>
      <c r="P17" s="10"/>
      <c r="Q17" s="10"/>
      <c r="R17" s="10"/>
      <c r="S17" s="10"/>
      <c r="T17" s="10"/>
      <c r="U17" s="10"/>
    </row>
    <row r="18" spans="1:21" hidden="1">
      <c r="A18" s="18" t="s">
        <v>1976</v>
      </c>
      <c r="B18" s="16">
        <v>45716.563194444447</v>
      </c>
      <c r="C18" s="14">
        <f t="shared" si="3"/>
        <v>2.8812500000058208</v>
      </c>
      <c r="D18" s="11"/>
      <c r="E18" s="11"/>
      <c r="F18" s="11"/>
      <c r="G18" s="11"/>
      <c r="H18" s="11"/>
      <c r="I18" s="11"/>
      <c r="J18" s="11"/>
      <c r="K18" s="11" t="e">
        <f t="shared" si="0"/>
        <v>#DIV/0!</v>
      </c>
      <c r="L18" s="14" t="e">
        <f t="shared" si="1"/>
        <v>#DIV/0!</v>
      </c>
      <c r="M18" s="15" t="e">
        <f t="shared" si="2"/>
        <v>#DIV/0!</v>
      </c>
      <c r="N18" s="10"/>
      <c r="O18" s="10"/>
      <c r="P18" s="10"/>
      <c r="Q18" s="10"/>
      <c r="R18" s="10"/>
      <c r="S18" s="10"/>
      <c r="T18" s="10"/>
      <c r="U18" s="10"/>
    </row>
    <row r="19" spans="1:21">
      <c r="A19" s="18" t="s">
        <v>1977</v>
      </c>
      <c r="B19" s="16">
        <v>45716.838194444441</v>
      </c>
      <c r="C19" s="14">
        <f t="shared" si="3"/>
        <v>3.15625</v>
      </c>
      <c r="D19" s="11">
        <v>3.18</v>
      </c>
      <c r="E19" s="11">
        <v>5.07</v>
      </c>
      <c r="F19" s="11">
        <v>5.85</v>
      </c>
      <c r="G19" s="11"/>
      <c r="H19" s="11"/>
      <c r="I19" s="11"/>
      <c r="J19" s="11"/>
      <c r="K19" s="11">
        <f t="shared" si="0"/>
        <v>4.7</v>
      </c>
      <c r="L19" s="14">
        <f t="shared" si="1"/>
        <v>1.3729166034395541</v>
      </c>
      <c r="M19" s="15">
        <f t="shared" si="2"/>
        <v>0.67209785793571752</v>
      </c>
      <c r="N19" s="10"/>
      <c r="O19" s="10"/>
      <c r="P19" s="10"/>
      <c r="Q19" s="10"/>
      <c r="R19" s="10"/>
      <c r="S19" s="10"/>
      <c r="T19" s="10"/>
      <c r="U19" s="10"/>
    </row>
    <row r="20" spans="1:21" hidden="1">
      <c r="A20" s="18" t="s">
        <v>1978</v>
      </c>
      <c r="B20" s="16">
        <v>45716.838194444441</v>
      </c>
      <c r="C20" s="14">
        <f t="shared" si="3"/>
        <v>3.15625</v>
      </c>
      <c r="D20" s="11"/>
      <c r="E20" s="11"/>
      <c r="F20" s="11"/>
      <c r="G20" s="11"/>
      <c r="H20" s="11"/>
      <c r="I20" s="11"/>
      <c r="J20" s="11"/>
      <c r="K20" s="11" t="e">
        <f t="shared" si="0"/>
        <v>#DIV/0!</v>
      </c>
      <c r="L20" s="14" t="e">
        <f t="shared" si="1"/>
        <v>#DIV/0!</v>
      </c>
      <c r="M20" s="15" t="e">
        <f t="shared" si="2"/>
        <v>#DIV/0!</v>
      </c>
      <c r="N20" s="10"/>
      <c r="O20" s="10"/>
      <c r="P20" s="10"/>
      <c r="Q20" s="10"/>
      <c r="R20" s="10"/>
      <c r="S20" s="10"/>
      <c r="T20" s="10"/>
      <c r="U20" s="10"/>
    </row>
    <row r="21" spans="1:21" hidden="1">
      <c r="A21" s="18" t="s">
        <v>1979</v>
      </c>
      <c r="B21" s="16">
        <v>45716.838194444441</v>
      </c>
      <c r="C21" s="14">
        <f t="shared" si="3"/>
        <v>3.15625</v>
      </c>
      <c r="D21" s="11"/>
      <c r="E21" s="11"/>
      <c r="F21" s="11"/>
      <c r="G21" s="11"/>
      <c r="H21" s="11"/>
      <c r="I21" s="11"/>
      <c r="J21" s="11"/>
      <c r="K21" s="11" t="e">
        <f t="shared" si="0"/>
        <v>#DIV/0!</v>
      </c>
      <c r="L21" s="14" t="e">
        <f t="shared" si="1"/>
        <v>#DIV/0!</v>
      </c>
      <c r="M21" s="15" t="e">
        <f t="shared" si="2"/>
        <v>#DIV/0!</v>
      </c>
      <c r="N21" s="10"/>
      <c r="O21" s="10"/>
      <c r="P21" s="10"/>
      <c r="Q21" s="10"/>
      <c r="R21" s="10"/>
      <c r="S21" s="10"/>
      <c r="T21" s="10"/>
      <c r="U21" s="10"/>
    </row>
    <row r="22" spans="1:21">
      <c r="A22" s="18" t="s">
        <v>1980</v>
      </c>
      <c r="B22" s="16">
        <v>45717.381944444445</v>
      </c>
      <c r="C22" s="14">
        <f t="shared" si="3"/>
        <v>3.7000000000043656</v>
      </c>
      <c r="D22" s="11">
        <v>7.51</v>
      </c>
      <c r="E22" s="11">
        <v>8.6999999999999993</v>
      </c>
      <c r="F22" s="11">
        <v>6.5</v>
      </c>
      <c r="G22" s="11"/>
      <c r="H22" s="11"/>
      <c r="I22" s="11"/>
      <c r="J22" s="11"/>
      <c r="K22" s="11">
        <f t="shared" si="0"/>
        <v>7.57</v>
      </c>
      <c r="L22" s="14">
        <f t="shared" si="1"/>
        <v>1.101226588854439</v>
      </c>
      <c r="M22" s="15">
        <f t="shared" si="2"/>
        <v>0.87909587950007273</v>
      </c>
      <c r="N22" s="10"/>
      <c r="O22" s="10"/>
      <c r="P22" s="10"/>
      <c r="Q22" s="10"/>
      <c r="R22" s="10"/>
      <c r="S22" s="10"/>
      <c r="T22" s="10"/>
      <c r="U22" s="10"/>
    </row>
    <row r="23" spans="1:21" hidden="1">
      <c r="A23" s="18" t="s">
        <v>1981</v>
      </c>
      <c r="B23" s="16">
        <v>45717.381944444445</v>
      </c>
      <c r="C23" s="14">
        <f t="shared" si="3"/>
        <v>3.7000000000043656</v>
      </c>
      <c r="D23" s="11"/>
      <c r="E23" s="11"/>
      <c r="F23" s="11"/>
      <c r="G23" s="11"/>
      <c r="H23" s="11"/>
      <c r="I23" s="11"/>
      <c r="J23" s="11"/>
      <c r="K23" s="11" t="e">
        <f t="shared" si="0"/>
        <v>#DIV/0!</v>
      </c>
      <c r="L23" s="14" t="e">
        <f t="shared" si="1"/>
        <v>#DIV/0!</v>
      </c>
      <c r="M23" s="15" t="e">
        <f t="shared" si="2"/>
        <v>#DIV/0!</v>
      </c>
      <c r="N23" s="10"/>
      <c r="O23" s="10"/>
      <c r="P23" s="10"/>
      <c r="Q23" s="10"/>
      <c r="R23" s="10"/>
      <c r="S23" s="10"/>
      <c r="T23" s="10"/>
      <c r="U23" s="10"/>
    </row>
    <row r="24" spans="1:21" hidden="1">
      <c r="A24" s="18" t="s">
        <v>1982</v>
      </c>
      <c r="B24" s="16">
        <v>45717.381944444445</v>
      </c>
      <c r="C24" s="14">
        <f t="shared" si="3"/>
        <v>3.7000000000043656</v>
      </c>
      <c r="D24" s="11"/>
      <c r="E24" s="11"/>
      <c r="F24" s="11"/>
      <c r="G24" s="11"/>
      <c r="H24" s="11"/>
      <c r="I24" s="11"/>
      <c r="J24" s="11"/>
      <c r="K24" s="11" t="e">
        <f t="shared" si="0"/>
        <v>#DIV/0!</v>
      </c>
      <c r="L24" s="14" t="e">
        <f t="shared" si="1"/>
        <v>#DIV/0!</v>
      </c>
      <c r="M24" s="15" t="e">
        <f t="shared" si="2"/>
        <v>#DIV/0!</v>
      </c>
      <c r="N24" s="10"/>
      <c r="O24" s="10"/>
      <c r="P24" s="10"/>
      <c r="Q24" s="10"/>
      <c r="R24" s="10"/>
      <c r="S24" s="10"/>
      <c r="T24" s="10"/>
      <c r="U24" s="10"/>
    </row>
    <row r="25" spans="1:21">
      <c r="A25" s="18" t="s">
        <v>1983</v>
      </c>
      <c r="B25" s="16">
        <v>45717.552777777775</v>
      </c>
      <c r="C25" s="14">
        <f t="shared" si="3"/>
        <v>3.8708333333343035</v>
      </c>
      <c r="D25" s="11">
        <v>7.03</v>
      </c>
      <c r="E25" s="11">
        <v>6.04</v>
      </c>
      <c r="F25" s="11">
        <v>11.22</v>
      </c>
      <c r="G25" s="11"/>
      <c r="H25" s="11"/>
      <c r="I25" s="11"/>
      <c r="J25" s="11"/>
      <c r="K25" s="11">
        <f t="shared" si="0"/>
        <v>8.0966666666666658</v>
      </c>
      <c r="L25" s="14">
        <f t="shared" si="1"/>
        <v>2.7498060537669455</v>
      </c>
      <c r="M25" s="15">
        <f t="shared" si="2"/>
        <v>0.90830626008546811</v>
      </c>
      <c r="N25" s="10"/>
      <c r="O25" s="10"/>
      <c r="P25" s="10"/>
      <c r="Q25" s="10"/>
      <c r="R25" s="10"/>
      <c r="S25" s="10"/>
      <c r="T25" s="10"/>
      <c r="U25" s="10"/>
    </row>
    <row r="26" spans="1:21" hidden="1">
      <c r="A26" s="18" t="s">
        <v>1984</v>
      </c>
      <c r="B26" s="16">
        <v>45717.552777777775</v>
      </c>
      <c r="C26" s="14">
        <f t="shared" si="3"/>
        <v>3.8708333333343035</v>
      </c>
      <c r="D26" s="11"/>
      <c r="E26" s="11"/>
      <c r="F26" s="11"/>
      <c r="G26" s="11"/>
      <c r="H26" s="11"/>
      <c r="I26" s="11"/>
      <c r="J26" s="11"/>
      <c r="K26" s="11" t="e">
        <f t="shared" si="0"/>
        <v>#DIV/0!</v>
      </c>
      <c r="L26" s="14" t="e">
        <f t="shared" si="1"/>
        <v>#DIV/0!</v>
      </c>
      <c r="M26" s="15" t="e">
        <f t="shared" si="2"/>
        <v>#DIV/0!</v>
      </c>
      <c r="N26" s="10"/>
      <c r="O26" s="10"/>
      <c r="P26" s="10"/>
      <c r="Q26" s="10"/>
      <c r="R26" s="10"/>
      <c r="S26" s="10"/>
      <c r="T26" s="10"/>
      <c r="U26" s="10"/>
    </row>
    <row r="27" spans="1:21" hidden="1">
      <c r="A27" s="18" t="s">
        <v>1985</v>
      </c>
      <c r="B27" s="16">
        <v>45717.552777777775</v>
      </c>
      <c r="C27" s="14">
        <f t="shared" si="3"/>
        <v>3.8708333333343035</v>
      </c>
      <c r="D27" s="11"/>
      <c r="E27" s="11"/>
      <c r="F27" s="11"/>
      <c r="G27" s="11"/>
      <c r="H27" s="11"/>
      <c r="I27" s="11"/>
      <c r="J27" s="11"/>
      <c r="K27" s="11" t="e">
        <f t="shared" si="0"/>
        <v>#DIV/0!</v>
      </c>
      <c r="L27" s="14" t="e">
        <f t="shared" si="1"/>
        <v>#DIV/0!</v>
      </c>
      <c r="M27" s="15" t="e">
        <f t="shared" si="2"/>
        <v>#DIV/0!</v>
      </c>
      <c r="N27" s="10"/>
      <c r="O27" s="10"/>
      <c r="P27" s="10"/>
      <c r="Q27" s="10"/>
      <c r="R27" s="10"/>
      <c r="S27" s="10"/>
      <c r="T27" s="10"/>
      <c r="U27" s="10"/>
    </row>
    <row r="28" spans="1:21">
      <c r="A28" s="18" t="s">
        <v>1986</v>
      </c>
      <c r="B28" s="16">
        <v>45717.836111111108</v>
      </c>
      <c r="C28" s="14">
        <f t="shared" si="3"/>
        <v>4.1541666666671517</v>
      </c>
      <c r="D28" s="11">
        <v>8.93</v>
      </c>
      <c r="E28" s="11">
        <v>6.43</v>
      </c>
      <c r="F28" s="11">
        <v>8.8000000000000007</v>
      </c>
      <c r="G28" s="11"/>
      <c r="H28" s="11"/>
      <c r="I28" s="11"/>
      <c r="J28" s="11"/>
      <c r="K28" s="11">
        <f t="shared" si="0"/>
        <v>8.0533333333333328</v>
      </c>
      <c r="L28" s="14">
        <f t="shared" si="1"/>
        <v>1.4073497551544691</v>
      </c>
      <c r="M28" s="15">
        <f t="shared" si="2"/>
        <v>0.90597567522943179</v>
      </c>
      <c r="N28" s="10"/>
      <c r="O28" s="10"/>
      <c r="P28" s="10"/>
      <c r="Q28" s="10"/>
      <c r="R28" s="10"/>
      <c r="S28" s="10"/>
      <c r="T28" s="10"/>
      <c r="U28" s="10"/>
    </row>
    <row r="29" spans="1:21" hidden="1">
      <c r="A29" s="18" t="s">
        <v>1987</v>
      </c>
      <c r="B29" s="16">
        <v>45717.836111111108</v>
      </c>
      <c r="C29" s="14">
        <f t="shared" si="3"/>
        <v>4.1541666666671517</v>
      </c>
      <c r="D29" s="11"/>
      <c r="E29" s="11"/>
      <c r="F29" s="11"/>
      <c r="G29" s="11"/>
      <c r="H29" s="11"/>
      <c r="I29" s="11"/>
      <c r="J29" s="11"/>
      <c r="K29" s="11" t="e">
        <f t="shared" si="0"/>
        <v>#DIV/0!</v>
      </c>
      <c r="L29" s="14" t="e">
        <f t="shared" si="1"/>
        <v>#DIV/0!</v>
      </c>
      <c r="M29" s="15" t="e">
        <f t="shared" si="2"/>
        <v>#DIV/0!</v>
      </c>
      <c r="N29" s="10"/>
      <c r="O29" s="10"/>
      <c r="P29" s="10"/>
      <c r="Q29" s="10"/>
      <c r="R29" s="10"/>
      <c r="S29" s="10"/>
      <c r="T29" s="10"/>
      <c r="U29" s="10"/>
    </row>
    <row r="30" spans="1:21" hidden="1">
      <c r="A30" s="18" t="s">
        <v>1988</v>
      </c>
      <c r="B30" s="16">
        <v>45717.836111111108</v>
      </c>
      <c r="C30" s="14">
        <f t="shared" si="3"/>
        <v>4.1541666666671517</v>
      </c>
      <c r="D30" s="11"/>
      <c r="E30" s="11"/>
      <c r="F30" s="11"/>
      <c r="G30" s="11"/>
      <c r="H30" s="11"/>
      <c r="I30" s="11"/>
      <c r="J30" s="11"/>
      <c r="K30" s="11" t="e">
        <f t="shared" si="0"/>
        <v>#DIV/0!</v>
      </c>
      <c r="L30" s="14" t="e">
        <f t="shared" si="1"/>
        <v>#DIV/0!</v>
      </c>
      <c r="M30" s="15" t="e">
        <f t="shared" si="2"/>
        <v>#DIV/0!</v>
      </c>
      <c r="N30" s="10"/>
      <c r="O30" s="10"/>
      <c r="P30" s="10"/>
      <c r="Q30" s="10"/>
      <c r="R30" s="10"/>
      <c r="S30" s="10"/>
      <c r="T30" s="10"/>
      <c r="U30" s="10"/>
    </row>
    <row r="31" spans="1:21">
      <c r="A31" s="18" t="s">
        <v>1989</v>
      </c>
      <c r="B31" s="16">
        <v>45718.336805555555</v>
      </c>
      <c r="C31" s="14">
        <f t="shared" si="3"/>
        <v>4.6548611111138598</v>
      </c>
      <c r="D31" s="11">
        <v>6.03</v>
      </c>
      <c r="E31" s="11">
        <v>5.62</v>
      </c>
      <c r="F31" s="11">
        <v>6.87</v>
      </c>
      <c r="G31" s="11"/>
      <c r="H31" s="11"/>
      <c r="I31" s="11"/>
      <c r="J31" s="11"/>
      <c r="K31" s="11">
        <f t="shared" si="0"/>
        <v>6.1733333333333329</v>
      </c>
      <c r="L31" s="14">
        <f t="shared" si="1"/>
        <v>0.63720744921362404</v>
      </c>
      <c r="M31" s="15">
        <f t="shared" si="2"/>
        <v>0.79051972762625311</v>
      </c>
      <c r="N31" s="10"/>
      <c r="O31" s="10"/>
      <c r="P31" s="10"/>
      <c r="Q31" s="10"/>
      <c r="R31" s="10"/>
      <c r="S31" s="10"/>
      <c r="T31" s="10"/>
      <c r="U31" s="10"/>
    </row>
    <row r="32" spans="1:21" hidden="1">
      <c r="A32" s="18" t="s">
        <v>1990</v>
      </c>
      <c r="B32" s="16">
        <v>45718.336805555555</v>
      </c>
      <c r="C32" s="14">
        <f t="shared" si="3"/>
        <v>4.6548611111138598</v>
      </c>
      <c r="D32" s="11"/>
      <c r="E32" s="11"/>
      <c r="F32" s="11"/>
      <c r="G32" s="11"/>
      <c r="H32" s="11"/>
      <c r="I32" s="11"/>
      <c r="J32" s="11"/>
      <c r="K32" s="11" t="e">
        <f t="shared" si="0"/>
        <v>#DIV/0!</v>
      </c>
      <c r="L32" s="14" t="e">
        <f t="shared" si="1"/>
        <v>#DIV/0!</v>
      </c>
      <c r="M32" s="15" t="e">
        <f t="shared" si="2"/>
        <v>#DIV/0!</v>
      </c>
      <c r="N32" s="10"/>
      <c r="O32" s="10"/>
      <c r="P32" s="10"/>
      <c r="Q32" s="10"/>
      <c r="R32" s="10"/>
      <c r="S32" s="10"/>
      <c r="T32" s="10"/>
      <c r="U32" s="10"/>
    </row>
    <row r="33" spans="1:21" hidden="1">
      <c r="A33" s="18" t="s">
        <v>1991</v>
      </c>
      <c r="B33" s="16">
        <v>45718.336805555555</v>
      </c>
      <c r="C33" s="14">
        <f t="shared" si="3"/>
        <v>4.6548611111138598</v>
      </c>
      <c r="D33" s="11"/>
      <c r="E33" s="11"/>
      <c r="F33" s="11"/>
      <c r="G33" s="11"/>
      <c r="H33" s="11"/>
      <c r="I33" s="11"/>
      <c r="J33" s="11"/>
      <c r="K33" s="11" t="e">
        <f t="shared" si="0"/>
        <v>#DIV/0!</v>
      </c>
      <c r="L33" s="14" t="e">
        <f t="shared" si="1"/>
        <v>#DIV/0!</v>
      </c>
      <c r="M33" s="15" t="e">
        <f t="shared" si="2"/>
        <v>#DIV/0!</v>
      </c>
      <c r="N33" s="10"/>
      <c r="O33" s="10"/>
      <c r="P33" s="10"/>
      <c r="Q33" s="10"/>
      <c r="R33" s="10"/>
      <c r="S33" s="10"/>
      <c r="T33" s="10"/>
      <c r="U33" s="10"/>
    </row>
    <row r="34" spans="1:21" ht="15" customHeight="1">
      <c r="A34" s="18" t="s">
        <v>1992</v>
      </c>
      <c r="B34" s="16">
        <v>45718.55972222222</v>
      </c>
      <c r="C34" s="14">
        <f t="shared" si="3"/>
        <v>4.8777777777795563</v>
      </c>
      <c r="D34" s="11">
        <v>4.0999999999999996</v>
      </c>
      <c r="E34" s="11">
        <v>7.66</v>
      </c>
      <c r="F34" s="11">
        <v>5.21</v>
      </c>
      <c r="G34" s="11"/>
      <c r="H34" s="11"/>
      <c r="I34" s="11"/>
      <c r="J34" s="11"/>
      <c r="K34" s="11">
        <f t="shared" si="0"/>
        <v>5.6566666666666663</v>
      </c>
      <c r="L34" s="14">
        <f t="shared" si="1"/>
        <v>1.8215469616052558</v>
      </c>
      <c r="M34" s="15">
        <f t="shared" si="2"/>
        <v>0.75256058759801336</v>
      </c>
      <c r="N34" s="10"/>
      <c r="O34" s="10"/>
      <c r="P34" s="10"/>
      <c r="Q34" s="10"/>
      <c r="R34" s="10">
        <f>((C37-C5)*LN(2))/(LN(K37/K5))</f>
        <v>13.627640429801573</v>
      </c>
      <c r="S34" s="10"/>
      <c r="T34" s="10"/>
      <c r="U34" s="10"/>
    </row>
    <row r="35" spans="1:21" hidden="1">
      <c r="A35" s="18" t="s">
        <v>1993</v>
      </c>
      <c r="B35" s="16">
        <v>45718.55972222222</v>
      </c>
      <c r="C35" s="14">
        <f t="shared" si="3"/>
        <v>4.8777777777795563</v>
      </c>
      <c r="D35" s="11"/>
      <c r="E35" s="11"/>
      <c r="F35" s="11"/>
      <c r="G35" s="11"/>
      <c r="H35" s="11"/>
      <c r="I35" s="11"/>
      <c r="J35" s="11"/>
      <c r="K35" s="11" t="e">
        <f t="shared" si="0"/>
        <v>#DIV/0!</v>
      </c>
      <c r="L35" s="14" t="e">
        <f t="shared" si="1"/>
        <v>#DIV/0!</v>
      </c>
      <c r="M35" s="15" t="e">
        <f t="shared" si="2"/>
        <v>#DIV/0!</v>
      </c>
      <c r="N35" s="10"/>
      <c r="O35" s="10"/>
      <c r="P35" s="10"/>
      <c r="Q35" s="10"/>
      <c r="R35" s="10"/>
      <c r="S35" s="10"/>
      <c r="T35" s="10"/>
      <c r="U35" s="10"/>
    </row>
    <row r="36" spans="1:21" hidden="1">
      <c r="A36" s="18" t="s">
        <v>1994</v>
      </c>
      <c r="B36" s="16">
        <v>45718.55972222222</v>
      </c>
      <c r="C36" s="14">
        <f t="shared" si="3"/>
        <v>4.8777777777795563</v>
      </c>
      <c r="D36" s="11"/>
      <c r="E36" s="11"/>
      <c r="F36" s="11"/>
      <c r="G36" s="11"/>
      <c r="H36" s="11"/>
      <c r="I36" s="11"/>
      <c r="J36" s="11"/>
      <c r="K36" s="11" t="e">
        <f t="shared" si="0"/>
        <v>#DIV/0!</v>
      </c>
      <c r="L36" s="14" t="e">
        <f t="shared" si="1"/>
        <v>#DIV/0!</v>
      </c>
      <c r="M36" s="15" t="e">
        <f t="shared" si="2"/>
        <v>#DIV/0!</v>
      </c>
      <c r="N36" s="10"/>
      <c r="O36" s="10"/>
      <c r="P36" s="10"/>
      <c r="Q36" s="10"/>
      <c r="R36" s="10"/>
      <c r="S36" s="10"/>
      <c r="T36" s="10"/>
      <c r="U36" s="10"/>
    </row>
    <row r="37" spans="1:21">
      <c r="A37" s="18" t="s">
        <v>1995</v>
      </c>
      <c r="B37" s="16">
        <v>45718.856944444444</v>
      </c>
      <c r="C37" s="14">
        <f t="shared" si="3"/>
        <v>5.1750000000029104</v>
      </c>
      <c r="D37" s="11">
        <v>9.67</v>
      </c>
      <c r="E37" s="11">
        <v>7.5</v>
      </c>
      <c r="F37" s="11">
        <v>6.59</v>
      </c>
      <c r="G37" s="11">
        <v>6.11</v>
      </c>
      <c r="H37" s="11"/>
      <c r="I37" s="11"/>
      <c r="J37" s="11"/>
      <c r="K37" s="11">
        <f t="shared" si="0"/>
        <v>7.4675000000000002</v>
      </c>
      <c r="L37" s="14">
        <f t="shared" si="1"/>
        <v>1.5774319847989198</v>
      </c>
      <c r="M37" s="15">
        <f t="shared" si="2"/>
        <v>0.87317523127616592</v>
      </c>
      <c r="N37" s="10"/>
      <c r="O37" s="10"/>
      <c r="P37" s="10"/>
      <c r="Q37" s="10"/>
      <c r="R37" s="10"/>
      <c r="S37" s="10"/>
      <c r="T37" s="10"/>
      <c r="U37" s="10"/>
    </row>
    <row r="38" spans="1:21" hidden="1">
      <c r="A38" s="18" t="s">
        <v>1996</v>
      </c>
      <c r="B38" s="16">
        <v>45718.856944444444</v>
      </c>
      <c r="C38" s="14">
        <f t="shared" si="3"/>
        <v>5.1750000000029104</v>
      </c>
      <c r="D38" s="11"/>
      <c r="E38" s="11"/>
      <c r="F38" s="11"/>
      <c r="G38" s="11"/>
      <c r="H38" s="11"/>
      <c r="I38" s="11"/>
      <c r="J38" s="11"/>
      <c r="K38" s="11" t="e">
        <f t="shared" si="0"/>
        <v>#DIV/0!</v>
      </c>
      <c r="L38" s="14" t="e">
        <f t="shared" si="1"/>
        <v>#DIV/0!</v>
      </c>
      <c r="M38" s="15" t="e">
        <f t="shared" si="2"/>
        <v>#DIV/0!</v>
      </c>
      <c r="N38" s="10"/>
      <c r="O38" s="10"/>
      <c r="P38" s="10"/>
      <c r="Q38" s="10"/>
      <c r="R38" s="10"/>
      <c r="S38" s="10"/>
      <c r="T38" s="10"/>
      <c r="U38" s="10"/>
    </row>
    <row r="39" spans="1:21" hidden="1">
      <c r="A39" s="18" t="s">
        <v>1997</v>
      </c>
      <c r="B39" s="16">
        <v>45718.856944444444</v>
      </c>
      <c r="C39" s="14">
        <f t="shared" si="3"/>
        <v>5.1750000000029104</v>
      </c>
      <c r="D39" s="11"/>
      <c r="E39" s="11"/>
      <c r="F39" s="11"/>
      <c r="G39" s="11"/>
      <c r="H39" s="11"/>
      <c r="I39" s="11"/>
      <c r="J39" s="11"/>
      <c r="K39" s="11" t="e">
        <f t="shared" si="0"/>
        <v>#DIV/0!</v>
      </c>
      <c r="L39" s="14" t="e">
        <f t="shared" si="1"/>
        <v>#DIV/0!</v>
      </c>
      <c r="M39" s="15" t="e">
        <f t="shared" si="2"/>
        <v>#DIV/0!</v>
      </c>
      <c r="N39" s="10"/>
      <c r="O39" s="10"/>
      <c r="P39" s="10"/>
      <c r="Q39" s="10"/>
      <c r="R39" s="10"/>
      <c r="S39" s="10"/>
      <c r="T39" s="10"/>
      <c r="U39" s="10"/>
    </row>
    <row r="40" spans="1:21" hidden="1">
      <c r="A40" s="18" t="s">
        <v>1998</v>
      </c>
      <c r="B40" s="16">
        <v>45718.856944444444</v>
      </c>
      <c r="C40" s="14">
        <f t="shared" si="3"/>
        <v>5.1750000000029104</v>
      </c>
      <c r="D40" s="11"/>
      <c r="E40" s="11"/>
      <c r="F40" s="11"/>
      <c r="G40" s="11"/>
      <c r="H40" s="11"/>
      <c r="I40" s="11"/>
      <c r="J40" s="11"/>
      <c r="K40" s="11" t="e">
        <f t="shared" si="0"/>
        <v>#DIV/0!</v>
      </c>
      <c r="L40" s="14" t="e">
        <f t="shared" si="1"/>
        <v>#DIV/0!</v>
      </c>
      <c r="M40" s="15" t="e">
        <f t="shared" si="2"/>
        <v>#DIV/0!</v>
      </c>
      <c r="N40" s="10"/>
      <c r="O40" s="10"/>
      <c r="P40" s="10"/>
      <c r="Q40" s="10"/>
      <c r="R40" s="10"/>
      <c r="S40" s="10"/>
      <c r="T40" s="10"/>
      <c r="U40" s="10"/>
    </row>
    <row r="41" spans="1:21">
      <c r="A41" s="18" t="s">
        <v>1999</v>
      </c>
      <c r="B41" s="16">
        <v>45720.338888888888</v>
      </c>
      <c r="C41" s="14">
        <f t="shared" si="3"/>
        <v>6.6569444444467081</v>
      </c>
      <c r="D41" s="11">
        <v>4.01</v>
      </c>
      <c r="E41" s="11">
        <v>4.91</v>
      </c>
      <c r="F41" s="11">
        <v>5.36</v>
      </c>
      <c r="G41" s="11"/>
      <c r="H41" s="11"/>
      <c r="I41" s="11"/>
      <c r="J41" s="11"/>
      <c r="K41" s="11">
        <f t="shared" si="0"/>
        <v>4.7600000000000007</v>
      </c>
      <c r="L41" s="14">
        <f t="shared" si="1"/>
        <v>0.68738635424337347</v>
      </c>
      <c r="M41" s="15">
        <f t="shared" si="2"/>
        <v>0.67760695272049321</v>
      </c>
      <c r="N41" s="10"/>
      <c r="O41" s="10"/>
      <c r="P41" s="10"/>
      <c r="Q41" s="10"/>
      <c r="R41" s="10"/>
      <c r="S41" s="10"/>
      <c r="T41" s="10"/>
      <c r="U41" s="10"/>
    </row>
    <row r="42" spans="1:21">
      <c r="A42" s="11" t="s">
        <v>2000</v>
      </c>
      <c r="B42" s="16">
        <v>45720.520138888889</v>
      </c>
      <c r="C42" s="14">
        <f t="shared" si="3"/>
        <v>6.8381944444481633</v>
      </c>
      <c r="D42" s="11">
        <v>7.46</v>
      </c>
      <c r="E42" s="11">
        <v>14.13</v>
      </c>
      <c r="F42" s="11">
        <v>5.62</v>
      </c>
      <c r="G42" s="11"/>
      <c r="H42" s="11"/>
      <c r="I42" s="11"/>
      <c r="J42" s="11"/>
      <c r="K42" s="11">
        <f t="shared" si="0"/>
        <v>9.07</v>
      </c>
      <c r="L42" s="14">
        <f t="shared" si="1"/>
        <v>4.4776221368043121</v>
      </c>
      <c r="M42" s="15">
        <f t="shared" si="2"/>
        <v>0.95760728706009524</v>
      </c>
      <c r="N42" s="10"/>
      <c r="O42" s="10"/>
      <c r="P42" s="10"/>
      <c r="Q42" s="10"/>
      <c r="R42" s="10"/>
      <c r="S42" s="10"/>
      <c r="T42" s="10"/>
      <c r="U42" s="10"/>
    </row>
    <row r="43" spans="1:21">
      <c r="A43" s="11" t="s">
        <v>2001</v>
      </c>
      <c r="B43" s="16">
        <v>45720.884722222225</v>
      </c>
      <c r="C43" s="14">
        <f t="shared" si="3"/>
        <v>7.2027777777839219</v>
      </c>
      <c r="D43" s="11">
        <v>6.49</v>
      </c>
      <c r="E43" s="11">
        <v>3.61</v>
      </c>
      <c r="F43" s="11">
        <v>4.37</v>
      </c>
      <c r="G43" s="11"/>
      <c r="H43" s="11"/>
      <c r="I43" s="11"/>
      <c r="J43" s="11"/>
      <c r="K43" s="11">
        <f t="shared" si="0"/>
        <v>4.8233333333333333</v>
      </c>
      <c r="L43" s="14">
        <f t="shared" si="1"/>
        <v>1.4925593232208025</v>
      </c>
      <c r="M43" s="15">
        <f t="shared" si="2"/>
        <v>0.68334727639937498</v>
      </c>
      <c r="N43" s="10"/>
      <c r="O43" s="10"/>
      <c r="P43" s="10"/>
      <c r="Q43" s="10"/>
      <c r="R43" s="10"/>
      <c r="S43" s="10"/>
      <c r="T43" s="10"/>
      <c r="U43" s="10"/>
    </row>
    <row r="44" spans="1:21">
      <c r="A44" s="11" t="s">
        <v>2002</v>
      </c>
      <c r="B44" s="16">
        <v>45721.509027777778</v>
      </c>
      <c r="C44" s="14">
        <f t="shared" si="3"/>
        <v>7.8270833333372138</v>
      </c>
      <c r="D44" s="11">
        <v>6.73</v>
      </c>
      <c r="E44" s="11">
        <v>3.03</v>
      </c>
      <c r="F44" s="11"/>
      <c r="G44" s="11"/>
      <c r="H44" s="11"/>
      <c r="I44" s="11"/>
      <c r="J44" s="11"/>
      <c r="K44" s="11">
        <f t="shared" si="0"/>
        <v>4.88</v>
      </c>
      <c r="L44" s="14">
        <f t="shared" si="1"/>
        <v>2.6162950903902269</v>
      </c>
      <c r="M44" s="15">
        <f t="shared" si="2"/>
        <v>0.68841982200271057</v>
      </c>
      <c r="N44" s="10"/>
      <c r="O44" s="10"/>
      <c r="P44" s="10"/>
      <c r="Q44" s="10"/>
      <c r="R44" s="10"/>
      <c r="S44" s="10"/>
      <c r="T44" s="10"/>
      <c r="U44" s="10"/>
    </row>
    <row r="45" spans="1:21">
      <c r="A45" s="11" t="s">
        <v>2003</v>
      </c>
      <c r="B45" s="16">
        <v>45721.791666666664</v>
      </c>
      <c r="C45" s="14">
        <f t="shared" si="3"/>
        <v>8.109722222223354</v>
      </c>
      <c r="D45" s="11">
        <v>5.81</v>
      </c>
      <c r="E45" s="11">
        <v>4.87</v>
      </c>
      <c r="F45" s="11">
        <v>4.5999999999999996</v>
      </c>
      <c r="G45" s="11"/>
      <c r="H45" s="11"/>
      <c r="I45" s="11"/>
      <c r="J45" s="11"/>
      <c r="K45" s="11">
        <f t="shared" si="0"/>
        <v>5.0933333333333328</v>
      </c>
      <c r="L45" s="14">
        <f t="shared" si="1"/>
        <v>0.63516402081142176</v>
      </c>
      <c r="M45" s="15">
        <f t="shared" si="2"/>
        <v>0.7070020995200087</v>
      </c>
      <c r="N45" s="10"/>
      <c r="O45" s="10"/>
      <c r="P45" s="10"/>
      <c r="Q45" s="10"/>
      <c r="R45" s="10"/>
      <c r="S45" s="10"/>
      <c r="T45" s="10"/>
      <c r="U45" s="10"/>
    </row>
    <row r="46" spans="1:21">
      <c r="A46" s="11" t="s">
        <v>2004</v>
      </c>
      <c r="B46" s="16">
        <v>45722.30972222222</v>
      </c>
      <c r="C46" s="14">
        <f t="shared" si="3"/>
        <v>8.6277777777795563</v>
      </c>
      <c r="D46" s="11">
        <v>8.0500000000000007</v>
      </c>
      <c r="E46" s="11">
        <v>5.1100000000000003</v>
      </c>
      <c r="F46" s="11">
        <v>2.98</v>
      </c>
      <c r="G46" s="11">
        <v>4.29</v>
      </c>
      <c r="H46" s="11">
        <v>4.72</v>
      </c>
      <c r="I46" s="11">
        <v>3.9</v>
      </c>
      <c r="J46" s="11"/>
      <c r="K46" s="11">
        <f t="shared" si="0"/>
        <v>5.0299999999999994</v>
      </c>
      <c r="L46" s="14">
        <f t="shared" si="1"/>
        <v>1.8690238093721554</v>
      </c>
      <c r="M46" s="15">
        <f t="shared" si="2"/>
        <v>0.70156798505592732</v>
      </c>
      <c r="N46" s="10"/>
      <c r="O46" s="10"/>
      <c r="P46" s="10"/>
      <c r="Q46" s="10"/>
      <c r="R46" s="10"/>
      <c r="S46" s="10"/>
      <c r="T46" s="10"/>
      <c r="U46" s="10"/>
    </row>
    <row r="47" spans="1:21">
      <c r="A47" s="19" t="s">
        <v>2005</v>
      </c>
      <c r="B47" s="16">
        <v>45722.517361111109</v>
      </c>
      <c r="C47" s="14">
        <f t="shared" si="3"/>
        <v>8.8354166666686069</v>
      </c>
      <c r="D47" s="19">
        <v>7.12</v>
      </c>
      <c r="E47" s="19">
        <v>11.48</v>
      </c>
      <c r="F47" s="19">
        <v>9.51</v>
      </c>
      <c r="G47" s="19">
        <v>5.87</v>
      </c>
      <c r="H47" s="19">
        <v>6.85</v>
      </c>
      <c r="I47" s="11"/>
      <c r="J47" s="11"/>
      <c r="K47" s="11">
        <f t="shared" si="0"/>
        <v>8.1660000000000004</v>
      </c>
      <c r="L47" s="14">
        <f t="shared" si="1"/>
        <v>2.2850886197257219</v>
      </c>
      <c r="M47" s="15">
        <f t="shared" si="2"/>
        <v>0.91200937558697837</v>
      </c>
      <c r="N47" s="10"/>
      <c r="O47" s="10"/>
      <c r="P47" s="10"/>
      <c r="Q47" s="10"/>
      <c r="R47" s="10"/>
      <c r="S47" s="10"/>
      <c r="T47" s="10"/>
      <c r="U47" s="10"/>
    </row>
    <row r="48" spans="1:21" hidden="1">
      <c r="A48" s="19" t="s">
        <v>2006</v>
      </c>
      <c r="B48" s="16"/>
      <c r="C48" s="14">
        <f t="shared" si="3"/>
        <v>-45713.681944444441</v>
      </c>
      <c r="D48" s="11"/>
      <c r="E48" s="11"/>
      <c r="F48" s="11"/>
      <c r="G48" s="11"/>
      <c r="H48" s="11"/>
      <c r="I48" s="11"/>
      <c r="J48" s="11"/>
      <c r="K48" s="11" t="e">
        <f t="shared" si="0"/>
        <v>#DIV/0!</v>
      </c>
      <c r="L48" s="14" t="e">
        <f t="shared" si="1"/>
        <v>#DIV/0!</v>
      </c>
      <c r="M48" s="15" t="e">
        <f t="shared" si="2"/>
        <v>#DIV/0!</v>
      </c>
      <c r="N48" s="10"/>
      <c r="O48" s="10"/>
      <c r="P48" s="10"/>
      <c r="Q48" s="10"/>
      <c r="R48" s="10"/>
      <c r="S48" s="10"/>
      <c r="T48" s="10"/>
      <c r="U48" s="10"/>
    </row>
    <row r="49" spans="1:21" hidden="1">
      <c r="A49" s="19" t="s">
        <v>2006</v>
      </c>
      <c r="B49" s="16"/>
      <c r="C49" s="14">
        <f t="shared" si="3"/>
        <v>-45713.681944444441</v>
      </c>
      <c r="D49" s="11"/>
      <c r="E49" s="11"/>
      <c r="F49" s="11"/>
      <c r="G49" s="11"/>
      <c r="H49" s="11"/>
      <c r="I49" s="11"/>
      <c r="J49" s="11"/>
      <c r="K49" s="11" t="e">
        <f t="shared" si="0"/>
        <v>#DIV/0!</v>
      </c>
      <c r="L49" s="14" t="e">
        <f t="shared" si="1"/>
        <v>#DIV/0!</v>
      </c>
      <c r="M49" s="15" t="e">
        <f t="shared" si="2"/>
        <v>#DIV/0!</v>
      </c>
      <c r="N49" s="10"/>
      <c r="O49" s="10"/>
      <c r="P49" s="10"/>
      <c r="Q49" s="10"/>
      <c r="R49" s="10"/>
      <c r="S49" s="10"/>
      <c r="T49" s="10"/>
      <c r="U49" s="10"/>
    </row>
    <row r="50" spans="1:21" hidden="1">
      <c r="A50" s="19" t="s">
        <v>2007</v>
      </c>
      <c r="B50" s="16"/>
      <c r="C50" s="14">
        <f t="shared" si="3"/>
        <v>-45713.681944444441</v>
      </c>
      <c r="D50" s="11"/>
      <c r="E50" s="11"/>
      <c r="F50" s="11"/>
      <c r="G50" s="11"/>
      <c r="H50" s="11"/>
      <c r="I50" s="11"/>
      <c r="J50" s="11"/>
      <c r="K50" s="11" t="e">
        <f t="shared" si="0"/>
        <v>#DIV/0!</v>
      </c>
      <c r="L50" s="14" t="e">
        <f t="shared" si="1"/>
        <v>#DIV/0!</v>
      </c>
      <c r="M50" s="15" t="e">
        <f t="shared" si="2"/>
        <v>#DIV/0!</v>
      </c>
      <c r="N50" s="10"/>
      <c r="O50" s="10"/>
      <c r="P50" s="10"/>
      <c r="Q50" s="10"/>
      <c r="R50" s="10"/>
      <c r="S50" s="10"/>
      <c r="T50" s="10"/>
      <c r="U50" s="10"/>
    </row>
    <row r="51" spans="1:21" hidden="1">
      <c r="A51" s="19" t="s">
        <v>2008</v>
      </c>
      <c r="B51" s="16"/>
      <c r="C51" s="14">
        <f t="shared" si="3"/>
        <v>-45713.681944444441</v>
      </c>
      <c r="D51" s="11"/>
      <c r="E51" s="11"/>
      <c r="F51" s="11"/>
      <c r="G51" s="11"/>
      <c r="H51" s="11"/>
      <c r="I51" s="11"/>
      <c r="J51" s="11"/>
      <c r="K51" s="11" t="e">
        <f t="shared" si="0"/>
        <v>#DIV/0!</v>
      </c>
      <c r="L51" s="14" t="e">
        <f t="shared" si="1"/>
        <v>#DIV/0!</v>
      </c>
      <c r="M51" s="15" t="e">
        <f t="shared" si="2"/>
        <v>#DIV/0!</v>
      </c>
      <c r="N51" s="10"/>
      <c r="O51" s="10"/>
      <c r="P51" s="10"/>
      <c r="Q51" s="10"/>
      <c r="R51" s="10"/>
      <c r="S51" s="10"/>
      <c r="T51" s="10"/>
      <c r="U51" s="10"/>
    </row>
    <row r="52" spans="1:21" hidden="1">
      <c r="A52" s="19" t="s">
        <v>2009</v>
      </c>
      <c r="B52" s="16"/>
      <c r="C52" s="14">
        <f t="shared" si="3"/>
        <v>-45713.681944444441</v>
      </c>
      <c r="D52" s="11"/>
      <c r="E52" s="11"/>
      <c r="F52" s="11"/>
      <c r="G52" s="11"/>
      <c r="H52" s="11"/>
      <c r="I52" s="11"/>
      <c r="J52" s="11"/>
      <c r="K52" s="11" t="e">
        <f t="shared" si="0"/>
        <v>#DIV/0!</v>
      </c>
      <c r="L52" s="14" t="e">
        <f t="shared" si="1"/>
        <v>#DIV/0!</v>
      </c>
      <c r="M52" s="15" t="e">
        <f t="shared" si="2"/>
        <v>#DIV/0!</v>
      </c>
      <c r="N52" s="10"/>
      <c r="O52" s="10"/>
      <c r="P52" s="10"/>
      <c r="Q52" s="10"/>
      <c r="R52" s="10"/>
      <c r="S52" s="10"/>
      <c r="T52" s="10"/>
      <c r="U52" s="10"/>
    </row>
    <row r="53" spans="1:21" hidden="1">
      <c r="A53" s="19" t="s">
        <v>2010</v>
      </c>
      <c r="B53" s="16"/>
      <c r="C53" s="14">
        <f t="shared" si="3"/>
        <v>-45713.681944444441</v>
      </c>
      <c r="D53" s="11"/>
      <c r="E53" s="11"/>
      <c r="F53" s="11"/>
      <c r="G53" s="11"/>
      <c r="H53" s="11"/>
      <c r="I53" s="11"/>
      <c r="J53" s="11"/>
      <c r="K53" s="11" t="e">
        <f t="shared" si="0"/>
        <v>#DIV/0!</v>
      </c>
      <c r="L53" s="14" t="e">
        <f t="shared" si="1"/>
        <v>#DIV/0!</v>
      </c>
      <c r="M53" s="15" t="e">
        <f t="shared" si="2"/>
        <v>#DIV/0!</v>
      </c>
      <c r="N53" s="10"/>
      <c r="O53" s="10"/>
      <c r="P53" s="10"/>
      <c r="Q53" s="10"/>
      <c r="R53" s="10"/>
      <c r="S53" s="10"/>
      <c r="T53" s="10"/>
      <c r="U53" s="10"/>
    </row>
    <row r="54" spans="1:21">
      <c r="A54" s="19" t="s">
        <v>2011</v>
      </c>
      <c r="B54" s="16">
        <v>45722.84652777778</v>
      </c>
      <c r="C54" s="14">
        <f t="shared" si="3"/>
        <v>9.164583333338669</v>
      </c>
      <c r="D54" s="19">
        <v>3.78</v>
      </c>
      <c r="E54" s="19">
        <v>4.29</v>
      </c>
      <c r="F54" s="19">
        <v>3.72</v>
      </c>
      <c r="G54" s="19">
        <v>5.53</v>
      </c>
      <c r="H54" s="19">
        <v>5.85</v>
      </c>
      <c r="I54" s="19">
        <v>3.85</v>
      </c>
      <c r="J54" s="11"/>
      <c r="K54" s="11">
        <f t="shared" si="0"/>
        <v>4.6340000000000003</v>
      </c>
      <c r="L54" s="14">
        <f t="shared" si="1"/>
        <v>0.99555512152768055</v>
      </c>
      <c r="M54" s="15">
        <f t="shared" si="2"/>
        <v>0.66595602945395682</v>
      </c>
      <c r="N54" s="10"/>
      <c r="O54" s="10"/>
      <c r="P54" s="10"/>
      <c r="Q54" s="10"/>
      <c r="R54" s="10"/>
      <c r="S54" s="10"/>
      <c r="T54" s="10"/>
      <c r="U54" s="10"/>
    </row>
    <row r="55" spans="1:21" hidden="1">
      <c r="A55" s="19" t="s">
        <v>2012</v>
      </c>
      <c r="B55" s="16"/>
      <c r="C55" s="14">
        <f t="shared" si="3"/>
        <v>-45713.681944444441</v>
      </c>
      <c r="D55" s="11"/>
      <c r="E55" s="11"/>
      <c r="F55" s="11"/>
      <c r="G55" s="11"/>
      <c r="H55" s="11"/>
      <c r="I55" s="11"/>
      <c r="J55" s="11"/>
      <c r="K55" s="11" t="e">
        <f t="shared" si="0"/>
        <v>#DIV/0!</v>
      </c>
      <c r="L55" s="14" t="e">
        <f t="shared" si="1"/>
        <v>#DIV/0!</v>
      </c>
      <c r="M55" s="15" t="e">
        <f t="shared" si="2"/>
        <v>#DIV/0!</v>
      </c>
      <c r="N55" s="10"/>
      <c r="O55" s="10"/>
      <c r="P55" s="10"/>
      <c r="Q55" s="10"/>
      <c r="R55" s="10"/>
      <c r="S55" s="10"/>
      <c r="T55" s="10"/>
      <c r="U55" s="10"/>
    </row>
    <row r="56" spans="1:21" hidden="1">
      <c r="A56" s="19" t="s">
        <v>2013</v>
      </c>
      <c r="B56" s="16"/>
      <c r="C56" s="14">
        <f t="shared" si="3"/>
        <v>-45713.681944444441</v>
      </c>
      <c r="D56" s="11"/>
      <c r="E56" s="11"/>
      <c r="F56" s="11"/>
      <c r="G56" s="11"/>
      <c r="H56" s="11"/>
      <c r="I56" s="11"/>
      <c r="J56" s="11"/>
      <c r="K56" s="11" t="e">
        <f t="shared" si="0"/>
        <v>#DIV/0!</v>
      </c>
      <c r="L56" s="14" t="e">
        <f t="shared" si="1"/>
        <v>#DIV/0!</v>
      </c>
      <c r="M56" s="15" t="e">
        <f t="shared" si="2"/>
        <v>#DIV/0!</v>
      </c>
      <c r="N56" s="10"/>
      <c r="O56" s="10"/>
      <c r="P56" s="10"/>
      <c r="Q56" s="10"/>
      <c r="R56" s="10"/>
      <c r="S56" s="10"/>
      <c r="T56" s="10"/>
      <c r="U56" s="10"/>
    </row>
    <row r="57" spans="1:21" hidden="1">
      <c r="A57" s="19" t="s">
        <v>2014</v>
      </c>
      <c r="B57" s="16"/>
      <c r="C57" s="14">
        <f t="shared" si="3"/>
        <v>-45713.681944444441</v>
      </c>
      <c r="D57" s="11"/>
      <c r="E57" s="11"/>
      <c r="F57" s="11"/>
      <c r="G57" s="11"/>
      <c r="H57" s="11"/>
      <c r="I57" s="11"/>
      <c r="J57" s="11"/>
      <c r="K57" s="11" t="e">
        <f t="shared" si="0"/>
        <v>#DIV/0!</v>
      </c>
      <c r="L57" s="14" t="e">
        <f t="shared" si="1"/>
        <v>#DIV/0!</v>
      </c>
      <c r="M57" s="15" t="e">
        <f t="shared" si="2"/>
        <v>#DIV/0!</v>
      </c>
      <c r="N57" s="10"/>
      <c r="O57" s="10"/>
      <c r="P57" s="10"/>
      <c r="Q57" s="10"/>
      <c r="R57" s="10"/>
      <c r="S57" s="10"/>
      <c r="T57" s="10"/>
      <c r="U57" s="10"/>
    </row>
    <row r="58" spans="1:21" hidden="1">
      <c r="A58" s="19" t="s">
        <v>2015</v>
      </c>
      <c r="B58" s="16"/>
      <c r="C58" s="14">
        <f t="shared" si="3"/>
        <v>-45713.681944444441</v>
      </c>
      <c r="D58" s="11"/>
      <c r="E58" s="11"/>
      <c r="F58" s="11"/>
      <c r="G58" s="11"/>
      <c r="H58" s="11"/>
      <c r="I58" s="11"/>
      <c r="J58" s="11"/>
      <c r="K58" s="11" t="e">
        <f t="shared" si="0"/>
        <v>#DIV/0!</v>
      </c>
      <c r="L58" s="14" t="e">
        <f t="shared" si="1"/>
        <v>#DIV/0!</v>
      </c>
      <c r="M58" s="15" t="e">
        <f t="shared" si="2"/>
        <v>#DIV/0!</v>
      </c>
      <c r="N58" s="10"/>
      <c r="O58" s="10"/>
      <c r="P58" s="10"/>
      <c r="Q58" s="10"/>
      <c r="R58" s="10"/>
      <c r="S58" s="10"/>
      <c r="T58" s="10"/>
      <c r="U58" s="10"/>
    </row>
    <row r="59" spans="1:21" hidden="1">
      <c r="A59" s="19" t="s">
        <v>2016</v>
      </c>
      <c r="B59" s="16"/>
      <c r="C59" s="14">
        <f t="shared" si="3"/>
        <v>-45713.681944444441</v>
      </c>
      <c r="D59" s="11"/>
      <c r="E59" s="11"/>
      <c r="F59" s="11"/>
      <c r="G59" s="11"/>
      <c r="H59" s="11"/>
      <c r="I59" s="11"/>
      <c r="J59" s="11"/>
      <c r="K59" s="11" t="e">
        <f t="shared" si="0"/>
        <v>#DIV/0!</v>
      </c>
      <c r="L59" s="14" t="e">
        <f t="shared" si="1"/>
        <v>#DIV/0!</v>
      </c>
      <c r="M59" s="15" t="e">
        <f t="shared" si="2"/>
        <v>#DIV/0!</v>
      </c>
      <c r="N59" s="10"/>
      <c r="O59" s="10"/>
      <c r="P59" s="10"/>
      <c r="Q59" s="10"/>
      <c r="R59" s="10"/>
      <c r="S59" s="10"/>
      <c r="T59" s="10"/>
      <c r="U59" s="10"/>
    </row>
    <row r="60" spans="1:21">
      <c r="A60" s="19" t="s">
        <v>2017</v>
      </c>
      <c r="B60" s="16">
        <v>45723.347222222219</v>
      </c>
      <c r="C60" s="14">
        <f t="shared" si="3"/>
        <v>9.6652777777781012</v>
      </c>
      <c r="D60" s="19">
        <v>4.2699999999999996</v>
      </c>
      <c r="E60" s="19">
        <v>3.16</v>
      </c>
      <c r="F60" s="19">
        <v>6.56</v>
      </c>
      <c r="G60" s="19">
        <v>7.19</v>
      </c>
      <c r="H60" s="19">
        <v>5.42</v>
      </c>
      <c r="I60" s="19">
        <v>4.97</v>
      </c>
      <c r="J60" s="19">
        <v>4.2</v>
      </c>
      <c r="K60" s="11">
        <f t="shared" si="0"/>
        <v>5.32</v>
      </c>
      <c r="L60" s="14">
        <f t="shared" si="1"/>
        <v>1.6441259075873702</v>
      </c>
      <c r="M60" s="15">
        <f t="shared" si="2"/>
        <v>0.72591163229504818</v>
      </c>
      <c r="N60" s="10"/>
      <c r="O60" s="10"/>
      <c r="P60" s="10"/>
      <c r="Q60" s="10"/>
      <c r="R60" s="10"/>
      <c r="S60" s="10"/>
      <c r="T60" s="10"/>
      <c r="U60" s="10"/>
    </row>
    <row r="61" spans="1:21" hidden="1">
      <c r="A61" s="19" t="s">
        <v>2018</v>
      </c>
      <c r="B61" s="16"/>
      <c r="C61" s="14">
        <f t="shared" si="3"/>
        <v>-45713.681944444441</v>
      </c>
      <c r="D61" s="11"/>
      <c r="E61" s="11"/>
      <c r="F61" s="11"/>
      <c r="G61" s="11"/>
      <c r="H61" s="11"/>
      <c r="I61" s="11"/>
      <c r="J61" s="11"/>
      <c r="K61" s="11" t="e">
        <f t="shared" si="0"/>
        <v>#DIV/0!</v>
      </c>
      <c r="L61" s="14" t="e">
        <f t="shared" si="1"/>
        <v>#DIV/0!</v>
      </c>
      <c r="M61" s="15" t="e">
        <f t="shared" si="2"/>
        <v>#DIV/0!</v>
      </c>
      <c r="N61" s="10"/>
      <c r="O61" s="10"/>
      <c r="P61" s="10"/>
      <c r="Q61" s="10"/>
      <c r="R61" s="10"/>
      <c r="S61" s="10"/>
      <c r="T61" s="10"/>
      <c r="U61" s="10"/>
    </row>
    <row r="62" spans="1:21" hidden="1">
      <c r="A62" s="19" t="s">
        <v>2019</v>
      </c>
      <c r="B62" s="16"/>
      <c r="C62" s="14">
        <f t="shared" si="3"/>
        <v>-45713.681944444441</v>
      </c>
      <c r="D62" s="11"/>
      <c r="E62" s="11"/>
      <c r="F62" s="11"/>
      <c r="G62" s="11"/>
      <c r="H62" s="11"/>
      <c r="I62" s="11"/>
      <c r="J62" s="11"/>
      <c r="K62" s="11" t="e">
        <f t="shared" si="0"/>
        <v>#DIV/0!</v>
      </c>
      <c r="L62" s="14" t="e">
        <f t="shared" si="1"/>
        <v>#DIV/0!</v>
      </c>
      <c r="M62" s="15" t="e">
        <f t="shared" si="2"/>
        <v>#DIV/0!</v>
      </c>
      <c r="N62" s="10"/>
      <c r="O62" s="10"/>
      <c r="P62" s="10"/>
      <c r="Q62" s="10"/>
      <c r="R62" s="10"/>
      <c r="S62" s="10"/>
      <c r="T62" s="10"/>
      <c r="U62" s="10"/>
    </row>
    <row r="63" spans="1:21" hidden="1">
      <c r="A63" s="19" t="s">
        <v>2020</v>
      </c>
      <c r="B63" s="16"/>
      <c r="C63" s="14">
        <f t="shared" si="3"/>
        <v>-45713.681944444441</v>
      </c>
      <c r="D63" s="11"/>
      <c r="E63" s="11"/>
      <c r="F63" s="11"/>
      <c r="G63" s="11"/>
      <c r="H63" s="11"/>
      <c r="I63" s="11"/>
      <c r="J63" s="11"/>
      <c r="K63" s="11" t="e">
        <f t="shared" si="0"/>
        <v>#DIV/0!</v>
      </c>
      <c r="L63" s="14" t="e">
        <f t="shared" si="1"/>
        <v>#DIV/0!</v>
      </c>
      <c r="M63" s="15" t="e">
        <f t="shared" si="2"/>
        <v>#DIV/0!</v>
      </c>
      <c r="N63" s="10"/>
      <c r="O63" s="10"/>
      <c r="P63" s="10"/>
      <c r="Q63" s="10"/>
      <c r="R63" s="10"/>
      <c r="S63" s="10"/>
      <c r="T63" s="10"/>
      <c r="U63" s="10"/>
    </row>
    <row r="64" spans="1:21" hidden="1">
      <c r="A64" s="19" t="s">
        <v>2021</v>
      </c>
      <c r="B64" s="16"/>
      <c r="C64" s="14">
        <f t="shared" si="3"/>
        <v>-45713.681944444441</v>
      </c>
      <c r="D64" s="11"/>
      <c r="E64" s="11"/>
      <c r="F64" s="11"/>
      <c r="G64" s="11"/>
      <c r="H64" s="11"/>
      <c r="I64" s="11"/>
      <c r="J64" s="11"/>
      <c r="K64" s="11" t="e">
        <f t="shared" si="0"/>
        <v>#DIV/0!</v>
      </c>
      <c r="L64" s="14" t="e">
        <f t="shared" si="1"/>
        <v>#DIV/0!</v>
      </c>
      <c r="M64" s="15" t="e">
        <f t="shared" si="2"/>
        <v>#DIV/0!</v>
      </c>
      <c r="N64" s="10"/>
      <c r="O64" s="10"/>
      <c r="P64" s="10"/>
      <c r="Q64" s="10"/>
      <c r="R64" s="10"/>
      <c r="S64" s="10"/>
      <c r="T64" s="10"/>
      <c r="U64" s="10"/>
    </row>
    <row r="65" spans="1:21" hidden="1">
      <c r="A65" s="19" t="s">
        <v>2022</v>
      </c>
      <c r="B65" s="16"/>
      <c r="C65" s="14">
        <f t="shared" si="3"/>
        <v>-45713.681944444441</v>
      </c>
      <c r="D65" s="11"/>
      <c r="E65" s="11"/>
      <c r="F65" s="11"/>
      <c r="G65" s="11"/>
      <c r="H65" s="11"/>
      <c r="I65" s="11"/>
      <c r="J65" s="11"/>
      <c r="K65" s="11" t="e">
        <f t="shared" si="0"/>
        <v>#DIV/0!</v>
      </c>
      <c r="L65" s="14" t="e">
        <f t="shared" si="1"/>
        <v>#DIV/0!</v>
      </c>
      <c r="M65" s="15" t="e">
        <f t="shared" si="2"/>
        <v>#DIV/0!</v>
      </c>
      <c r="N65" s="10"/>
      <c r="O65" s="10"/>
      <c r="P65" s="10"/>
      <c r="Q65" s="10"/>
      <c r="R65" s="10"/>
      <c r="S65" s="10"/>
      <c r="T65" s="10"/>
      <c r="U65" s="10"/>
    </row>
    <row r="66" spans="1:21" hidden="1">
      <c r="A66" s="19" t="s">
        <v>2023</v>
      </c>
      <c r="B66" s="16"/>
      <c r="C66" s="14">
        <f t="shared" si="3"/>
        <v>-45713.681944444441</v>
      </c>
      <c r="D66" s="11"/>
      <c r="E66" s="11"/>
      <c r="F66" s="11"/>
      <c r="G66" s="11"/>
      <c r="H66" s="11"/>
      <c r="I66" s="11"/>
      <c r="J66" s="11"/>
      <c r="K66" s="11" t="e">
        <f t="shared" ref="K66:K77" si="4">AVERAGE($D66:$H66)</f>
        <v>#DIV/0!</v>
      </c>
      <c r="L66" s="14" t="e">
        <f t="shared" ref="L66:L77" si="5">STDEV($D66:$H66)</f>
        <v>#DIV/0!</v>
      </c>
      <c r="M66" s="15" t="e">
        <f t="shared" ref="M66:M77" si="6">LOG($K66)</f>
        <v>#DIV/0!</v>
      </c>
      <c r="N66" s="10"/>
      <c r="O66" s="10"/>
      <c r="P66" s="10"/>
      <c r="Q66" s="10"/>
      <c r="R66" s="10"/>
      <c r="S66" s="10"/>
      <c r="T66" s="10"/>
      <c r="U66" s="10"/>
    </row>
    <row r="67" spans="1:21" hidden="1">
      <c r="A67" s="19" t="s">
        <v>2024</v>
      </c>
      <c r="B67" s="16"/>
      <c r="C67" s="14">
        <f t="shared" ref="C67:C77" si="7">(B67-$B$2)</f>
        <v>-45713.681944444441</v>
      </c>
      <c r="D67" s="19">
        <v>5.35</v>
      </c>
      <c r="E67" s="19">
        <v>5.48</v>
      </c>
      <c r="F67" s="19">
        <v>4.4800000000000004</v>
      </c>
      <c r="G67" s="19">
        <v>5.53</v>
      </c>
      <c r="H67" s="19">
        <v>4.9000000000000004</v>
      </c>
      <c r="I67" s="11"/>
      <c r="J67" s="11"/>
      <c r="K67" s="11">
        <f t="shared" si="4"/>
        <v>5.1480000000000006</v>
      </c>
      <c r="L67" s="14">
        <f t="shared" si="5"/>
        <v>0.44851978774631546</v>
      </c>
      <c r="M67" s="15">
        <f t="shared" si="6"/>
        <v>0.71163853823234913</v>
      </c>
      <c r="N67" s="10"/>
      <c r="O67" s="10"/>
      <c r="P67" s="10"/>
      <c r="Q67" s="10"/>
      <c r="R67" s="10"/>
      <c r="S67" s="10"/>
      <c r="T67" s="10"/>
      <c r="U67" s="10"/>
    </row>
    <row r="68" spans="1:21" hidden="1">
      <c r="A68" s="19" t="s">
        <v>2025</v>
      </c>
      <c r="B68" s="16"/>
      <c r="C68" s="14">
        <f t="shared" si="7"/>
        <v>-45713.681944444441</v>
      </c>
      <c r="D68" s="11"/>
      <c r="E68" s="11"/>
      <c r="F68" s="11"/>
      <c r="G68" s="11"/>
      <c r="H68" s="11"/>
      <c r="I68" s="11"/>
      <c r="J68" s="11"/>
      <c r="K68" s="11" t="e">
        <f t="shared" si="4"/>
        <v>#DIV/0!</v>
      </c>
      <c r="L68" s="14" t="e">
        <f t="shared" si="5"/>
        <v>#DIV/0!</v>
      </c>
      <c r="M68" s="15" t="e">
        <f t="shared" si="6"/>
        <v>#DIV/0!</v>
      </c>
      <c r="N68" s="10"/>
      <c r="O68" s="10"/>
      <c r="P68" s="10"/>
      <c r="Q68" s="10"/>
      <c r="R68" s="10"/>
      <c r="S68" s="10"/>
      <c r="T68" s="10"/>
      <c r="U68" s="10"/>
    </row>
    <row r="69" spans="1:21" hidden="1">
      <c r="A69" s="19" t="s">
        <v>2026</v>
      </c>
      <c r="B69" s="16"/>
      <c r="C69" s="14">
        <f t="shared" si="7"/>
        <v>-45713.681944444441</v>
      </c>
      <c r="D69" s="11"/>
      <c r="E69" s="11"/>
      <c r="F69" s="11"/>
      <c r="G69" s="11"/>
      <c r="H69" s="11"/>
      <c r="I69" s="11"/>
      <c r="J69" s="11"/>
      <c r="K69" s="11" t="e">
        <f t="shared" si="4"/>
        <v>#DIV/0!</v>
      </c>
      <c r="L69" s="14" t="e">
        <f t="shared" si="5"/>
        <v>#DIV/0!</v>
      </c>
      <c r="M69" s="15" t="e">
        <f t="shared" si="6"/>
        <v>#DIV/0!</v>
      </c>
      <c r="N69" s="10"/>
      <c r="O69" s="10"/>
      <c r="P69" s="10"/>
      <c r="Q69" s="10"/>
      <c r="R69" s="10"/>
      <c r="S69" s="10"/>
      <c r="T69" s="10"/>
      <c r="U69" s="10"/>
    </row>
    <row r="70" spans="1:21" ht="15" hidden="1" customHeight="1">
      <c r="A70" s="19" t="s">
        <v>2027</v>
      </c>
      <c r="B70" s="16"/>
      <c r="C70" s="14">
        <f t="shared" si="7"/>
        <v>-45713.681944444441</v>
      </c>
      <c r="D70" s="11"/>
      <c r="E70" s="11"/>
      <c r="F70" s="11"/>
      <c r="G70" s="11"/>
      <c r="H70" s="11"/>
      <c r="I70" s="11"/>
      <c r="J70" s="11"/>
      <c r="K70" s="11" t="e">
        <f t="shared" si="4"/>
        <v>#DIV/0!</v>
      </c>
      <c r="L70" s="14" t="e">
        <f t="shared" si="5"/>
        <v>#DIV/0!</v>
      </c>
      <c r="M70" s="15" t="e">
        <f t="shared" si="6"/>
        <v>#DIV/0!</v>
      </c>
      <c r="N70" s="10"/>
      <c r="O70" s="10"/>
      <c r="P70" s="10"/>
      <c r="Q70" s="10"/>
      <c r="R70" s="10"/>
      <c r="S70" s="10"/>
      <c r="T70" s="10"/>
      <c r="U70" s="10"/>
    </row>
    <row r="71" spans="1:21" ht="15" hidden="1" customHeight="1">
      <c r="A71" s="19" t="s">
        <v>2028</v>
      </c>
      <c r="B71" s="16"/>
      <c r="C71" s="14">
        <f t="shared" si="7"/>
        <v>-45713.681944444441</v>
      </c>
      <c r="D71" s="11"/>
      <c r="E71" s="11"/>
      <c r="F71" s="11"/>
      <c r="G71" s="11"/>
      <c r="H71" s="11"/>
      <c r="I71" s="11"/>
      <c r="J71" s="11"/>
      <c r="K71" s="11" t="e">
        <f t="shared" si="4"/>
        <v>#DIV/0!</v>
      </c>
      <c r="L71" s="14" t="e">
        <f t="shared" si="5"/>
        <v>#DIV/0!</v>
      </c>
      <c r="M71" s="15" t="e">
        <f t="shared" si="6"/>
        <v>#DIV/0!</v>
      </c>
      <c r="N71" s="10"/>
      <c r="O71" s="10"/>
      <c r="P71" s="10"/>
      <c r="Q71" s="10"/>
      <c r="R71" s="10"/>
      <c r="S71" s="10"/>
      <c r="T71" s="10"/>
      <c r="U71" s="10"/>
    </row>
    <row r="72" spans="1:21" ht="15" customHeight="1">
      <c r="A72" s="19" t="s">
        <v>2025</v>
      </c>
      <c r="B72" s="16">
        <v>45723.541666666664</v>
      </c>
      <c r="C72" s="14">
        <f t="shared" si="7"/>
        <v>9.859722222223354</v>
      </c>
      <c r="D72" s="19">
        <v>5.48</v>
      </c>
      <c r="E72" s="19">
        <v>5.35</v>
      </c>
      <c r="F72" s="19">
        <v>5.53</v>
      </c>
      <c r="G72" s="19">
        <v>4.4800000000000004</v>
      </c>
      <c r="H72" s="19">
        <v>4.9000000000000004</v>
      </c>
      <c r="I72" s="11"/>
      <c r="J72" s="11"/>
      <c r="K72" s="11">
        <f t="shared" si="4"/>
        <v>5.1480000000000006</v>
      </c>
      <c r="L72" s="14">
        <f t="shared" si="5"/>
        <v>0.44851978774631546</v>
      </c>
      <c r="M72" s="15">
        <f t="shared" si="6"/>
        <v>0.71163853823234913</v>
      </c>
      <c r="N72" s="10"/>
      <c r="O72" s="10"/>
      <c r="P72" s="10"/>
      <c r="Q72" s="10"/>
      <c r="R72" s="10"/>
      <c r="S72" s="10"/>
      <c r="T72" s="10"/>
      <c r="U72" s="10"/>
    </row>
    <row r="73" spans="1:21" ht="15" hidden="1" customHeight="1">
      <c r="A73" s="19" t="s">
        <v>2024</v>
      </c>
      <c r="B73" s="16"/>
      <c r="C73" s="14">
        <f t="shared" si="7"/>
        <v>-45713.681944444441</v>
      </c>
      <c r="D73" s="11"/>
      <c r="E73" s="11"/>
      <c r="F73" s="11"/>
      <c r="G73" s="11"/>
      <c r="H73" s="11"/>
      <c r="I73" s="11"/>
      <c r="J73" s="11"/>
      <c r="K73" s="11" t="e">
        <f t="shared" si="4"/>
        <v>#DIV/0!</v>
      </c>
      <c r="L73" s="14" t="e">
        <f t="shared" si="5"/>
        <v>#DIV/0!</v>
      </c>
      <c r="M73" s="15" t="e">
        <f t="shared" si="6"/>
        <v>#DIV/0!</v>
      </c>
      <c r="N73" s="10"/>
      <c r="O73" s="10"/>
      <c r="P73" s="10"/>
      <c r="Q73" s="10"/>
      <c r="R73" s="10"/>
      <c r="S73" s="10"/>
      <c r="T73" s="10"/>
      <c r="U73" s="10"/>
    </row>
    <row r="74" spans="1:21" ht="15" hidden="1" customHeight="1">
      <c r="A74" s="19" t="s">
        <v>2027</v>
      </c>
      <c r="B74" s="16"/>
      <c r="C74" s="14">
        <f t="shared" si="7"/>
        <v>-45713.681944444441</v>
      </c>
      <c r="D74" s="11"/>
      <c r="E74" s="11"/>
      <c r="F74" s="11"/>
      <c r="G74" s="11"/>
      <c r="H74" s="11"/>
      <c r="I74" s="11"/>
      <c r="J74" s="11"/>
      <c r="K74" s="11" t="e">
        <f t="shared" si="4"/>
        <v>#DIV/0!</v>
      </c>
      <c r="L74" s="14" t="e">
        <f t="shared" si="5"/>
        <v>#DIV/0!</v>
      </c>
      <c r="M74" s="15" t="e">
        <f t="shared" si="6"/>
        <v>#DIV/0!</v>
      </c>
      <c r="N74" s="10"/>
      <c r="O74" s="10"/>
      <c r="P74" s="10"/>
      <c r="Q74" s="10"/>
      <c r="R74" s="10"/>
      <c r="S74" s="10"/>
      <c r="T74" s="10"/>
      <c r="U74" s="10"/>
    </row>
    <row r="75" spans="1:21" ht="15" hidden="1" customHeight="1">
      <c r="A75" s="19" t="s">
        <v>2026</v>
      </c>
      <c r="B75" s="16"/>
      <c r="C75" s="14">
        <f t="shared" si="7"/>
        <v>-45713.681944444441</v>
      </c>
      <c r="D75" s="11"/>
      <c r="E75" s="11"/>
      <c r="F75" s="11"/>
      <c r="G75" s="11"/>
      <c r="H75" s="11"/>
      <c r="I75" s="11"/>
      <c r="J75" s="11"/>
      <c r="K75" s="11" t="e">
        <f t="shared" si="4"/>
        <v>#DIV/0!</v>
      </c>
      <c r="L75" s="14" t="e">
        <f t="shared" si="5"/>
        <v>#DIV/0!</v>
      </c>
      <c r="M75" s="15" t="e">
        <f t="shared" si="6"/>
        <v>#DIV/0!</v>
      </c>
      <c r="N75" s="10"/>
      <c r="O75" s="10"/>
      <c r="P75" s="10"/>
      <c r="Q75" s="10"/>
      <c r="R75" s="10"/>
      <c r="S75" s="10"/>
      <c r="T75" s="10"/>
      <c r="U75" s="10"/>
    </row>
    <row r="76" spans="1:21" ht="15" hidden="1" customHeight="1">
      <c r="A76" s="19" t="s">
        <v>2028</v>
      </c>
      <c r="B76" s="16"/>
      <c r="C76" s="14">
        <f t="shared" si="7"/>
        <v>-45713.681944444441</v>
      </c>
      <c r="D76" s="11"/>
      <c r="E76" s="11"/>
      <c r="F76" s="11"/>
      <c r="G76" s="11"/>
      <c r="H76" s="11"/>
      <c r="I76" s="11"/>
      <c r="J76" s="11"/>
      <c r="K76" s="11" t="e">
        <f t="shared" si="4"/>
        <v>#DIV/0!</v>
      </c>
      <c r="L76" s="14" t="e">
        <f t="shared" si="5"/>
        <v>#DIV/0!</v>
      </c>
      <c r="M76" s="15" t="e">
        <f t="shared" si="6"/>
        <v>#DIV/0!</v>
      </c>
      <c r="N76" s="10"/>
      <c r="O76" s="10"/>
      <c r="P76" s="10"/>
      <c r="Q76" s="10"/>
      <c r="R76" s="10"/>
      <c r="S76" s="10"/>
      <c r="T76" s="10"/>
      <c r="U76" s="10"/>
    </row>
    <row r="77" spans="1:21" ht="15" customHeight="1">
      <c r="A77" s="19" t="s">
        <v>2029</v>
      </c>
      <c r="B77" s="16">
        <v>45723.863194444442</v>
      </c>
      <c r="C77" s="14">
        <f t="shared" si="7"/>
        <v>10.181250000001455</v>
      </c>
      <c r="D77" s="19">
        <v>3.75</v>
      </c>
      <c r="E77" s="19">
        <v>3.8</v>
      </c>
      <c r="F77" s="19">
        <v>5.08</v>
      </c>
      <c r="G77" s="19">
        <v>1.95</v>
      </c>
      <c r="H77" s="11"/>
      <c r="I77" s="11"/>
      <c r="J77" s="11"/>
      <c r="K77" s="11">
        <f t="shared" si="4"/>
        <v>3.6449999999999996</v>
      </c>
      <c r="L77" s="14">
        <f t="shared" si="5"/>
        <v>1.2867659719881737</v>
      </c>
      <c r="M77" s="15">
        <f t="shared" si="6"/>
        <v>0.56169753265399336</v>
      </c>
      <c r="N77" s="10"/>
      <c r="O77" s="10"/>
      <c r="P77" s="10"/>
      <c r="Q77" s="10"/>
      <c r="R77" s="10"/>
      <c r="S77" s="10"/>
      <c r="T77" s="10"/>
      <c r="U77" s="10"/>
    </row>
    <row r="78" spans="1:21" ht="15" hidden="1" customHeight="1">
      <c r="A78" s="19" t="s">
        <v>2030</v>
      </c>
      <c r="B78" s="16"/>
      <c r="C78" s="14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0"/>
      <c r="O78" s="10"/>
      <c r="P78" s="10"/>
      <c r="Q78" s="10"/>
      <c r="R78" s="10"/>
      <c r="S78" s="10"/>
      <c r="T78" s="10"/>
      <c r="U78" s="10"/>
    </row>
    <row r="79" spans="1:21" ht="15" hidden="1" customHeight="1">
      <c r="A79" s="19" t="s">
        <v>2029</v>
      </c>
      <c r="B79" s="16"/>
      <c r="C79" s="14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0"/>
      <c r="O79" s="10"/>
      <c r="P79" s="10"/>
      <c r="Q79" s="10"/>
      <c r="R79" s="10"/>
      <c r="S79" s="10"/>
      <c r="T79" s="10"/>
      <c r="U79" s="10"/>
    </row>
    <row r="80" spans="1:21" ht="15" hidden="1" customHeight="1">
      <c r="A80" s="19" t="s">
        <v>2031</v>
      </c>
      <c r="B80" s="16"/>
      <c r="C80" s="14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0"/>
      <c r="O80" s="10"/>
      <c r="P80" s="10"/>
      <c r="Q80" s="10"/>
      <c r="R80" s="10"/>
      <c r="S80" s="10"/>
      <c r="T80" s="10"/>
      <c r="U80" s="10"/>
    </row>
    <row r="81" spans="1:21" ht="15" hidden="1" customHeight="1">
      <c r="A81" s="19" t="s">
        <v>2032</v>
      </c>
      <c r="B81" s="16"/>
      <c r="C81" s="14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0"/>
      <c r="O81" s="10"/>
      <c r="P81" s="10"/>
      <c r="Q81" s="10"/>
      <c r="R81" s="10"/>
      <c r="S81" s="10"/>
      <c r="T81" s="10"/>
      <c r="U81" s="10"/>
    </row>
    <row r="82" spans="1:21" ht="15" customHeight="1">
      <c r="A82" s="19" t="s">
        <v>2033</v>
      </c>
      <c r="B82" s="16">
        <v>45724.375</v>
      </c>
      <c r="C82" s="14">
        <f>(B82-$B$2)</f>
        <v>10.693055555559113</v>
      </c>
      <c r="D82" s="19">
        <v>4.75</v>
      </c>
      <c r="E82" s="19">
        <v>4.0199999999999996</v>
      </c>
      <c r="F82" s="19">
        <v>3.82</v>
      </c>
      <c r="G82" s="19">
        <v>6.2</v>
      </c>
      <c r="H82" s="19">
        <v>4.5999999999999996</v>
      </c>
      <c r="I82" s="19">
        <v>5.36</v>
      </c>
      <c r="J82" s="19">
        <v>5.85</v>
      </c>
      <c r="K82" s="11">
        <f t="shared" ref="K82" si="8">AVERAGE($D82:$H82)</f>
        <v>4.6779999999999999</v>
      </c>
      <c r="L82" s="14">
        <f t="shared" ref="L82" si="9">STDEV($D82:$H82)</f>
        <v>0.93499732619938414</v>
      </c>
      <c r="M82" s="15">
        <f t="shared" ref="M82" si="10">LOG($K82)</f>
        <v>0.67006021747313427</v>
      </c>
      <c r="N82" s="10"/>
      <c r="O82" s="10"/>
      <c r="P82" s="10"/>
      <c r="Q82" s="10"/>
      <c r="R82" s="10"/>
      <c r="S82" s="10"/>
      <c r="T82" s="10"/>
      <c r="U82" s="10"/>
    </row>
    <row r="83" spans="1:21" ht="15" hidden="1" customHeight="1">
      <c r="A83" s="19" t="s">
        <v>2034</v>
      </c>
      <c r="B83" s="16"/>
      <c r="C83" s="14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0"/>
      <c r="O83" s="10"/>
      <c r="P83" s="10"/>
      <c r="Q83" s="10"/>
      <c r="R83" s="10"/>
      <c r="S83" s="10"/>
      <c r="T83" s="10"/>
      <c r="U83" s="10"/>
    </row>
    <row r="84" spans="1:21" ht="15" hidden="1" customHeight="1">
      <c r="A84" s="19" t="s">
        <v>2035</v>
      </c>
      <c r="B84" s="16"/>
      <c r="C84" s="14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0"/>
      <c r="O84" s="10"/>
      <c r="P84" s="10"/>
      <c r="Q84" s="10"/>
      <c r="R84" s="10"/>
      <c r="S84" s="10"/>
      <c r="T84" s="10"/>
      <c r="U84" s="10"/>
    </row>
    <row r="85" spans="1:21" ht="15" hidden="1" customHeight="1">
      <c r="A85" s="19" t="s">
        <v>2036</v>
      </c>
      <c r="B85" s="16"/>
      <c r="C85" s="14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0"/>
      <c r="O85" s="10"/>
      <c r="P85" s="10"/>
      <c r="Q85" s="10"/>
      <c r="R85" s="10"/>
      <c r="S85" s="10"/>
      <c r="T85" s="10"/>
      <c r="U85" s="10"/>
    </row>
    <row r="86" spans="1:21" ht="15" hidden="1" customHeight="1">
      <c r="A86" s="19" t="s">
        <v>2037</v>
      </c>
      <c r="B86" s="16"/>
      <c r="C86" s="14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0"/>
      <c r="O86" s="10"/>
      <c r="P86" s="10"/>
      <c r="Q86" s="10"/>
      <c r="R86" s="10"/>
      <c r="S86" s="10"/>
      <c r="T86" s="10"/>
      <c r="U86" s="10"/>
    </row>
    <row r="87" spans="1:21" ht="15" hidden="1" customHeight="1">
      <c r="A87" s="19" t="s">
        <v>2038</v>
      </c>
      <c r="B87" s="16"/>
      <c r="C87" s="14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0"/>
      <c r="O87" s="10"/>
      <c r="P87" s="10"/>
      <c r="Q87" s="10"/>
      <c r="R87" s="10"/>
      <c r="S87" s="10"/>
      <c r="T87" s="10"/>
      <c r="U87" s="10"/>
    </row>
    <row r="88" spans="1:21" ht="15" hidden="1" customHeight="1">
      <c r="A88" s="19" t="s">
        <v>2039</v>
      </c>
      <c r="B88" s="16"/>
      <c r="C88" s="14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0"/>
      <c r="O88" s="10"/>
      <c r="P88" s="10"/>
      <c r="Q88" s="10"/>
      <c r="R88" s="10"/>
      <c r="S88" s="10"/>
      <c r="T88" s="10"/>
      <c r="U88" s="10"/>
    </row>
    <row r="89" spans="1:21" ht="15" hidden="1" customHeight="1">
      <c r="A89" s="19" t="s">
        <v>2040</v>
      </c>
      <c r="B89" s="16"/>
      <c r="C89" s="14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0"/>
      <c r="O89" s="10"/>
      <c r="P89" s="10"/>
      <c r="Q89" s="10"/>
      <c r="R89" s="10"/>
      <c r="S89" s="10"/>
      <c r="T89" s="10"/>
      <c r="U89" s="10"/>
    </row>
    <row r="90" spans="1:21" ht="15" customHeight="1">
      <c r="A90" s="19" t="s">
        <v>2041</v>
      </c>
      <c r="B90" s="16">
        <v>45725.386111111111</v>
      </c>
      <c r="C90" s="14">
        <f>(B90-$B$2)</f>
        <v>11.704166666670062</v>
      </c>
      <c r="D90" s="19">
        <v>2.56</v>
      </c>
      <c r="E90" s="19">
        <v>3.36</v>
      </c>
      <c r="F90" s="19">
        <v>2.69</v>
      </c>
      <c r="G90" s="19">
        <v>7.01</v>
      </c>
      <c r="H90" s="11"/>
      <c r="I90" s="11"/>
      <c r="J90" s="11"/>
      <c r="K90" s="11">
        <f t="shared" ref="K90" si="11">AVERAGE($D90:$H90)</f>
        <v>3.9049999999999998</v>
      </c>
      <c r="L90" s="14">
        <f t="shared" ref="L90" si="12">STDEV($D90:$H90)</f>
        <v>2.0994681866288585</v>
      </c>
      <c r="M90" s="15">
        <f t="shared" ref="M90" si="13">LOG($K90)</f>
        <v>0.59162103821331913</v>
      </c>
      <c r="N90" s="10"/>
      <c r="O90" s="10"/>
      <c r="P90" s="10"/>
      <c r="Q90" s="10"/>
      <c r="R90" s="10"/>
      <c r="S90" s="10"/>
      <c r="T90" s="10"/>
      <c r="U90" s="10"/>
    </row>
    <row r="91" spans="1:21" ht="15" hidden="1" customHeight="1">
      <c r="A91" s="19" t="s">
        <v>2042</v>
      </c>
      <c r="B91" s="16"/>
      <c r="C91" s="14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0"/>
      <c r="O91" s="10"/>
      <c r="P91" s="10"/>
      <c r="Q91" s="10"/>
      <c r="R91" s="10"/>
      <c r="S91" s="10"/>
      <c r="T91" s="10"/>
      <c r="U91" s="10"/>
    </row>
    <row r="92" spans="1:21" ht="15" hidden="1" customHeight="1">
      <c r="A92" s="19" t="s">
        <v>2043</v>
      </c>
      <c r="B92" s="16"/>
      <c r="C92" s="14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0"/>
      <c r="O92" s="10"/>
      <c r="P92" s="10"/>
      <c r="Q92" s="10"/>
      <c r="R92" s="10"/>
      <c r="S92" s="10"/>
      <c r="T92" s="10"/>
      <c r="U92" s="10"/>
    </row>
    <row r="93" spans="1:21" ht="15" hidden="1" customHeight="1">
      <c r="A93" s="19" t="s">
        <v>2044</v>
      </c>
      <c r="B93" s="16"/>
      <c r="C93" s="1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0"/>
      <c r="O93" s="10"/>
      <c r="P93" s="10"/>
      <c r="Q93" s="10"/>
      <c r="R93" s="10"/>
      <c r="S93" s="10"/>
      <c r="T93" s="10"/>
      <c r="U93" s="10"/>
    </row>
    <row r="94" spans="1:21" ht="15" customHeight="1">
      <c r="A94" s="19" t="s">
        <v>2045</v>
      </c>
      <c r="B94" s="16">
        <v>45725.520833333336</v>
      </c>
      <c r="C94" s="14">
        <f>(B94-$B$2)</f>
        <v>11.838888888894871</v>
      </c>
      <c r="D94" s="19">
        <v>0.62</v>
      </c>
      <c r="E94" s="19">
        <v>1.44</v>
      </c>
      <c r="F94" s="19">
        <v>1.29</v>
      </c>
      <c r="G94" s="19">
        <v>0.83</v>
      </c>
      <c r="H94" s="11"/>
      <c r="I94" s="11"/>
      <c r="J94" s="11"/>
      <c r="K94" s="11">
        <f t="shared" ref="K94" si="14">AVERAGE($D94:$H94)</f>
        <v>1.0449999999999999</v>
      </c>
      <c r="L94" s="14">
        <f t="shared" ref="L94" si="15">STDEV($D94:$H94)</f>
        <v>0.38423083339749503</v>
      </c>
      <c r="M94" s="15">
        <f t="shared" ref="M94" si="16">LOG($K94)</f>
        <v>1.9116290447072779E-2</v>
      </c>
      <c r="N94" s="10"/>
      <c r="O94" s="10"/>
      <c r="P94" s="10"/>
      <c r="Q94" s="10"/>
      <c r="R94" s="10"/>
      <c r="S94" s="10"/>
      <c r="T94" s="10"/>
      <c r="U94" s="10"/>
    </row>
    <row r="95" spans="1:21" ht="15" hidden="1" customHeight="1">
      <c r="A95" s="19" t="s">
        <v>2046</v>
      </c>
      <c r="B95" s="16"/>
      <c r="C95" s="14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0"/>
      <c r="O95" s="10"/>
      <c r="P95" s="10"/>
      <c r="Q95" s="10"/>
      <c r="R95" s="10"/>
      <c r="S95" s="10"/>
      <c r="T95" s="10"/>
      <c r="U95" s="10"/>
    </row>
    <row r="96" spans="1:21" ht="15" hidden="1" customHeight="1">
      <c r="A96" s="19" t="s">
        <v>2047</v>
      </c>
      <c r="B96" s="16"/>
      <c r="C96" s="14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0"/>
      <c r="O96" s="10"/>
      <c r="P96" s="10"/>
      <c r="Q96" s="10"/>
      <c r="R96" s="10"/>
      <c r="S96" s="10"/>
      <c r="T96" s="10"/>
      <c r="U96" s="10"/>
    </row>
    <row r="97" spans="1:21" ht="15" hidden="1" customHeight="1">
      <c r="A97" s="19" t="s">
        <v>2048</v>
      </c>
      <c r="B97" s="16"/>
      <c r="C97" s="14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0"/>
      <c r="O97" s="10"/>
      <c r="P97" s="10"/>
      <c r="Q97" s="10"/>
      <c r="R97" s="10"/>
      <c r="S97" s="10"/>
      <c r="T97" s="10"/>
      <c r="U97" s="10"/>
    </row>
    <row r="98" spans="1:21" ht="15" customHeight="1">
      <c r="A98" s="19" t="s">
        <v>2049</v>
      </c>
      <c r="B98" s="16">
        <v>45725.785416666666</v>
      </c>
      <c r="C98" s="14">
        <f>(B98-$B$2)</f>
        <v>12.103472222224809</v>
      </c>
      <c r="D98" s="19">
        <v>1</v>
      </c>
      <c r="E98" s="19">
        <v>1</v>
      </c>
      <c r="F98" s="19">
        <v>1</v>
      </c>
      <c r="G98" s="19">
        <v>1.36</v>
      </c>
      <c r="H98" s="19">
        <v>1.52</v>
      </c>
      <c r="I98" s="11"/>
      <c r="J98" s="11"/>
      <c r="K98" s="11">
        <f t="shared" ref="K98" si="17">AVERAGE($D98:$H98)</f>
        <v>1.1760000000000002</v>
      </c>
      <c r="L98" s="14">
        <f t="shared" ref="L98" si="18">STDEV($D98:$H98)</f>
        <v>0.24754797514825194</v>
      </c>
      <c r="M98" s="15">
        <f t="shared" ref="M98" si="19">LOG($K98)</f>
        <v>7.0407321740119738E-2</v>
      </c>
      <c r="N98" s="10"/>
      <c r="O98" s="10"/>
      <c r="P98" s="10"/>
      <c r="Q98" s="10"/>
      <c r="R98" s="10"/>
      <c r="S98" s="10"/>
      <c r="T98" s="10"/>
      <c r="U98" s="10"/>
    </row>
    <row r="99" spans="1:21" ht="15" hidden="1" customHeight="1">
      <c r="A99" s="9" t="s">
        <v>2050</v>
      </c>
    </row>
    <row r="100" spans="1:21" ht="15" hidden="1" customHeight="1">
      <c r="A100" s="9" t="s">
        <v>2051</v>
      </c>
    </row>
    <row r="101" spans="1:21" ht="15" hidden="1" customHeight="1">
      <c r="A101" s="9" t="s">
        <v>2052</v>
      </c>
    </row>
    <row r="102" spans="1:21" ht="15" hidden="1" customHeight="1">
      <c r="A102" s="9" t="s">
        <v>2053</v>
      </c>
    </row>
    <row r="103" spans="1:21" ht="15" customHeight="1">
      <c r="B103" s="4"/>
      <c r="C103" s="4"/>
      <c r="N103" s="4"/>
    </row>
    <row r="104" spans="1:21" ht="15" customHeight="1">
      <c r="A104" s="27" t="s">
        <v>112</v>
      </c>
      <c r="B104" s="27" t="s">
        <v>2054</v>
      </c>
      <c r="C104" s="28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</row>
    <row r="105" spans="1:21" ht="15" customHeight="1">
      <c r="B105" s="4"/>
      <c r="C105" s="4"/>
      <c r="N105" s="4"/>
    </row>
    <row r="106" spans="1:21" ht="15" customHeight="1">
      <c r="A106" s="4" t="s">
        <v>25</v>
      </c>
      <c r="B106" s="4" t="s">
        <v>26</v>
      </c>
      <c r="C106" s="4" t="s">
        <v>27</v>
      </c>
      <c r="D106" s="4" t="s">
        <v>28</v>
      </c>
      <c r="K106" s="4" t="s">
        <v>29</v>
      </c>
      <c r="L106" s="4" t="s">
        <v>30</v>
      </c>
      <c r="M106" s="4" t="s">
        <v>31</v>
      </c>
      <c r="N106" s="4"/>
    </row>
    <row r="107" spans="1:21" ht="15" customHeight="1">
      <c r="A107" s="21" t="s">
        <v>2055</v>
      </c>
      <c r="B107" s="22">
        <v>45726.386111111111</v>
      </c>
      <c r="C107" s="23">
        <f>(B107-$B$107)</f>
        <v>0</v>
      </c>
      <c r="D107" s="21">
        <v>6.76</v>
      </c>
      <c r="E107" s="21">
        <v>7.44</v>
      </c>
      <c r="F107" s="21">
        <v>6.76</v>
      </c>
      <c r="G107" s="21">
        <v>10.49</v>
      </c>
      <c r="H107" s="21">
        <v>8.07</v>
      </c>
      <c r="I107" s="24"/>
      <c r="J107" s="24"/>
      <c r="K107" s="24">
        <f t="shared" ref="K107" si="20">AVERAGE($D107:$H107)</f>
        <v>7.9040000000000008</v>
      </c>
      <c r="L107" s="23">
        <f t="shared" ref="L107" si="21">STDEV($D107:$H107)</f>
        <v>1.5449692553575274</v>
      </c>
      <c r="M107" s="25">
        <f t="shared" ref="M107" si="22">LOG($K107)</f>
        <v>0.89784693157957174</v>
      </c>
    </row>
    <row r="108" spans="1:21" ht="15" hidden="1" customHeight="1">
      <c r="A108" s="21" t="s">
        <v>2056</v>
      </c>
      <c r="B108" s="22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21" ht="15" hidden="1" customHeight="1">
      <c r="A109" s="21" t="s">
        <v>2055</v>
      </c>
      <c r="B109" s="22"/>
      <c r="C109" s="23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21" ht="15" hidden="1" customHeight="1">
      <c r="A110" s="21" t="s">
        <v>2057</v>
      </c>
      <c r="B110" s="22"/>
      <c r="C110" s="23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1:21" ht="15" hidden="1" customHeight="1">
      <c r="A111" s="21" t="s">
        <v>2058</v>
      </c>
      <c r="B111" s="22"/>
      <c r="C111" s="23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 spans="1:21" ht="15" customHeight="1">
      <c r="A112" s="21" t="s">
        <v>2059</v>
      </c>
      <c r="B112" s="22">
        <v>45727.381944444445</v>
      </c>
      <c r="C112" s="23">
        <f>(B112-$B$107)</f>
        <v>0.99583333333430346</v>
      </c>
      <c r="D112" s="21">
        <v>3.94</v>
      </c>
      <c r="E112" s="21">
        <v>3.37</v>
      </c>
      <c r="F112" s="21">
        <v>4.18</v>
      </c>
      <c r="G112" s="21">
        <v>3.36</v>
      </c>
      <c r="H112" s="21">
        <v>5.22</v>
      </c>
      <c r="I112" s="24"/>
      <c r="J112" s="24"/>
      <c r="K112" s="24">
        <f t="shared" ref="K112" si="23">AVERAGE($D112:$H112)</f>
        <v>4.0140000000000002</v>
      </c>
      <c r="L112" s="23">
        <f t="shared" ref="L112" si="24">STDEV($D112:$H112)</f>
        <v>0.76320377357557445</v>
      </c>
      <c r="M112" s="25">
        <f t="shared" ref="M112" si="25">LOG($K112)</f>
        <v>0.60357736815146679</v>
      </c>
    </row>
    <row r="113" spans="1:13" ht="15" hidden="1" customHeight="1">
      <c r="A113" s="21" t="s">
        <v>2060</v>
      </c>
      <c r="B113" s="22"/>
      <c r="C113" s="23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1:13" ht="15" hidden="1" customHeight="1">
      <c r="A114" s="21" t="s">
        <v>2061</v>
      </c>
      <c r="B114" s="22"/>
      <c r="C114" s="23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1:13" ht="15" hidden="1" customHeight="1">
      <c r="A115" s="21" t="s">
        <v>2062</v>
      </c>
      <c r="B115" s="22"/>
      <c r="C115" s="23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 spans="1:13" ht="15" hidden="1" customHeight="1">
      <c r="A116" s="21" t="s">
        <v>2063</v>
      </c>
      <c r="B116" s="22"/>
      <c r="C116" s="23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 spans="1:13" ht="15" customHeight="1">
      <c r="A117" s="21" t="s">
        <v>1859</v>
      </c>
      <c r="B117" s="22">
        <v>45727.834027777775</v>
      </c>
      <c r="C117" s="23">
        <f>(B117-$B$107)</f>
        <v>1.4479166666642413</v>
      </c>
      <c r="D117" s="21">
        <v>8.8000000000000007</v>
      </c>
      <c r="E117" s="21">
        <v>15.44</v>
      </c>
      <c r="F117" s="21">
        <v>6.18</v>
      </c>
      <c r="G117" s="21">
        <v>5.01</v>
      </c>
      <c r="H117" s="21">
        <v>4.6100000000000003</v>
      </c>
      <c r="I117" s="21">
        <v>6.31</v>
      </c>
      <c r="J117" s="24"/>
      <c r="K117" s="24">
        <f t="shared" ref="K117" si="26">AVERAGE($D117:$H117)</f>
        <v>8.0079999999999991</v>
      </c>
      <c r="L117" s="23">
        <f t="shared" ref="L117" si="27">STDEV($D117:$H117)</f>
        <v>4.4648034671192418</v>
      </c>
      <c r="M117" s="25">
        <f t="shared" ref="M117" si="28">LOG($K117)</f>
        <v>0.90352406447126221</v>
      </c>
    </row>
    <row r="118" spans="1:13" ht="15" hidden="1" customHeight="1">
      <c r="A118" s="21" t="s">
        <v>1860</v>
      </c>
      <c r="B118" s="22"/>
      <c r="C118" s="23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 spans="1:13" ht="15" hidden="1" customHeight="1">
      <c r="A119" s="21" t="s">
        <v>1861</v>
      </c>
      <c r="B119" s="22"/>
      <c r="C119" s="23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 spans="1:13" ht="15" hidden="1" customHeight="1">
      <c r="A120" s="21" t="s">
        <v>1863</v>
      </c>
      <c r="B120" s="22"/>
      <c r="C120" s="23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 spans="1:13" ht="15" hidden="1" customHeight="1">
      <c r="A121" s="21" t="s">
        <v>1864</v>
      </c>
      <c r="B121" s="22"/>
      <c r="C121" s="23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 spans="1:13" ht="15" hidden="1" customHeight="1">
      <c r="A122" s="21" t="s">
        <v>1862</v>
      </c>
      <c r="B122" s="22"/>
      <c r="C122" s="23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 spans="1:13" ht="15" customHeight="1">
      <c r="A123" s="21" t="s">
        <v>2064</v>
      </c>
      <c r="B123" s="22">
        <v>45728.356249999997</v>
      </c>
      <c r="C123" s="23">
        <f>(B123-$B$107)</f>
        <v>1.9701388888861402</v>
      </c>
      <c r="D123" s="21">
        <v>4.3499999999999996</v>
      </c>
      <c r="E123" s="21">
        <v>4.18</v>
      </c>
      <c r="F123" s="21">
        <v>4.83</v>
      </c>
      <c r="G123" s="21">
        <v>5.2</v>
      </c>
      <c r="H123" s="21">
        <v>4.26</v>
      </c>
      <c r="I123" s="24"/>
      <c r="J123" s="24"/>
      <c r="K123" s="24">
        <f t="shared" ref="K123" si="29">AVERAGE($D123:$H123)</f>
        <v>4.5640000000000001</v>
      </c>
      <c r="L123" s="23">
        <f t="shared" ref="L123" si="30">STDEV($D123:$H123)</f>
        <v>0.43615364265359541</v>
      </c>
      <c r="M123" s="25">
        <f t="shared" ref="M123" si="31">LOG($K123)</f>
        <v>0.65934563574617699</v>
      </c>
    </row>
    <row r="124" spans="1:13" ht="15" hidden="1" customHeight="1">
      <c r="A124" s="21" t="s">
        <v>2065</v>
      </c>
      <c r="B124" s="22"/>
      <c r="C124" s="23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 ht="15" hidden="1" customHeight="1">
      <c r="A125" s="21" t="s">
        <v>2066</v>
      </c>
      <c r="B125" s="22"/>
      <c r="C125" s="23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 ht="15" hidden="1" customHeight="1">
      <c r="A126" s="21" t="s">
        <v>2067</v>
      </c>
      <c r="B126" s="22"/>
      <c r="C126" s="23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 ht="15" hidden="1" customHeight="1">
      <c r="A127" s="21" t="s">
        <v>2068</v>
      </c>
      <c r="B127" s="22"/>
      <c r="C127" s="23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 ht="15" customHeight="1">
      <c r="A128" s="21" t="s">
        <v>2069</v>
      </c>
      <c r="B128" s="22">
        <v>45728.5625</v>
      </c>
      <c r="C128" s="23">
        <f>(B128-$B$107)</f>
        <v>2.1763888888890506</v>
      </c>
      <c r="D128" s="21">
        <v>1.34</v>
      </c>
      <c r="E128" s="21">
        <v>1.04</v>
      </c>
      <c r="F128" s="21">
        <v>2.46</v>
      </c>
      <c r="G128" s="21">
        <v>1.53</v>
      </c>
      <c r="H128" s="21">
        <v>0.97</v>
      </c>
      <c r="I128" s="24"/>
      <c r="J128" s="24"/>
      <c r="K128" s="24">
        <f t="shared" ref="K128" si="32">AVERAGE($D128:$H128)</f>
        <v>1.468</v>
      </c>
      <c r="L128" s="23">
        <f t="shared" ref="L128" si="33">STDEV($D128:$H128)</f>
        <v>0.59905759322455765</v>
      </c>
      <c r="M128" s="25">
        <f t="shared" ref="M128" si="34">LOG($K128)</f>
        <v>0.16672605558005171</v>
      </c>
    </row>
    <row r="129" spans="1:13" ht="15" hidden="1" customHeight="1">
      <c r="A129" s="21" t="s">
        <v>2070</v>
      </c>
      <c r="B129" s="22"/>
      <c r="C129" s="23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1:13" ht="15" hidden="1" customHeight="1">
      <c r="A130" s="21" t="s">
        <v>2071</v>
      </c>
      <c r="B130" s="22"/>
      <c r="C130" s="23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 spans="1:13" ht="15" hidden="1" customHeight="1">
      <c r="A131" s="21" t="s">
        <v>2072</v>
      </c>
      <c r="B131" s="22"/>
      <c r="C131" s="23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 spans="1:13" ht="15" hidden="1" customHeight="1">
      <c r="A132" s="21" t="s">
        <v>2073</v>
      </c>
      <c r="B132" s="22"/>
      <c r="C132" s="23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 spans="1:13" ht="15" customHeight="1">
      <c r="A133" s="21" t="s">
        <v>2074</v>
      </c>
      <c r="B133" s="22">
        <v>45728.820833333331</v>
      </c>
      <c r="C133" s="23">
        <f>(B133-$B$107)</f>
        <v>2.4347222222204437</v>
      </c>
      <c r="D133" s="21">
        <v>1.05</v>
      </c>
      <c r="E133" s="21">
        <v>2.61</v>
      </c>
      <c r="F133" s="21">
        <v>0.81</v>
      </c>
      <c r="G133" s="21">
        <v>1.58</v>
      </c>
      <c r="H133" s="21">
        <v>2.4900000000000002</v>
      </c>
      <c r="I133" s="24"/>
      <c r="J133" s="24"/>
      <c r="K133" s="24">
        <f t="shared" ref="K133" si="35">AVERAGE($D133:$H133)</f>
        <v>1.7080000000000002</v>
      </c>
      <c r="L133" s="23">
        <f t="shared" ref="L133" si="36">STDEV($D133:$H133)</f>
        <v>0.818669652546129</v>
      </c>
      <c r="M133" s="25">
        <f t="shared" ref="M133" si="37">LOG($K133)</f>
        <v>0.23248786635298629</v>
      </c>
    </row>
    <row r="134" spans="1:13" ht="15" hidden="1" customHeight="1">
      <c r="A134" s="21" t="s">
        <v>2075</v>
      </c>
      <c r="B134" s="22"/>
      <c r="C134" s="23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3" ht="15" hidden="1" customHeight="1">
      <c r="A135" s="21" t="s">
        <v>2076</v>
      </c>
      <c r="B135" s="22"/>
      <c r="C135" s="23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1:13" ht="15" hidden="1" customHeight="1">
      <c r="A136" s="21" t="s">
        <v>2077</v>
      </c>
      <c r="B136" s="22"/>
      <c r="C136" s="23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1:13" ht="15" hidden="1" customHeight="1">
      <c r="A137" s="21" t="s">
        <v>2078</v>
      </c>
      <c r="B137" s="22"/>
      <c r="C137" s="23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1:13" ht="15" customHeight="1">
      <c r="A138" s="21" t="s">
        <v>2079</v>
      </c>
      <c r="B138" s="22">
        <v>45729.381944444445</v>
      </c>
      <c r="C138" s="23">
        <f>(B138-$B$107)</f>
        <v>2.9958333333343035</v>
      </c>
      <c r="D138" s="21">
        <v>3.79</v>
      </c>
      <c r="E138" s="21">
        <v>2.15</v>
      </c>
      <c r="F138" s="21">
        <v>3.41</v>
      </c>
      <c r="G138" s="21">
        <v>2.08</v>
      </c>
      <c r="H138" s="21">
        <v>2.57</v>
      </c>
      <c r="I138" s="24"/>
      <c r="J138" s="24"/>
      <c r="K138" s="24">
        <f t="shared" ref="K138" si="38">AVERAGE($D138:$H138)</f>
        <v>2.8</v>
      </c>
      <c r="L138" s="23">
        <f t="shared" ref="L138" si="39">STDEV($D138:$H138)</f>
        <v>0.76583287994183114</v>
      </c>
      <c r="M138" s="25">
        <f t="shared" ref="M138" si="40">LOG($K138)</f>
        <v>0.44715803134221921</v>
      </c>
    </row>
    <row r="139" spans="1:13" ht="15" hidden="1" customHeight="1">
      <c r="A139" s="21" t="s">
        <v>2080</v>
      </c>
      <c r="B139" s="22"/>
      <c r="C139" s="23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 spans="1:13" ht="15" hidden="1" customHeight="1">
      <c r="A140" s="21" t="s">
        <v>2081</v>
      </c>
      <c r="B140" s="22"/>
      <c r="C140" s="23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 spans="1:13" ht="15" hidden="1" customHeight="1">
      <c r="A141" s="21" t="s">
        <v>2082</v>
      </c>
      <c r="B141" s="22"/>
      <c r="C141" s="23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 spans="1:13" ht="15" hidden="1" customHeight="1">
      <c r="A142" s="21" t="s">
        <v>2083</v>
      </c>
      <c r="B142" s="22"/>
      <c r="C142" s="23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1:13" ht="15" customHeight="1">
      <c r="A143" s="21" t="s">
        <v>2084</v>
      </c>
      <c r="B143" s="22">
        <v>45729.859027777777</v>
      </c>
      <c r="C143" s="23">
        <f>(B143-$B$107)</f>
        <v>3.4729166666656965</v>
      </c>
      <c r="D143" s="21">
        <v>2.44</v>
      </c>
      <c r="E143" s="21">
        <v>3.42</v>
      </c>
      <c r="F143" s="21">
        <v>3.17</v>
      </c>
      <c r="G143" s="21">
        <v>2.14</v>
      </c>
      <c r="H143" s="21">
        <v>2.2000000000000002</v>
      </c>
      <c r="I143" s="24"/>
      <c r="J143" s="24"/>
      <c r="K143" s="24">
        <f t="shared" ref="K143" si="41">AVERAGE($D143:$H143)</f>
        <v>2.6740000000000004</v>
      </c>
      <c r="L143" s="23">
        <f t="shared" ref="L143" si="42">STDEV($D143:$H143)</f>
        <v>0.58461953439822723</v>
      </c>
      <c r="M143" s="25">
        <f t="shared" ref="M143" si="43">LOG($K143)</f>
        <v>0.42716140292596561</v>
      </c>
    </row>
    <row r="144" spans="1:13" ht="15" hidden="1" customHeight="1">
      <c r="A144" s="21" t="s">
        <v>2085</v>
      </c>
      <c r="B144" s="22"/>
      <c r="C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 spans="1:13" ht="15" hidden="1" customHeight="1">
      <c r="A145" s="21" t="s">
        <v>2086</v>
      </c>
      <c r="B145" s="22"/>
      <c r="C145" s="23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 spans="1:13" ht="15" hidden="1" customHeight="1">
      <c r="A146" s="21" t="s">
        <v>2087</v>
      </c>
      <c r="B146" s="22"/>
      <c r="C146" s="23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 spans="1:13" ht="15" hidden="1" customHeight="1">
      <c r="A147" s="21" t="s">
        <v>2088</v>
      </c>
      <c r="B147" s="22"/>
      <c r="C147" s="23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 spans="1:13" ht="15" customHeight="1">
      <c r="A148" s="21" t="s">
        <v>2089</v>
      </c>
      <c r="B148" s="22">
        <v>45730.345138888886</v>
      </c>
      <c r="C148" s="23">
        <f>(B148-$B$107)</f>
        <v>3.9590277777751908</v>
      </c>
      <c r="D148" s="21">
        <v>2.39</v>
      </c>
      <c r="E148" s="21">
        <v>2.0299999999999998</v>
      </c>
      <c r="F148" s="21">
        <v>2.75</v>
      </c>
      <c r="G148" s="21">
        <v>1.81</v>
      </c>
      <c r="H148" s="21">
        <v>2.98</v>
      </c>
      <c r="I148" s="24"/>
      <c r="J148" s="24"/>
      <c r="K148" s="24">
        <f t="shared" ref="K148" si="44">AVERAGE($D148:$H148)</f>
        <v>2.3920000000000003</v>
      </c>
      <c r="L148" s="23">
        <f t="shared" ref="L148" si="45">STDEV($D148:$H148)</f>
        <v>0.48571596638364611</v>
      </c>
      <c r="M148" s="25">
        <f t="shared" ref="M148" si="46">LOG($K148)</f>
        <v>0.37876117531637332</v>
      </c>
    </row>
    <row r="149" spans="1:13" ht="15" hidden="1" customHeight="1">
      <c r="A149" s="21" t="s">
        <v>2090</v>
      </c>
      <c r="B149" s="22"/>
      <c r="C149" s="23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 spans="1:13" ht="15" hidden="1" customHeight="1">
      <c r="A150" s="21" t="s">
        <v>2091</v>
      </c>
      <c r="B150" s="22"/>
      <c r="C150" s="23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 spans="1:13" ht="15" hidden="1" customHeight="1">
      <c r="A151" s="21" t="s">
        <v>2092</v>
      </c>
      <c r="B151" s="22"/>
      <c r="C151" s="23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 spans="1:13" ht="15" hidden="1" customHeight="1">
      <c r="A152" s="21" t="s">
        <v>2093</v>
      </c>
      <c r="B152" s="22"/>
      <c r="C152" s="23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1:13" ht="15" customHeight="1">
      <c r="A153" s="21" t="s">
        <v>2094</v>
      </c>
      <c r="B153" s="22">
        <v>45730.552777777775</v>
      </c>
      <c r="C153" s="23">
        <f>(B153-$B$107)</f>
        <v>4.1666666666642413</v>
      </c>
      <c r="D153" s="21">
        <v>1.33</v>
      </c>
      <c r="E153" s="21">
        <v>1.42</v>
      </c>
      <c r="F153" s="21">
        <v>2.46</v>
      </c>
      <c r="G153" s="21">
        <v>1.33</v>
      </c>
      <c r="H153" s="21">
        <v>1.46</v>
      </c>
      <c r="I153" s="24"/>
      <c r="J153" s="24"/>
      <c r="K153" s="24">
        <f t="shared" ref="K153" si="47">AVERAGE($D153:$H153)</f>
        <v>1.6</v>
      </c>
      <c r="L153" s="23">
        <f t="shared" ref="L153" si="48">STDEV($D153:$H153)</f>
        <v>0.48409709769838538</v>
      </c>
      <c r="M153" s="25">
        <f t="shared" ref="M153" si="49">LOG($K153)</f>
        <v>0.20411998265592479</v>
      </c>
    </row>
    <row r="154" spans="1:13" ht="15" hidden="1" customHeight="1">
      <c r="A154" s="21" t="s">
        <v>2095</v>
      </c>
      <c r="B154" s="22"/>
      <c r="C154" s="23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 spans="1:13" ht="15" hidden="1" customHeight="1">
      <c r="A155" s="21" t="s">
        <v>2096</v>
      </c>
      <c r="B155" s="22"/>
      <c r="C155" s="23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1:13" ht="15" hidden="1" customHeight="1">
      <c r="A156" s="21" t="s">
        <v>2097</v>
      </c>
      <c r="B156" s="22"/>
      <c r="C156" s="23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 spans="1:13" ht="15" hidden="1" customHeight="1">
      <c r="A157" s="21" t="s">
        <v>2098</v>
      </c>
      <c r="B157" s="22"/>
      <c r="C157" s="23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 spans="1:13" ht="15" customHeight="1">
      <c r="A158" s="21" t="s">
        <v>2099</v>
      </c>
      <c r="B158" s="22">
        <v>45730.849305555559</v>
      </c>
      <c r="C158" s="23">
        <f>(B158-$B$107)</f>
        <v>4.4631944444481633</v>
      </c>
      <c r="D158" s="21">
        <v>2.52</v>
      </c>
      <c r="E158" s="21">
        <v>1</v>
      </c>
      <c r="F158" s="21">
        <v>2.69</v>
      </c>
      <c r="G158" s="21">
        <v>1.49</v>
      </c>
      <c r="H158" s="21">
        <v>2.1800000000000002</v>
      </c>
      <c r="I158" s="24"/>
      <c r="J158" s="24"/>
      <c r="K158" s="24">
        <f t="shared" ref="K158" si="50">AVERAGE($D158:$H158)</f>
        <v>1.9760000000000002</v>
      </c>
      <c r="L158" s="23">
        <f t="shared" ref="L158" si="51">STDEV($D158:$H158)</f>
        <v>0.71346338378363838</v>
      </c>
      <c r="M158" s="25">
        <f t="shared" ref="M158" si="52">LOG($K158)</f>
        <v>0.29578694025160934</v>
      </c>
    </row>
    <row r="159" spans="1:13" ht="15" hidden="1" customHeight="1">
      <c r="A159" s="9" t="s">
        <v>2100</v>
      </c>
    </row>
    <row r="160" spans="1:13" ht="15" hidden="1" customHeight="1">
      <c r="A160" s="9" t="s">
        <v>2101</v>
      </c>
    </row>
    <row r="161" spans="1:1" ht="15" hidden="1" customHeight="1">
      <c r="A161" s="9" t="s">
        <v>2102</v>
      </c>
    </row>
    <row r="162" spans="1:1" ht="15" hidden="1" customHeight="1">
      <c r="A162" s="9" t="s">
        <v>2103</v>
      </c>
    </row>
    <row r="1048576" spans="12:12" ht="15" customHeight="1">
      <c r="L1048576" s="2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619D-34D9-40BC-B0E7-C8501E5A445D}">
  <dimension ref="A1:M2"/>
  <sheetViews>
    <sheetView workbookViewId="0">
      <selection activeCell="H9" sqref="H9"/>
    </sheetView>
  </sheetViews>
  <sheetFormatPr defaultRowHeight="15"/>
  <cols>
    <col min="1" max="1" width="18.7109375" customWidth="1"/>
    <col min="2" max="2" width="16.5703125" customWidth="1"/>
    <col min="3" max="3" width="19.85546875" customWidth="1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C2">
        <f>(B2-$B$2)</f>
        <v>0</v>
      </c>
      <c r="K2" t="e">
        <f>AVERAGE($D2:$H2)</f>
        <v>#DIV/0!</v>
      </c>
      <c r="L2" t="e">
        <f>STDEV($D2:$H2)</f>
        <v>#DIV/0!</v>
      </c>
      <c r="M2">
        <f ca="1">LOG($M2)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C02A-1AF3-4800-B23F-55299FF9B438}">
  <dimension ref="A1:N1048571"/>
  <sheetViews>
    <sheetView topLeftCell="A10" workbookViewId="0">
      <selection activeCell="B81" sqref="B81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9"/>
      <c r="C2" s="30">
        <f>(B2-$B$2)</f>
        <v>0</v>
      </c>
      <c r="D2" s="9"/>
      <c r="E2" s="9"/>
      <c r="F2" s="9"/>
      <c r="G2" s="9"/>
      <c r="H2" s="9"/>
      <c r="I2" s="9"/>
      <c r="K2" t="e">
        <f>AVERAGE($D2:$H2)</f>
        <v>#DIV/0!</v>
      </c>
      <c r="L2" s="30" t="e">
        <f>STDEV($D2:$H2)</f>
        <v>#DIV/0!</v>
      </c>
      <c r="M2" t="e">
        <f>LOG($K2)</f>
        <v>#DIV/0!</v>
      </c>
    </row>
    <row r="3" spans="1:13">
      <c r="A3" s="9"/>
    </row>
    <row r="4" spans="1:13">
      <c r="A4" s="9"/>
    </row>
    <row r="5" spans="1:13">
      <c r="A5" s="9"/>
    </row>
    <row r="6" spans="1:13">
      <c r="A6" s="9"/>
    </row>
    <row r="7" spans="1:13">
      <c r="A7" s="9"/>
      <c r="C7" s="30">
        <f>(B7-$B$2)</f>
        <v>0</v>
      </c>
      <c r="D7" s="9"/>
      <c r="E7" s="9"/>
      <c r="F7" s="9"/>
      <c r="G7" s="9"/>
      <c r="H7" s="9"/>
      <c r="K7" t="e">
        <f>AVERAGE($D7:$H7)</f>
        <v>#DIV/0!</v>
      </c>
      <c r="L7" s="30" t="e">
        <f>STDEV($D7:$H7)</f>
        <v>#DIV/0!</v>
      </c>
      <c r="M7" t="e">
        <f>LOG($K7)</f>
        <v>#DIV/0!</v>
      </c>
    </row>
    <row r="8" spans="1:13">
      <c r="A8" s="9"/>
    </row>
    <row r="9" spans="1:13">
      <c r="A9" s="9"/>
    </row>
    <row r="10" spans="1:13">
      <c r="A10" s="9"/>
    </row>
    <row r="11" spans="1:13">
      <c r="A11" s="9"/>
    </row>
    <row r="12" spans="1:13">
      <c r="A12" s="9"/>
      <c r="C12" s="30">
        <f>(B12-$B$2)</f>
        <v>0</v>
      </c>
      <c r="D12" s="9"/>
      <c r="E12" s="9"/>
      <c r="F12" s="9"/>
      <c r="G12" s="9"/>
      <c r="H12" s="9"/>
      <c r="I12" s="9"/>
      <c r="J12" s="9"/>
      <c r="K12" t="e">
        <f>AVERAGE($D12:$H12)</f>
        <v>#DIV/0!</v>
      </c>
      <c r="L12" s="30" t="e">
        <f>STDEV($D12:$H12)</f>
        <v>#DIV/0!</v>
      </c>
      <c r="M12" t="e">
        <f>LOG($K12)</f>
        <v>#DIV/0!</v>
      </c>
    </row>
    <row r="13" spans="1:13">
      <c r="A13" s="9"/>
    </row>
    <row r="14" spans="1:13">
      <c r="A14" s="9"/>
    </row>
    <row r="15" spans="1:13">
      <c r="A15" s="9"/>
    </row>
    <row r="16" spans="1:13">
      <c r="A16" s="9"/>
    </row>
    <row r="17" spans="1:13">
      <c r="A17" s="9"/>
      <c r="C17" s="30">
        <f>(B17-$B$2)</f>
        <v>0</v>
      </c>
      <c r="D17" s="9"/>
      <c r="E17" s="9"/>
      <c r="F17" s="9"/>
      <c r="G17" s="9"/>
      <c r="H17" s="9"/>
      <c r="K17" t="e">
        <f>AVERAGE($D17:$H17)</f>
        <v>#DIV/0!</v>
      </c>
      <c r="L17" s="30" t="e">
        <f>STDEV($D17:$H17)</f>
        <v>#DIV/0!</v>
      </c>
      <c r="M17" t="e">
        <f>LOG($K17)</f>
        <v>#DIV/0!</v>
      </c>
    </row>
    <row r="18" spans="1:13">
      <c r="A18" s="9"/>
    </row>
    <row r="19" spans="1:13">
      <c r="A19" s="9"/>
    </row>
    <row r="20" spans="1:13">
      <c r="A20" s="9"/>
    </row>
    <row r="21" spans="1:13">
      <c r="A21" s="9"/>
    </row>
    <row r="22" spans="1:13">
      <c r="A22" s="9"/>
      <c r="C22" s="30">
        <f>(B22-$B$2)</f>
        <v>0</v>
      </c>
      <c r="D22" s="9"/>
      <c r="E22" s="9"/>
      <c r="F22" s="9"/>
      <c r="G22" s="9"/>
      <c r="H22" s="9"/>
      <c r="K22" t="e">
        <f>AVERAGE($D22:$H22)</f>
        <v>#DIV/0!</v>
      </c>
      <c r="L22" s="30" t="e">
        <f>STDEV($D22:$H22)</f>
        <v>#DIV/0!</v>
      </c>
      <c r="M22" t="e">
        <f>LOG($K22)</f>
        <v>#DIV/0!</v>
      </c>
    </row>
    <row r="23" spans="1:13">
      <c r="A23" s="9"/>
    </row>
    <row r="24" spans="1:13">
      <c r="A24" s="9"/>
    </row>
    <row r="25" spans="1:13">
      <c r="A25" s="9"/>
    </row>
    <row r="26" spans="1:13">
      <c r="A26" s="9"/>
    </row>
    <row r="27" spans="1:13">
      <c r="A27" s="9"/>
      <c r="C27" s="30">
        <f>(B27-$B$2)</f>
        <v>0</v>
      </c>
      <c r="D27" s="9"/>
      <c r="E27" s="9"/>
      <c r="F27" s="9"/>
      <c r="G27" s="9"/>
      <c r="H27" s="9"/>
      <c r="I27" s="9"/>
      <c r="K27" t="e">
        <f>AVERAGE($D27:$H27)</f>
        <v>#DIV/0!</v>
      </c>
      <c r="L27" s="30" t="e">
        <f>STDEV($D27:$H27)</f>
        <v>#DIV/0!</v>
      </c>
      <c r="M27" t="e">
        <f>LOG($K27)</f>
        <v>#DIV/0!</v>
      </c>
    </row>
    <row r="28" spans="1:13">
      <c r="A28" s="9"/>
    </row>
    <row r="29" spans="1:13">
      <c r="A29" s="9"/>
    </row>
    <row r="30" spans="1:13">
      <c r="A30" s="9"/>
    </row>
    <row r="31" spans="1:13">
      <c r="A31" s="9"/>
    </row>
    <row r="32" spans="1:13">
      <c r="A32" s="9"/>
      <c r="C32" s="30">
        <f>(B32-$B$2)</f>
        <v>0</v>
      </c>
      <c r="D32" s="9"/>
      <c r="E32" s="9"/>
      <c r="F32" s="9"/>
      <c r="G32" s="9"/>
      <c r="H32" s="9"/>
      <c r="K32" t="e">
        <f>AVERAGE($D32:$H32)</f>
        <v>#DIV/0!</v>
      </c>
      <c r="L32" s="30" t="e">
        <f>STDEV($D32:$H32)</f>
        <v>#DIV/0!</v>
      </c>
      <c r="M32" t="e">
        <f>LOG($K32)</f>
        <v>#DIV/0!</v>
      </c>
    </row>
    <row r="33" spans="1:13">
      <c r="A33" s="9"/>
    </row>
    <row r="34" spans="1:13">
      <c r="A34" s="9"/>
    </row>
    <row r="35" spans="1:13">
      <c r="A35" s="9"/>
    </row>
    <row r="36" spans="1:13">
      <c r="A36" s="9"/>
    </row>
    <row r="37" spans="1:13">
      <c r="A37" s="9"/>
      <c r="C37" s="30">
        <f>(B37-$B$2)</f>
        <v>0</v>
      </c>
      <c r="D37" s="9"/>
      <c r="E37" s="9"/>
      <c r="F37" s="9"/>
      <c r="G37" s="9"/>
      <c r="H37" s="9"/>
      <c r="I37" s="9"/>
      <c r="K37" t="e">
        <f>AVERAGE($D37:$H37)</f>
        <v>#DIV/0!</v>
      </c>
      <c r="L37" s="30" t="e">
        <f>STDEV($D37:$H37)</f>
        <v>#DIV/0!</v>
      </c>
      <c r="M37" t="e">
        <f>LOG($K37)</f>
        <v>#DIV/0!</v>
      </c>
    </row>
    <row r="38" spans="1:13">
      <c r="A38" s="9"/>
    </row>
    <row r="39" spans="1:13">
      <c r="A39" s="9"/>
    </row>
    <row r="40" spans="1:13">
      <c r="A40" s="9"/>
    </row>
    <row r="41" spans="1:13">
      <c r="A41" s="9"/>
    </row>
    <row r="42" spans="1:13">
      <c r="A42" s="9"/>
      <c r="C42" s="30">
        <f>(B42-$B$2)</f>
        <v>0</v>
      </c>
      <c r="D42" s="9"/>
      <c r="E42" s="9"/>
      <c r="F42" s="9"/>
      <c r="G42" s="9"/>
      <c r="H42" s="9"/>
      <c r="K42" t="e">
        <f>AVERAGE($D42:$H42)</f>
        <v>#DIV/0!</v>
      </c>
      <c r="L42" s="30" t="e">
        <f>STDEV($D42:$H42)</f>
        <v>#DIV/0!</v>
      </c>
      <c r="M42" t="e">
        <f>LOG($K42)</f>
        <v>#DIV/0!</v>
      </c>
    </row>
    <row r="43" spans="1:13">
      <c r="A43" s="9"/>
    </row>
    <row r="44" spans="1:13">
      <c r="A44" s="9"/>
    </row>
    <row r="45" spans="1:13">
      <c r="A45" s="9"/>
    </row>
    <row r="46" spans="1:13">
      <c r="A46" s="9"/>
    </row>
    <row r="47" spans="1:13">
      <c r="A47" s="9"/>
      <c r="C47" s="30">
        <f>(B47-$B$2)</f>
        <v>0</v>
      </c>
      <c r="D47" s="9"/>
      <c r="E47" s="9"/>
      <c r="F47" s="9"/>
      <c r="G47" s="9"/>
      <c r="H47" s="9"/>
      <c r="K47" t="e">
        <f>AVERAGE($D47:$H47)</f>
        <v>#DIV/0!</v>
      </c>
      <c r="L47" s="30" t="e">
        <f>STDEV($D47:$H47)</f>
        <v>#DIV/0!</v>
      </c>
      <c r="M47" t="e">
        <f>LOG($K47)</f>
        <v>#DIV/0!</v>
      </c>
    </row>
    <row r="48" spans="1:13">
      <c r="A48" s="9"/>
    </row>
    <row r="49" spans="1:13">
      <c r="A49" s="9"/>
    </row>
    <row r="50" spans="1:13">
      <c r="A50" s="9"/>
    </row>
    <row r="51" spans="1:13">
      <c r="A51" s="9"/>
    </row>
    <row r="52" spans="1:13">
      <c r="A52" s="9"/>
      <c r="C52" s="30">
        <f>(B52-$B$2)</f>
        <v>0</v>
      </c>
      <c r="D52" s="9"/>
      <c r="E52" s="9"/>
      <c r="F52" s="9"/>
      <c r="G52" s="9"/>
      <c r="H52" s="9"/>
      <c r="K52" t="e">
        <f>AVERAGE($D52:$H52)</f>
        <v>#DIV/0!</v>
      </c>
      <c r="L52" s="30" t="e">
        <f>STDEV($D52:$H52)</f>
        <v>#DIV/0!</v>
      </c>
      <c r="M52" t="e">
        <f>LOG($K52)</f>
        <v>#DIV/0!</v>
      </c>
    </row>
    <row r="53" spans="1:13">
      <c r="A53" s="9"/>
    </row>
    <row r="54" spans="1:13">
      <c r="A54" s="9"/>
    </row>
    <row r="55" spans="1:13">
      <c r="A55" s="9"/>
    </row>
    <row r="56" spans="1:13">
      <c r="A56" s="9"/>
    </row>
    <row r="57" spans="1:13">
      <c r="A57" s="9"/>
      <c r="C57" s="30">
        <f>(B57-$B$2)</f>
        <v>0</v>
      </c>
      <c r="D57" s="9"/>
      <c r="E57" s="9"/>
      <c r="F57" s="9"/>
      <c r="G57" s="9"/>
      <c r="H57" s="9"/>
      <c r="K57" t="e">
        <f>AVERAGE($D57:$H57)</f>
        <v>#DIV/0!</v>
      </c>
      <c r="L57" s="30" t="e">
        <f>STDEV($D57:$H57)</f>
        <v>#DIV/0!</v>
      </c>
      <c r="M57" t="e">
        <f>LOG($K57)</f>
        <v>#DIV/0!</v>
      </c>
    </row>
    <row r="58" spans="1:13">
      <c r="A58" s="9"/>
    </row>
    <row r="59" spans="1:13">
      <c r="A59" s="9"/>
    </row>
    <row r="60" spans="1:13">
      <c r="A60" s="9"/>
    </row>
    <row r="61" spans="1:13">
      <c r="A61" s="9"/>
    </row>
    <row r="62" spans="1:13">
      <c r="A62" s="9"/>
      <c r="C62" s="30">
        <f>(B62-$B$2)</f>
        <v>0</v>
      </c>
      <c r="D62" s="9"/>
      <c r="E62" s="9"/>
      <c r="F62" s="9"/>
      <c r="G62" s="9"/>
      <c r="H62" s="9"/>
      <c r="K62" t="e">
        <f>AVERAGE($D62:$H62)</f>
        <v>#DIV/0!</v>
      </c>
      <c r="L62" s="30" t="e">
        <f>STDEV($D62:$H62)</f>
        <v>#DIV/0!</v>
      </c>
      <c r="M62" t="e">
        <f>LOG($K62)</f>
        <v>#DIV/0!</v>
      </c>
    </row>
    <row r="63" spans="1:13">
      <c r="A63" s="9"/>
    </row>
    <row r="64" spans="1:13">
      <c r="A64" s="9"/>
    </row>
    <row r="65" spans="1:13">
      <c r="A65" s="9"/>
    </row>
    <row r="66" spans="1:13">
      <c r="A66" s="9"/>
    </row>
    <row r="67" spans="1:13">
      <c r="A67" s="9"/>
      <c r="C67" s="30">
        <f>(B67-$B$2)</f>
        <v>0</v>
      </c>
      <c r="D67" s="9"/>
      <c r="E67" s="9"/>
      <c r="F67" s="9"/>
      <c r="G67" s="9"/>
      <c r="H67" s="9"/>
      <c r="K67" t="e">
        <f>AVERAGE($D67:$H67)</f>
        <v>#DIV/0!</v>
      </c>
      <c r="L67" s="30" t="e">
        <f>STDEV($D67:$H67)</f>
        <v>#DIV/0!</v>
      </c>
      <c r="M67" t="e">
        <f>LOG($K67)</f>
        <v>#DIV/0!</v>
      </c>
    </row>
    <row r="68" spans="1:13">
      <c r="A68" s="9"/>
    </row>
    <row r="69" spans="1:13">
      <c r="A69" s="9"/>
    </row>
    <row r="70" spans="1:13">
      <c r="A70" s="9"/>
    </row>
    <row r="71" spans="1:13">
      <c r="A71" s="9"/>
    </row>
    <row r="72" spans="1:13">
      <c r="A72" s="9"/>
      <c r="C72" s="30">
        <f>(B72-$B$2)</f>
        <v>0</v>
      </c>
      <c r="D72" s="9"/>
      <c r="E72" s="9"/>
      <c r="F72" s="9"/>
      <c r="G72" s="9"/>
      <c r="H72" s="9"/>
      <c r="K72" t="e">
        <f>AVERAGE($D72:$H72)</f>
        <v>#DIV/0!</v>
      </c>
      <c r="L72" s="30" t="e">
        <f>STDEV($D72:$H72)</f>
        <v>#DIV/0!</v>
      </c>
      <c r="M72" t="e">
        <f>LOG($K72)</f>
        <v>#DIV/0!</v>
      </c>
    </row>
    <row r="73" spans="1:13">
      <c r="A73" s="9"/>
    </row>
    <row r="74" spans="1:13">
      <c r="A74" s="9"/>
    </row>
    <row r="75" spans="1:13">
      <c r="A75" s="9"/>
    </row>
    <row r="76" spans="1:13">
      <c r="A76" s="9"/>
    </row>
    <row r="77" spans="1:13">
      <c r="A77" s="9"/>
      <c r="C77" s="30">
        <f>(B77-$B$2)</f>
        <v>0</v>
      </c>
      <c r="D77" s="9"/>
      <c r="E77" s="9"/>
      <c r="F77" s="9"/>
      <c r="G77" s="9"/>
      <c r="H77" s="9"/>
      <c r="K77" t="e">
        <f>AVERAGE($D77:$H77)</f>
        <v>#DIV/0!</v>
      </c>
      <c r="L77" s="30" t="e">
        <f>STDEV($D77:$H77)</f>
        <v>#DIV/0!</v>
      </c>
      <c r="M77" t="e">
        <f>LOG($K77)</f>
        <v>#DIV/0!</v>
      </c>
    </row>
    <row r="78" spans="1:13">
      <c r="A78" s="9"/>
    </row>
    <row r="79" spans="1:13">
      <c r="A79" s="9"/>
    </row>
    <row r="80" spans="1:13">
      <c r="A80" s="9"/>
    </row>
    <row r="81" spans="1:14">
      <c r="A81" s="9"/>
    </row>
    <row r="83" spans="1:14">
      <c r="A83" s="27" t="s">
        <v>112</v>
      </c>
      <c r="B83" s="27"/>
      <c r="C83" s="28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</row>
    <row r="84" spans="1:14">
      <c r="A84" s="27" t="s">
        <v>114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</row>
    <row r="1048571" spans="3:12">
      <c r="C1048571" s="30">
        <f>(B1048571-$B$2)</f>
        <v>0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519B-948F-49B2-9914-FFD3DA85E284}">
  <dimension ref="A1:N84"/>
  <sheetViews>
    <sheetView workbookViewId="0">
      <selection activeCell="B37" sqref="B37:B77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44" t="s">
        <v>25</v>
      </c>
      <c r="B1" s="45" t="s">
        <v>26</v>
      </c>
      <c r="C1" s="46" t="s">
        <v>27</v>
      </c>
      <c r="D1" s="44" t="s">
        <v>28</v>
      </c>
      <c r="E1" s="47"/>
      <c r="F1" s="47"/>
      <c r="G1" s="47"/>
      <c r="H1" s="47"/>
      <c r="I1" s="47"/>
      <c r="J1" s="47"/>
      <c r="K1" s="44" t="s">
        <v>29</v>
      </c>
      <c r="L1" s="46" t="s">
        <v>30</v>
      </c>
      <c r="M1" s="48" t="s">
        <v>31</v>
      </c>
    </row>
    <row r="2" spans="1:13">
      <c r="A2" t="s">
        <v>32</v>
      </c>
      <c r="B2" s="31">
        <v>45761.879861111112</v>
      </c>
      <c r="C2" s="30">
        <f>(B2-$B$2)</f>
        <v>0</v>
      </c>
      <c r="D2">
        <v>2.98</v>
      </c>
      <c r="E2">
        <v>4.0199999999999996</v>
      </c>
      <c r="F2">
        <v>3.08</v>
      </c>
      <c r="G2">
        <v>3.48</v>
      </c>
      <c r="H2">
        <v>3.51</v>
      </c>
      <c r="I2" s="43"/>
      <c r="K2">
        <f>AVERAGE($D2:$H2)</f>
        <v>3.4140000000000001</v>
      </c>
      <c r="L2" s="30">
        <f>STDEV($D2:$H2)</f>
        <v>0.41252878687431821</v>
      </c>
      <c r="M2">
        <f>LOG($K2)</f>
        <v>0.53326351677871486</v>
      </c>
    </row>
    <row r="3" spans="1:13" hidden="1">
      <c r="A3" t="s">
        <v>33</v>
      </c>
    </row>
    <row r="4" spans="1:13" hidden="1">
      <c r="A4" t="s">
        <v>34</v>
      </c>
    </row>
    <row r="5" spans="1:13" hidden="1">
      <c r="A5" t="s">
        <v>35</v>
      </c>
    </row>
    <row r="6" spans="1:13" hidden="1">
      <c r="A6" t="s">
        <v>36</v>
      </c>
    </row>
    <row r="7" spans="1:13">
      <c r="A7" t="s">
        <v>37</v>
      </c>
      <c r="B7" s="31">
        <v>45762.375</v>
      </c>
      <c r="C7" s="30">
        <f>(B7-$B$2)</f>
        <v>0.49513888888759539</v>
      </c>
      <c r="D7">
        <v>5.48</v>
      </c>
      <c r="E7">
        <v>4.3499999999999996</v>
      </c>
      <c r="F7">
        <v>6.01</v>
      </c>
      <c r="G7">
        <v>5.07</v>
      </c>
      <c r="H7">
        <v>7.32</v>
      </c>
      <c r="K7">
        <f>AVERAGE($D7:$H7)</f>
        <v>5.6459999999999999</v>
      </c>
      <c r="L7" s="30">
        <f>STDEV($D7:$H7)</f>
        <v>1.1150919244618371</v>
      </c>
      <c r="M7">
        <f>LOG($K7)</f>
        <v>0.75174087381090049</v>
      </c>
    </row>
    <row r="8" spans="1:13" hidden="1">
      <c r="A8" t="s">
        <v>38</v>
      </c>
    </row>
    <row r="9" spans="1:13" hidden="1">
      <c r="A9" t="s">
        <v>39</v>
      </c>
    </row>
    <row r="10" spans="1:13" hidden="1">
      <c r="A10" t="s">
        <v>40</v>
      </c>
    </row>
    <row r="11" spans="1:13" hidden="1">
      <c r="A11" t="s">
        <v>41</v>
      </c>
    </row>
    <row r="12" spans="1:13">
      <c r="A12" t="s">
        <v>42</v>
      </c>
      <c r="B12" s="31">
        <v>45762.854861111111</v>
      </c>
      <c r="C12" s="30">
        <f>(B12-$B$2)</f>
        <v>0.97499999999854481</v>
      </c>
      <c r="D12">
        <v>7.06</v>
      </c>
      <c r="E12">
        <v>7.84</v>
      </c>
      <c r="F12">
        <v>9.4</v>
      </c>
      <c r="G12">
        <v>9.02</v>
      </c>
      <c r="H12">
        <v>8.32</v>
      </c>
      <c r="I12" s="43"/>
      <c r="J12" s="43"/>
      <c r="K12">
        <f>AVERAGE($D12:$H12)</f>
        <v>8.3279999999999994</v>
      </c>
      <c r="L12" s="30">
        <f>STDEV($D12:$H12)</f>
        <v>0.93194420433843583</v>
      </c>
      <c r="M12">
        <f>LOG($K12)</f>
        <v>0.92054071650247971</v>
      </c>
    </row>
    <row r="13" spans="1:13" hidden="1">
      <c r="A13" t="s">
        <v>43</v>
      </c>
    </row>
    <row r="14" spans="1:13" hidden="1">
      <c r="A14" t="s">
        <v>44</v>
      </c>
    </row>
    <row r="15" spans="1:13" hidden="1">
      <c r="A15" t="s">
        <v>45</v>
      </c>
    </row>
    <row r="16" spans="1:13" hidden="1">
      <c r="A16" t="s">
        <v>46</v>
      </c>
    </row>
    <row r="17" spans="1:13">
      <c r="A17" t="s">
        <v>47</v>
      </c>
      <c r="B17" s="31">
        <v>45763.826388888891</v>
      </c>
      <c r="C17" s="30">
        <f>(B17-$B$2)</f>
        <v>1.9465277777781012</v>
      </c>
      <c r="D17">
        <v>5.74</v>
      </c>
      <c r="E17">
        <v>6.76</v>
      </c>
      <c r="F17">
        <v>8.98</v>
      </c>
      <c r="G17">
        <v>6.07</v>
      </c>
      <c r="H17">
        <v>7.86</v>
      </c>
      <c r="K17">
        <f>AVERAGE($D17:$H17)</f>
        <v>7.0820000000000007</v>
      </c>
      <c r="L17" s="30">
        <f>STDEV($D17:$H17)</f>
        <v>1.3357095492658499</v>
      </c>
      <c r="M17">
        <f>LOG($K17)</f>
        <v>0.85015592242209226</v>
      </c>
    </row>
    <row r="18" spans="1:13" hidden="1">
      <c r="A18" t="s">
        <v>48</v>
      </c>
    </row>
    <row r="19" spans="1:13" hidden="1">
      <c r="A19" t="s">
        <v>49</v>
      </c>
    </row>
    <row r="20" spans="1:13" hidden="1">
      <c r="A20" t="s">
        <v>50</v>
      </c>
    </row>
    <row r="21" spans="1:13" hidden="1">
      <c r="A21" t="s">
        <v>51</v>
      </c>
    </row>
    <row r="22" spans="1:13">
      <c r="A22" t="s">
        <v>52</v>
      </c>
      <c r="B22" s="31">
        <v>45764.375</v>
      </c>
      <c r="C22" s="30">
        <f>(B22-$B$2)</f>
        <v>2.4951388888875954</v>
      </c>
      <c r="D22">
        <v>9.75</v>
      </c>
      <c r="E22">
        <v>9.02</v>
      </c>
      <c r="F22">
        <v>10.17</v>
      </c>
      <c r="G22">
        <v>12.82</v>
      </c>
      <c r="H22">
        <v>7.77</v>
      </c>
      <c r="K22">
        <f>AVERAGE($D22:$H22)</f>
        <v>9.9060000000000006</v>
      </c>
      <c r="L22" s="30">
        <f>STDEV($D22:$H22)</f>
        <v>1.8663413406984244</v>
      </c>
      <c r="M22">
        <f>LOG($K22)</f>
        <v>0.99589832364643727</v>
      </c>
    </row>
    <row r="23" spans="1:13" hidden="1">
      <c r="A23" t="s">
        <v>53</v>
      </c>
    </row>
    <row r="24" spans="1:13" hidden="1">
      <c r="A24" t="s">
        <v>54</v>
      </c>
    </row>
    <row r="25" spans="1:13" hidden="1">
      <c r="A25" t="s">
        <v>55</v>
      </c>
    </row>
    <row r="26" spans="1:13" hidden="1">
      <c r="A26" t="s">
        <v>56</v>
      </c>
    </row>
    <row r="27" spans="1:13">
      <c r="A27" t="s">
        <v>57</v>
      </c>
      <c r="B27" s="31">
        <v>45764.561805555553</v>
      </c>
      <c r="C27" s="30">
        <f>(B27-$B$2)</f>
        <v>2.6819444444408873</v>
      </c>
      <c r="D27">
        <v>8.5500000000000007</v>
      </c>
      <c r="E27">
        <v>18.79</v>
      </c>
      <c r="F27">
        <v>9.61</v>
      </c>
      <c r="G27">
        <v>13.87</v>
      </c>
      <c r="H27">
        <v>14.29</v>
      </c>
      <c r="I27" s="43"/>
      <c r="K27">
        <f>AVERAGE($D27:$H27)</f>
        <v>13.022</v>
      </c>
      <c r="L27" s="30">
        <f>STDEV($D27:$H27)</f>
        <v>4.0999170723320715</v>
      </c>
      <c r="M27">
        <f>LOG($K27)</f>
        <v>1.1146776910108778</v>
      </c>
    </row>
    <row r="28" spans="1:13" hidden="1">
      <c r="A28" t="s">
        <v>58</v>
      </c>
    </row>
    <row r="29" spans="1:13" hidden="1">
      <c r="A29" t="s">
        <v>59</v>
      </c>
    </row>
    <row r="30" spans="1:13" hidden="1">
      <c r="A30" t="s">
        <v>60</v>
      </c>
    </row>
    <row r="31" spans="1:13" hidden="1">
      <c r="A31" t="s">
        <v>61</v>
      </c>
    </row>
    <row r="32" spans="1:13">
      <c r="A32" t="s">
        <v>62</v>
      </c>
      <c r="B32" s="31">
        <v>45764.819444444445</v>
      </c>
      <c r="C32" s="30">
        <f>(B32-$B$2)</f>
        <v>2.9395833333328483</v>
      </c>
      <c r="D32">
        <v>9.85</v>
      </c>
      <c r="E32">
        <v>11.22</v>
      </c>
      <c r="F32">
        <v>8.41</v>
      </c>
      <c r="G32">
        <v>11.11</v>
      </c>
      <c r="H32">
        <v>9.51</v>
      </c>
      <c r="K32">
        <f>AVERAGE($D32:$H32)</f>
        <v>10.02</v>
      </c>
      <c r="L32" s="30">
        <f>STDEV($D32:$H32)</f>
        <v>1.1735842534730905</v>
      </c>
      <c r="M32">
        <f>LOG($K32)</f>
        <v>1.0008677215312269</v>
      </c>
    </row>
    <row r="33" spans="1:13" hidden="1">
      <c r="A33" t="s">
        <v>63</v>
      </c>
    </row>
    <row r="34" spans="1:13" hidden="1">
      <c r="A34" t="s">
        <v>64</v>
      </c>
    </row>
    <row r="35" spans="1:13" hidden="1">
      <c r="A35" t="s">
        <v>65</v>
      </c>
    </row>
    <row r="36" spans="1:13" hidden="1">
      <c r="A36" t="s">
        <v>66</v>
      </c>
    </row>
    <row r="37" spans="1:13">
      <c r="A37" t="s">
        <v>67</v>
      </c>
      <c r="B37" s="31">
        <v>45765.375</v>
      </c>
      <c r="C37" s="30">
        <f>(B37-$B$2)</f>
        <v>3.4951388888875954</v>
      </c>
      <c r="D37">
        <v>20.3</v>
      </c>
      <c r="E37">
        <v>16.559999999999999</v>
      </c>
      <c r="F37">
        <v>23.31</v>
      </c>
      <c r="G37">
        <v>16.899999999999999</v>
      </c>
      <c r="H37">
        <v>23.15</v>
      </c>
      <c r="I37" s="43"/>
      <c r="K37">
        <f>AVERAGE($D37:$H37)</f>
        <v>20.044</v>
      </c>
      <c r="L37" s="30">
        <f>STDEV($D37:$H37)</f>
        <v>3.2558608692633082</v>
      </c>
      <c r="M37">
        <f>LOG($K37)</f>
        <v>1.3019843940704392</v>
      </c>
    </row>
    <row r="38" spans="1:13" hidden="1">
      <c r="A38" t="s">
        <v>68</v>
      </c>
    </row>
    <row r="39" spans="1:13" hidden="1">
      <c r="A39" t="s">
        <v>69</v>
      </c>
    </row>
    <row r="40" spans="1:13" hidden="1">
      <c r="A40" t="s">
        <v>70</v>
      </c>
    </row>
    <row r="41" spans="1:13" hidden="1">
      <c r="A41" t="s">
        <v>71</v>
      </c>
    </row>
    <row r="42" spans="1:13">
      <c r="A42" t="s">
        <v>72</v>
      </c>
      <c r="B42" s="31">
        <v>45765.613888888889</v>
      </c>
      <c r="C42" s="30">
        <f>(B42-$B$2)</f>
        <v>3.734027777776646</v>
      </c>
      <c r="D42">
        <v>24.29</v>
      </c>
      <c r="E42">
        <v>29.06</v>
      </c>
      <c r="F42">
        <v>21.71</v>
      </c>
      <c r="G42">
        <v>19.73</v>
      </c>
      <c r="H42">
        <v>15.8</v>
      </c>
      <c r="K42">
        <f>AVERAGE($D42:$H42)</f>
        <v>22.118000000000002</v>
      </c>
      <c r="L42" s="30">
        <f>STDEV($D42:$H42)</f>
        <v>4.9672698738844332</v>
      </c>
      <c r="M42">
        <f>LOG($K42)</f>
        <v>1.3447458537251875</v>
      </c>
    </row>
    <row r="43" spans="1:13" hidden="1">
      <c r="A43" t="s">
        <v>73</v>
      </c>
    </row>
    <row r="44" spans="1:13" hidden="1">
      <c r="A44" t="s">
        <v>74</v>
      </c>
    </row>
    <row r="45" spans="1:13" hidden="1">
      <c r="A45" t="s">
        <v>75</v>
      </c>
    </row>
    <row r="46" spans="1:13" hidden="1">
      <c r="A46" t="s">
        <v>76</v>
      </c>
    </row>
    <row r="47" spans="1:13">
      <c r="A47" t="s">
        <v>77</v>
      </c>
      <c r="B47" s="31">
        <v>45765.916666666664</v>
      </c>
      <c r="C47" s="30">
        <f>(B47-$B$2)</f>
        <v>4.0368055555518367</v>
      </c>
      <c r="D47">
        <v>34.590000000000003</v>
      </c>
      <c r="E47">
        <v>17.329999999999998</v>
      </c>
      <c r="F47">
        <v>17.93</v>
      </c>
      <c r="G47">
        <v>34.299999999999997</v>
      </c>
      <c r="H47">
        <v>21.76</v>
      </c>
      <c r="K47">
        <f>AVERAGE($D47:$H47)</f>
        <v>25.181999999999999</v>
      </c>
      <c r="L47" s="30">
        <f>STDEV($D47:$H47)</f>
        <v>8.6255996892969726</v>
      </c>
      <c r="M47">
        <f>LOG($K47)</f>
        <v>1.4010902195951336</v>
      </c>
    </row>
    <row r="48" spans="1:13" hidden="1">
      <c r="A48" t="s">
        <v>78</v>
      </c>
    </row>
    <row r="49" spans="1:13" hidden="1">
      <c r="A49" t="s">
        <v>79</v>
      </c>
    </row>
    <row r="50" spans="1:13" hidden="1">
      <c r="A50" t="s">
        <v>80</v>
      </c>
    </row>
    <row r="51" spans="1:13" hidden="1">
      <c r="A51" t="s">
        <v>81</v>
      </c>
    </row>
    <row r="52" spans="1:13">
      <c r="A52" t="s">
        <v>82</v>
      </c>
      <c r="B52" s="31">
        <v>45766.375</v>
      </c>
      <c r="C52" s="30">
        <f>(B52-$B$2)</f>
        <v>4.4951388888875954</v>
      </c>
      <c r="D52">
        <v>20.85</v>
      </c>
      <c r="E52">
        <v>23.45</v>
      </c>
      <c r="F52">
        <v>18.489999999999998</v>
      </c>
      <c r="G52">
        <v>30.24</v>
      </c>
      <c r="H52">
        <v>31.57</v>
      </c>
      <c r="K52">
        <f>AVERAGE($D52:$H52)</f>
        <v>24.919999999999998</v>
      </c>
      <c r="L52" s="30">
        <f>STDEV($D52:$H52)</f>
        <v>5.7575081415487404</v>
      </c>
      <c r="M52">
        <f>LOG($K52)</f>
        <v>1.396548037987132</v>
      </c>
    </row>
    <row r="53" spans="1:13" hidden="1">
      <c r="A53" t="s">
        <v>83</v>
      </c>
    </row>
    <row r="54" spans="1:13" hidden="1">
      <c r="A54" t="s">
        <v>84</v>
      </c>
    </row>
    <row r="55" spans="1:13" hidden="1">
      <c r="A55" t="s">
        <v>85</v>
      </c>
    </row>
    <row r="56" spans="1:13" hidden="1">
      <c r="A56" t="s">
        <v>86</v>
      </c>
    </row>
    <row r="57" spans="1:13">
      <c r="A57" t="s">
        <v>87</v>
      </c>
      <c r="B57" s="51">
        <v>45766.54791666667</v>
      </c>
      <c r="C57" s="30">
        <f>(B57-$B$2)</f>
        <v>4.6680555555576575</v>
      </c>
      <c r="D57">
        <v>15.85</v>
      </c>
      <c r="E57">
        <v>17.920000000000002</v>
      </c>
      <c r="F57">
        <v>22.95</v>
      </c>
      <c r="G57">
        <v>24.45</v>
      </c>
      <c r="H57">
        <v>34.99</v>
      </c>
      <c r="K57">
        <f>AVERAGE($D57:$H57)</f>
        <v>23.231999999999999</v>
      </c>
      <c r="L57" s="30">
        <f>STDEV($D57:$H57)</f>
        <v>7.4586339231792369</v>
      </c>
      <c r="M57">
        <f>LOG($K57)</f>
        <v>1.3660865990199997</v>
      </c>
    </row>
    <row r="58" spans="1:13" hidden="1">
      <c r="A58" t="s">
        <v>88</v>
      </c>
    </row>
    <row r="59" spans="1:13" hidden="1">
      <c r="A59" t="s">
        <v>89</v>
      </c>
    </row>
    <row r="60" spans="1:13" hidden="1">
      <c r="A60" t="s">
        <v>90</v>
      </c>
    </row>
    <row r="61" spans="1:13" hidden="1">
      <c r="A61" t="s">
        <v>91</v>
      </c>
    </row>
    <row r="62" spans="1:13">
      <c r="A62" t="s">
        <v>92</v>
      </c>
      <c r="B62" s="31">
        <v>45766.75</v>
      </c>
      <c r="C62" s="30">
        <f>(B62-$B$2)</f>
        <v>4.8701388888875954</v>
      </c>
      <c r="D62">
        <v>29.58</v>
      </c>
      <c r="E62">
        <v>28.6</v>
      </c>
      <c r="F62">
        <v>35.79</v>
      </c>
      <c r="G62">
        <v>42.13</v>
      </c>
      <c r="H62">
        <v>47.09</v>
      </c>
      <c r="K62">
        <f>AVERAGE($D62:$H62)</f>
        <v>36.637999999999998</v>
      </c>
      <c r="L62" s="30">
        <f>STDEV($D62:$H62)</f>
        <v>7.9773159646587821</v>
      </c>
      <c r="M62">
        <f>LOG($K62)</f>
        <v>1.5639317583181189</v>
      </c>
    </row>
    <row r="63" spans="1:13" hidden="1">
      <c r="A63" t="s">
        <v>93</v>
      </c>
    </row>
    <row r="64" spans="1:13" hidden="1">
      <c r="A64" t="s">
        <v>94</v>
      </c>
    </row>
    <row r="65" spans="1:13" hidden="1">
      <c r="A65" t="s">
        <v>95</v>
      </c>
    </row>
    <row r="66" spans="1:13" hidden="1">
      <c r="A66" t="s">
        <v>96</v>
      </c>
    </row>
    <row r="67" spans="1:13">
      <c r="A67" t="s">
        <v>97</v>
      </c>
      <c r="B67" s="31">
        <v>45767.375</v>
      </c>
      <c r="C67" s="30">
        <f>(B67-$B$2)</f>
        <v>5.4951388888875954</v>
      </c>
      <c r="D67">
        <v>35.5</v>
      </c>
      <c r="E67">
        <v>46.74</v>
      </c>
      <c r="F67">
        <v>38.799999999999997</v>
      </c>
      <c r="G67">
        <v>52.23</v>
      </c>
      <c r="H67">
        <v>48.32</v>
      </c>
      <c r="K67">
        <f>AVERAGE($D67:$H67)</f>
        <v>44.317999999999998</v>
      </c>
      <c r="L67" s="30">
        <f>STDEV($D67:$H67)</f>
        <v>6.9405921937540764</v>
      </c>
      <c r="M67">
        <f>LOG($K67)</f>
        <v>1.6465801531517243</v>
      </c>
    </row>
    <row r="68" spans="1:13" hidden="1">
      <c r="A68" t="s">
        <v>98</v>
      </c>
    </row>
    <row r="69" spans="1:13" hidden="1">
      <c r="A69" t="s">
        <v>99</v>
      </c>
    </row>
    <row r="70" spans="1:13" hidden="1">
      <c r="A70" t="s">
        <v>100</v>
      </c>
    </row>
    <row r="71" spans="1:13" hidden="1">
      <c r="A71" t="s">
        <v>101</v>
      </c>
    </row>
    <row r="72" spans="1:13">
      <c r="A72" t="s">
        <v>102</v>
      </c>
      <c r="B72" s="31">
        <v>45767.541666666664</v>
      </c>
      <c r="C72" s="30">
        <f>(B72-$B$2)</f>
        <v>5.6618055555518367</v>
      </c>
      <c r="D72">
        <v>47.31</v>
      </c>
      <c r="E72">
        <v>49.96</v>
      </c>
      <c r="F72">
        <v>44.49</v>
      </c>
      <c r="G72">
        <v>58.8</v>
      </c>
      <c r="H72">
        <v>50.55</v>
      </c>
      <c r="K72">
        <f>AVERAGE($D72:$H72)</f>
        <v>50.222000000000001</v>
      </c>
      <c r="L72" s="30">
        <f>STDEV($D72:$H72)</f>
        <v>5.3640907896865411</v>
      </c>
      <c r="M72">
        <f>LOG($K72)</f>
        <v>1.7008940037108062</v>
      </c>
    </row>
    <row r="73" spans="1:13" hidden="1">
      <c r="A73" t="s">
        <v>103</v>
      </c>
    </row>
    <row r="74" spans="1:13" hidden="1">
      <c r="A74" t="s">
        <v>104</v>
      </c>
    </row>
    <row r="75" spans="1:13" hidden="1">
      <c r="A75" t="s">
        <v>105</v>
      </c>
    </row>
    <row r="76" spans="1:13" hidden="1">
      <c r="A76" t="s">
        <v>106</v>
      </c>
    </row>
    <row r="77" spans="1:13">
      <c r="A77" t="s">
        <v>107</v>
      </c>
      <c r="B77" s="31">
        <v>45767.870138888888</v>
      </c>
      <c r="C77" s="30">
        <f>(B77-$B$2)</f>
        <v>5.9902777777751908</v>
      </c>
      <c r="D77">
        <v>47.89</v>
      </c>
      <c r="E77">
        <v>42.82</v>
      </c>
      <c r="F77">
        <v>27.71</v>
      </c>
      <c r="G77">
        <v>42.63</v>
      </c>
      <c r="H77">
        <v>41.15</v>
      </c>
      <c r="K77">
        <f>AVERAGE($D77:$H77)</f>
        <v>40.440000000000005</v>
      </c>
      <c r="L77" s="30">
        <f>STDEV($D77:$H77)</f>
        <v>7.55843899227877</v>
      </c>
      <c r="M77">
        <f>LOG($K77)</f>
        <v>1.6068111469189634</v>
      </c>
    </row>
    <row r="78" spans="1:13" hidden="1">
      <c r="A78" t="s">
        <v>108</v>
      </c>
    </row>
    <row r="79" spans="1:13" hidden="1">
      <c r="A79" t="s">
        <v>109</v>
      </c>
    </row>
    <row r="80" spans="1:13" hidden="1">
      <c r="A80" t="s">
        <v>110</v>
      </c>
    </row>
    <row r="81" spans="1:14" hidden="1">
      <c r="A81" t="s">
        <v>111</v>
      </c>
    </row>
    <row r="83" spans="1:14">
      <c r="A83" s="49" t="s">
        <v>112</v>
      </c>
      <c r="B83" s="49" t="s">
        <v>113</v>
      </c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>
      <c r="A84" s="49" t="s">
        <v>114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E476-8B33-4C79-904B-4C11830250EA}">
  <dimension ref="A1:N1048571"/>
  <sheetViews>
    <sheetView workbookViewId="0">
      <selection activeCell="G70" sqref="G70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44" t="s">
        <v>25</v>
      </c>
      <c r="B1" s="45" t="s">
        <v>26</v>
      </c>
      <c r="C1" s="46" t="s">
        <v>27</v>
      </c>
      <c r="D1" s="44" t="s">
        <v>28</v>
      </c>
      <c r="E1" s="47"/>
      <c r="F1" s="47"/>
      <c r="G1" s="47"/>
      <c r="H1" s="47"/>
      <c r="I1" s="47"/>
      <c r="J1" s="47"/>
      <c r="K1" s="44" t="s">
        <v>29</v>
      </c>
      <c r="L1" s="46" t="s">
        <v>30</v>
      </c>
      <c r="M1" s="48" t="s">
        <v>31</v>
      </c>
    </row>
    <row r="2" spans="1:13">
      <c r="A2" s="43" t="s">
        <v>115</v>
      </c>
      <c r="B2" s="31">
        <v>45761.879861111112</v>
      </c>
      <c r="C2" s="30">
        <f>(B2-$B$2)</f>
        <v>0</v>
      </c>
      <c r="D2" s="43">
        <v>3.47</v>
      </c>
      <c r="E2" s="43">
        <v>2.3199999999999998</v>
      </c>
      <c r="F2" s="43">
        <v>3.65</v>
      </c>
      <c r="G2" s="43">
        <v>3.17</v>
      </c>
      <c r="H2" s="43">
        <v>5.37</v>
      </c>
      <c r="I2" s="43"/>
      <c r="K2">
        <f>AVERAGE($D2:$H2)</f>
        <v>3.5960000000000001</v>
      </c>
      <c r="L2" s="30">
        <f>STDEV($D2:$H2)</f>
        <v>1.115293683296019</v>
      </c>
      <c r="M2">
        <f>LOG($K2)</f>
        <v>0.55581968306119112</v>
      </c>
    </row>
    <row r="3" spans="1:13" hidden="1">
      <c r="A3" s="43" t="s">
        <v>116</v>
      </c>
    </row>
    <row r="4" spans="1:13" hidden="1">
      <c r="A4" s="43" t="s">
        <v>117</v>
      </c>
    </row>
    <row r="5" spans="1:13" hidden="1">
      <c r="A5" s="43" t="s">
        <v>118</v>
      </c>
    </row>
    <row r="6" spans="1:13" hidden="1">
      <c r="A6" s="43" t="s">
        <v>119</v>
      </c>
    </row>
    <row r="7" spans="1:13">
      <c r="A7" s="43" t="s">
        <v>120</v>
      </c>
      <c r="B7" s="31">
        <v>45762.375</v>
      </c>
      <c r="C7" s="30">
        <f>(B7-$B$2)</f>
        <v>0.49513888888759539</v>
      </c>
      <c r="D7" s="43">
        <v>6.53</v>
      </c>
      <c r="E7" s="43">
        <v>6.11</v>
      </c>
      <c r="F7" s="43">
        <v>4.59</v>
      </c>
      <c r="G7" s="43">
        <v>5.86</v>
      </c>
      <c r="H7" s="43">
        <v>4.72</v>
      </c>
      <c r="K7">
        <f>AVERAGE($D7:$H7)</f>
        <v>5.5619999999999994</v>
      </c>
      <c r="L7" s="30">
        <f>STDEV($D7:$H7)</f>
        <v>0.86311644637326268</v>
      </c>
      <c r="M7">
        <f>LOG($K7)</f>
        <v>0.74523098452814063</v>
      </c>
    </row>
    <row r="8" spans="1:13" hidden="1">
      <c r="A8" s="43" t="s">
        <v>121</v>
      </c>
    </row>
    <row r="9" spans="1:13" hidden="1">
      <c r="A9" s="43" t="s">
        <v>122</v>
      </c>
    </row>
    <row r="10" spans="1:13" hidden="1">
      <c r="A10" s="43" t="s">
        <v>123</v>
      </c>
    </row>
    <row r="11" spans="1:13" hidden="1">
      <c r="A11" s="43" t="s">
        <v>124</v>
      </c>
    </row>
    <row r="12" spans="1:13">
      <c r="A12" s="43" t="s">
        <v>125</v>
      </c>
      <c r="B12" s="31">
        <v>45762.854861111111</v>
      </c>
      <c r="C12" s="30">
        <f>(B12-$B$2)</f>
        <v>0.97499999999854481</v>
      </c>
      <c r="D12" s="43">
        <v>7.3</v>
      </c>
      <c r="E12" s="43">
        <v>3.19</v>
      </c>
      <c r="F12" s="43">
        <v>6.17</v>
      </c>
      <c r="G12" s="43">
        <v>4.21</v>
      </c>
      <c r="H12" s="43">
        <v>5.12</v>
      </c>
      <c r="I12" s="43"/>
      <c r="J12" s="43"/>
      <c r="K12">
        <f>AVERAGE($D12:$H12)</f>
        <v>5.1980000000000004</v>
      </c>
      <c r="L12" s="30">
        <f>STDEV($D12:$H12)</f>
        <v>1.6107048146696519</v>
      </c>
      <c r="M12">
        <f>LOG($K12)</f>
        <v>0.71583627516499382</v>
      </c>
    </row>
    <row r="13" spans="1:13" hidden="1">
      <c r="A13" s="43" t="s">
        <v>126</v>
      </c>
    </row>
    <row r="14" spans="1:13" hidden="1">
      <c r="A14" s="43" t="s">
        <v>127</v>
      </c>
    </row>
    <row r="15" spans="1:13" hidden="1">
      <c r="A15" s="43" t="s">
        <v>128</v>
      </c>
    </row>
    <row r="16" spans="1:13" hidden="1">
      <c r="A16" s="43" t="s">
        <v>129</v>
      </c>
    </row>
    <row r="17" spans="1:13">
      <c r="A17" s="43" t="s">
        <v>130</v>
      </c>
      <c r="B17" s="31">
        <v>45763.826388888891</v>
      </c>
      <c r="C17" s="30">
        <f>(B17-$B$2)</f>
        <v>1.9465277777781012</v>
      </c>
      <c r="D17" s="43">
        <v>10.31</v>
      </c>
      <c r="E17" s="43">
        <v>6.25</v>
      </c>
      <c r="F17" s="43">
        <v>8.24</v>
      </c>
      <c r="G17" s="43">
        <v>8.42</v>
      </c>
      <c r="H17" s="43">
        <v>7.59</v>
      </c>
      <c r="K17">
        <f>AVERAGE($D17:$H17)</f>
        <v>8.1620000000000008</v>
      </c>
      <c r="L17" s="30">
        <f>STDEV($D17:$H17)</f>
        <v>1.47219903545682</v>
      </c>
      <c r="M17">
        <f>LOG($K17)</f>
        <v>0.91179659043725214</v>
      </c>
    </row>
    <row r="18" spans="1:13" hidden="1">
      <c r="A18" s="43" t="s">
        <v>131</v>
      </c>
    </row>
    <row r="19" spans="1:13" hidden="1">
      <c r="A19" s="43" t="s">
        <v>132</v>
      </c>
    </row>
    <row r="20" spans="1:13" hidden="1">
      <c r="A20" s="43" t="s">
        <v>133</v>
      </c>
    </row>
    <row r="21" spans="1:13" hidden="1">
      <c r="A21" s="43" t="s">
        <v>134</v>
      </c>
    </row>
    <row r="22" spans="1:13">
      <c r="A22" s="43" t="s">
        <v>135</v>
      </c>
      <c r="B22" s="31">
        <v>45764.375</v>
      </c>
      <c r="C22" s="30">
        <f>(B22-$B$2)</f>
        <v>2.4951388888875954</v>
      </c>
      <c r="D22" s="43">
        <v>4.5599999999999996</v>
      </c>
      <c r="E22" s="43">
        <v>8.18</v>
      </c>
      <c r="F22" s="43">
        <v>11.62</v>
      </c>
      <c r="G22" s="43">
        <v>15.39</v>
      </c>
      <c r="H22" s="43">
        <v>13.85</v>
      </c>
      <c r="K22">
        <f>AVERAGE($D22:$H22)</f>
        <v>10.72</v>
      </c>
      <c r="L22" s="30">
        <f>STDEV($D22:$H22)</f>
        <v>4.3821512981639508</v>
      </c>
      <c r="M22">
        <f>LOG($K22)</f>
        <v>1.0301947853567512</v>
      </c>
    </row>
    <row r="23" spans="1:13" hidden="1">
      <c r="A23" s="43" t="s">
        <v>136</v>
      </c>
    </row>
    <row r="24" spans="1:13" hidden="1">
      <c r="A24" s="43" t="s">
        <v>137</v>
      </c>
    </row>
    <row r="25" spans="1:13" hidden="1">
      <c r="A25" s="43" t="s">
        <v>138</v>
      </c>
    </row>
    <row r="26" spans="1:13" hidden="1">
      <c r="A26" s="43" t="s">
        <v>139</v>
      </c>
    </row>
    <row r="27" spans="1:13">
      <c r="A27" s="43" t="s">
        <v>140</v>
      </c>
      <c r="B27" s="31">
        <v>45764.561805555553</v>
      </c>
      <c r="C27" s="30">
        <f>(B27-$B$2)</f>
        <v>2.6819444444408873</v>
      </c>
      <c r="D27" s="43">
        <v>14.37</v>
      </c>
      <c r="E27" s="43">
        <v>6</v>
      </c>
      <c r="F27" s="43">
        <v>9.0399999999999991</v>
      </c>
      <c r="G27" s="43">
        <v>18.91</v>
      </c>
      <c r="H27" s="43">
        <v>9.7100000000000009</v>
      </c>
      <c r="I27" s="43"/>
      <c r="K27">
        <f>AVERAGE($D27:$H27)</f>
        <v>11.605999999999998</v>
      </c>
      <c r="L27" s="30">
        <f>STDEV($D27:$H27)</f>
        <v>5.064447650040429</v>
      </c>
      <c r="M27">
        <f>LOG($K27)</f>
        <v>1.0646825662285115</v>
      </c>
    </row>
    <row r="28" spans="1:13" hidden="1">
      <c r="A28" s="43" t="s">
        <v>141</v>
      </c>
    </row>
    <row r="29" spans="1:13" hidden="1">
      <c r="A29" s="43" t="s">
        <v>142</v>
      </c>
    </row>
    <row r="30" spans="1:13" hidden="1">
      <c r="A30" s="43" t="s">
        <v>143</v>
      </c>
    </row>
    <row r="31" spans="1:13" hidden="1">
      <c r="A31" s="43" t="s">
        <v>144</v>
      </c>
    </row>
    <row r="32" spans="1:13">
      <c r="A32" s="43" t="s">
        <v>145</v>
      </c>
      <c r="B32" s="31">
        <v>45764.819444444445</v>
      </c>
      <c r="C32" s="30">
        <f>(B32-$B$2)</f>
        <v>2.9395833333328483</v>
      </c>
      <c r="D32" s="43">
        <v>9.59</v>
      </c>
      <c r="E32" s="43">
        <v>8.9499999999999993</v>
      </c>
      <c r="F32" s="43">
        <v>17.100000000000001</v>
      </c>
      <c r="G32" s="43">
        <v>8.56</v>
      </c>
      <c r="H32" s="43">
        <v>21.67</v>
      </c>
      <c r="K32">
        <f>AVERAGE($D32:$H32)</f>
        <v>13.174000000000001</v>
      </c>
      <c r="L32" s="30">
        <f>STDEV($D32:$H32)</f>
        <v>5.907023785291539</v>
      </c>
      <c r="M32">
        <f>LOG($K32)</f>
        <v>1.1197176591054949</v>
      </c>
    </row>
    <row r="33" spans="1:13" hidden="1">
      <c r="A33" s="43" t="s">
        <v>146</v>
      </c>
    </row>
    <row r="34" spans="1:13" hidden="1">
      <c r="A34" s="43" t="s">
        <v>147</v>
      </c>
    </row>
    <row r="35" spans="1:13" hidden="1">
      <c r="A35" s="43" t="s">
        <v>148</v>
      </c>
    </row>
    <row r="36" spans="1:13" hidden="1">
      <c r="A36" s="43" t="s">
        <v>149</v>
      </c>
    </row>
    <row r="37" spans="1:13">
      <c r="A37" s="43" t="s">
        <v>150</v>
      </c>
      <c r="B37" s="31">
        <v>45765.375</v>
      </c>
      <c r="C37" s="30">
        <f>(B37-$B$2)</f>
        <v>3.4951388888875954</v>
      </c>
      <c r="D37" s="43">
        <v>18.32</v>
      </c>
      <c r="E37" s="43">
        <v>20.14</v>
      </c>
      <c r="F37" s="43">
        <v>19.34</v>
      </c>
      <c r="G37" s="43">
        <v>21.93</v>
      </c>
      <c r="H37" s="43">
        <v>31</v>
      </c>
      <c r="I37" s="43"/>
      <c r="K37">
        <f>AVERAGE($D37:$H37)</f>
        <v>22.145999999999997</v>
      </c>
      <c r="L37" s="30">
        <f>STDEV($D37:$H37)</f>
        <v>5.1228878574491743</v>
      </c>
      <c r="M37">
        <f>LOG($K37)</f>
        <v>1.3452952955793007</v>
      </c>
    </row>
    <row r="38" spans="1:13" hidden="1">
      <c r="A38" s="43" t="s">
        <v>151</v>
      </c>
    </row>
    <row r="39" spans="1:13" hidden="1">
      <c r="A39" s="43" t="s">
        <v>152</v>
      </c>
    </row>
    <row r="40" spans="1:13" hidden="1">
      <c r="A40" s="43" t="s">
        <v>153</v>
      </c>
    </row>
    <row r="41" spans="1:13" hidden="1">
      <c r="A41" s="43" t="s">
        <v>154</v>
      </c>
    </row>
    <row r="42" spans="1:13">
      <c r="A42" s="43" t="s">
        <v>155</v>
      </c>
      <c r="B42" s="31">
        <v>45765.615277777775</v>
      </c>
      <c r="C42" s="30">
        <f>(B42-$B$2)</f>
        <v>3.7354166666627862</v>
      </c>
      <c r="D42" s="43">
        <v>9.8000000000000007</v>
      </c>
      <c r="E42" s="43">
        <v>12.36</v>
      </c>
      <c r="F42" s="43">
        <v>14.14</v>
      </c>
      <c r="G42" s="43">
        <v>12.42</v>
      </c>
      <c r="H42" s="43">
        <v>11.99</v>
      </c>
      <c r="K42">
        <f>AVERAGE($D42:$H42)</f>
        <v>12.141999999999999</v>
      </c>
      <c r="L42" s="30">
        <f>STDEV($D42:$H42)</f>
        <v>1.5511995358431456</v>
      </c>
      <c r="M42">
        <f>LOG($K42)</f>
        <v>1.08429022853693</v>
      </c>
    </row>
    <row r="43" spans="1:13" hidden="1">
      <c r="A43" s="43" t="s">
        <v>156</v>
      </c>
    </row>
    <row r="44" spans="1:13" hidden="1">
      <c r="A44" s="43" t="s">
        <v>157</v>
      </c>
    </row>
    <row r="45" spans="1:13" hidden="1">
      <c r="A45" s="43" t="s">
        <v>158</v>
      </c>
    </row>
    <row r="46" spans="1:13" hidden="1">
      <c r="A46" s="43" t="s">
        <v>159</v>
      </c>
    </row>
    <row r="47" spans="1:13">
      <c r="A47" s="43" t="s">
        <v>160</v>
      </c>
      <c r="B47" s="31">
        <v>45765.916666666664</v>
      </c>
      <c r="C47" s="30">
        <f>(B47-$B$2)</f>
        <v>4.0368055555518367</v>
      </c>
      <c r="D47" s="43">
        <v>27.28</v>
      </c>
      <c r="E47" s="43">
        <v>20.65</v>
      </c>
      <c r="F47" s="43">
        <v>27.05</v>
      </c>
      <c r="G47" s="43">
        <v>21.51</v>
      </c>
      <c r="H47" s="43">
        <v>27.43</v>
      </c>
      <c r="K47">
        <f>AVERAGE($D47:$H47)</f>
        <v>24.784000000000002</v>
      </c>
      <c r="L47" s="30">
        <f>STDEV($D47:$H47)</f>
        <v>3.3976138685848127</v>
      </c>
      <c r="M47">
        <f>LOG($K47)</f>
        <v>1.3941714004151309</v>
      </c>
    </row>
    <row r="48" spans="1:13" hidden="1">
      <c r="A48" s="43" t="s">
        <v>161</v>
      </c>
    </row>
    <row r="49" spans="1:13" hidden="1">
      <c r="A49" s="43" t="s">
        <v>162</v>
      </c>
    </row>
    <row r="50" spans="1:13" hidden="1">
      <c r="A50" s="43" t="s">
        <v>163</v>
      </c>
    </row>
    <row r="51" spans="1:13" hidden="1">
      <c r="A51" s="43" t="s">
        <v>164</v>
      </c>
    </row>
    <row r="52" spans="1:13">
      <c r="A52" s="43" t="s">
        <v>165</v>
      </c>
      <c r="B52" s="31">
        <v>45767.375</v>
      </c>
      <c r="C52" s="30">
        <f>(B52-$B$2)</f>
        <v>5.4951388888875954</v>
      </c>
      <c r="D52" s="43">
        <v>28.09</v>
      </c>
      <c r="E52" s="43">
        <v>24.53</v>
      </c>
      <c r="F52" s="43">
        <v>25.69</v>
      </c>
      <c r="G52" s="43">
        <v>28.69</v>
      </c>
      <c r="H52" s="43">
        <v>25.76</v>
      </c>
      <c r="K52">
        <f>AVERAGE($D52:$H52)</f>
        <v>26.552</v>
      </c>
      <c r="L52" s="30">
        <f>STDEV($D52:$H52)</f>
        <v>1.7603465567893155</v>
      </c>
      <c r="M52">
        <f>LOG($K52)</f>
        <v>1.4240972394005476</v>
      </c>
    </row>
    <row r="53" spans="1:13" hidden="1">
      <c r="A53" s="43" t="s">
        <v>166</v>
      </c>
    </row>
    <row r="54" spans="1:13" hidden="1">
      <c r="A54" s="43" t="s">
        <v>167</v>
      </c>
    </row>
    <row r="55" spans="1:13" hidden="1">
      <c r="A55" s="43" t="s">
        <v>168</v>
      </c>
    </row>
    <row r="56" spans="1:13" hidden="1">
      <c r="A56" s="43" t="s">
        <v>169</v>
      </c>
    </row>
    <row r="57" spans="1:13">
      <c r="A57" s="43" t="s">
        <v>170</v>
      </c>
      <c r="B57" s="31">
        <v>45767.541666666664</v>
      </c>
      <c r="C57" s="30">
        <f>(B57-$B$2)</f>
        <v>5.6618055555518367</v>
      </c>
      <c r="D57" s="43">
        <v>40.700000000000003</v>
      </c>
      <c r="E57" s="43">
        <v>38.200000000000003</v>
      </c>
      <c r="F57" s="43">
        <v>41.55</v>
      </c>
      <c r="G57" s="43">
        <v>46.25</v>
      </c>
      <c r="H57" s="43">
        <v>43.08</v>
      </c>
      <c r="K57">
        <f>AVERAGE($D57:$H57)</f>
        <v>41.955999999999996</v>
      </c>
      <c r="L57" s="30">
        <f>STDEV($D57:$H57)</f>
        <v>2.9812631551072433</v>
      </c>
      <c r="M57">
        <f>LOG($K57)</f>
        <v>1.622794076739478</v>
      </c>
    </row>
    <row r="58" spans="1:13" hidden="1">
      <c r="A58" s="43" t="s">
        <v>171</v>
      </c>
    </row>
    <row r="59" spans="1:13" hidden="1">
      <c r="A59" s="43" t="s">
        <v>172</v>
      </c>
    </row>
    <row r="60" spans="1:13" hidden="1">
      <c r="A60" s="43" t="s">
        <v>173</v>
      </c>
    </row>
    <row r="61" spans="1:13" hidden="1">
      <c r="A61" s="43" t="s">
        <v>174</v>
      </c>
    </row>
    <row r="62" spans="1:13">
      <c r="A62" s="43" t="s">
        <v>175</v>
      </c>
      <c r="B62" s="31">
        <v>45767.870138888888</v>
      </c>
      <c r="C62" s="30">
        <f>(B62-$B$2)</f>
        <v>5.9902777777751908</v>
      </c>
      <c r="D62" s="43">
        <v>16.899999999999999</v>
      </c>
      <c r="E62" s="43">
        <v>27.32</v>
      </c>
      <c r="F62" s="43">
        <v>38.89</v>
      </c>
      <c r="G62" s="43">
        <v>35.64</v>
      </c>
      <c r="H62" s="43">
        <v>30.2</v>
      </c>
      <c r="K62">
        <f>AVERAGE($D62:$H62)</f>
        <v>29.79</v>
      </c>
      <c r="L62" s="30">
        <f>STDEV($D62:$H62)</f>
        <v>8.5066679728316767</v>
      </c>
      <c r="M62">
        <f>LOG($K62)</f>
        <v>1.4740705032150436</v>
      </c>
    </row>
    <row r="63" spans="1:13" hidden="1">
      <c r="A63" s="43" t="s">
        <v>176</v>
      </c>
    </row>
    <row r="64" spans="1:13" hidden="1">
      <c r="A64" s="43" t="s">
        <v>177</v>
      </c>
    </row>
    <row r="65" spans="1:13" hidden="1">
      <c r="A65" s="43" t="s">
        <v>178</v>
      </c>
    </row>
    <row r="66" spans="1:13" hidden="1">
      <c r="A66" s="43" t="s">
        <v>179</v>
      </c>
    </row>
    <row r="67" spans="1:13">
      <c r="A67" s="43"/>
      <c r="C67" s="30">
        <f>(B67-$B$2)</f>
        <v>-45761.879861111112</v>
      </c>
      <c r="D67" s="43"/>
      <c r="E67" s="43"/>
      <c r="F67" s="43"/>
      <c r="G67" s="43"/>
      <c r="H67" s="43"/>
      <c r="K67" t="e">
        <f>AVERAGE($D67:$H67)</f>
        <v>#DIV/0!</v>
      </c>
      <c r="L67" s="30" t="e">
        <f>STDEV($D67:$H67)</f>
        <v>#DIV/0!</v>
      </c>
      <c r="M67" t="e">
        <f>LOG($K67)</f>
        <v>#DIV/0!</v>
      </c>
    </row>
    <row r="68" spans="1:13">
      <c r="A68" s="43"/>
    </row>
    <row r="69" spans="1:13">
      <c r="A69" s="43"/>
    </row>
    <row r="70" spans="1:13">
      <c r="A70" s="43"/>
    </row>
    <row r="71" spans="1:13">
      <c r="A71" s="43"/>
    </row>
    <row r="72" spans="1:13">
      <c r="A72" s="43"/>
      <c r="C72" s="30">
        <f>(B72-$B$2)</f>
        <v>-45761.879861111112</v>
      </c>
      <c r="D72" s="43"/>
      <c r="E72" s="43"/>
      <c r="F72" s="43"/>
      <c r="G72" s="43"/>
      <c r="H72" s="43"/>
      <c r="K72" t="e">
        <f>AVERAGE($D72:$H72)</f>
        <v>#DIV/0!</v>
      </c>
      <c r="L72" s="30" t="e">
        <f>STDEV($D72:$H72)</f>
        <v>#DIV/0!</v>
      </c>
      <c r="M72" t="e">
        <f>LOG($K72)</f>
        <v>#DIV/0!</v>
      </c>
    </row>
    <row r="73" spans="1:13">
      <c r="A73" s="43"/>
    </row>
    <row r="74" spans="1:13">
      <c r="A74" s="43"/>
    </row>
    <row r="75" spans="1:13">
      <c r="A75" s="43"/>
    </row>
    <row r="76" spans="1:13">
      <c r="A76" s="43"/>
    </row>
    <row r="77" spans="1:13">
      <c r="A77" s="43"/>
      <c r="C77" s="30">
        <f>(B77-$B$2)</f>
        <v>-45761.879861111112</v>
      </c>
      <c r="D77" s="43"/>
      <c r="E77" s="43"/>
      <c r="F77" s="43"/>
      <c r="G77" s="43"/>
      <c r="H77" s="43"/>
      <c r="K77" t="e">
        <f>AVERAGE($D77:$H77)</f>
        <v>#DIV/0!</v>
      </c>
      <c r="L77" s="30" t="e">
        <f>STDEV($D77:$H77)</f>
        <v>#DIV/0!</v>
      </c>
      <c r="M77" t="e">
        <f>LOG($K77)</f>
        <v>#DIV/0!</v>
      </c>
    </row>
    <row r="78" spans="1:13">
      <c r="A78" s="43"/>
    </row>
    <row r="79" spans="1:13">
      <c r="A79" s="43"/>
    </row>
    <row r="80" spans="1:13">
      <c r="A80" s="43"/>
    </row>
    <row r="81" spans="1:14">
      <c r="A81" s="43"/>
    </row>
    <row r="83" spans="1:14">
      <c r="A83" s="49" t="s">
        <v>112</v>
      </c>
      <c r="B83" s="49" t="s">
        <v>180</v>
      </c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>
      <c r="A84" s="49" t="s">
        <v>114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1048571" spans="3:12">
      <c r="C1048571" s="30">
        <f>(B1048571-$B$2)</f>
        <v>-45761.879861111112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BEDE-7BED-4108-A913-88931429435B}">
  <dimension ref="A1:N1048571"/>
  <sheetViews>
    <sheetView topLeftCell="A15" workbookViewId="0">
      <selection activeCell="B81" sqref="B81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44" t="s">
        <v>25</v>
      </c>
      <c r="B1" s="45" t="s">
        <v>26</v>
      </c>
      <c r="C1" s="46" t="s">
        <v>27</v>
      </c>
      <c r="D1" s="44" t="s">
        <v>28</v>
      </c>
      <c r="E1" s="47"/>
      <c r="F1" s="47"/>
      <c r="G1" s="47"/>
      <c r="H1" s="47"/>
      <c r="I1" s="47"/>
      <c r="J1" s="47"/>
      <c r="K1" s="44" t="s">
        <v>29</v>
      </c>
      <c r="L1" s="46" t="s">
        <v>30</v>
      </c>
      <c r="M1" s="48" t="s">
        <v>31</v>
      </c>
    </row>
    <row r="2" spans="1:13">
      <c r="A2" t="s">
        <v>181</v>
      </c>
      <c r="B2" s="31">
        <v>45761.879861111112</v>
      </c>
      <c r="C2" s="30">
        <f>(B2-$B$2)</f>
        <v>0</v>
      </c>
      <c r="D2">
        <v>5.03</v>
      </c>
      <c r="E2">
        <v>6.91</v>
      </c>
      <c r="F2">
        <v>5.41</v>
      </c>
      <c r="G2">
        <v>3.82</v>
      </c>
      <c r="H2">
        <v>5.12</v>
      </c>
      <c r="I2">
        <v>5.07</v>
      </c>
      <c r="K2">
        <f>AVERAGE($D2:$H2)</f>
        <v>5.2580000000000009</v>
      </c>
      <c r="L2" s="30">
        <f>STDEV($D2:$H2)</f>
        <v>1.105789310854467</v>
      </c>
      <c r="M2">
        <f>LOG($K2)</f>
        <v>0.72082058177034403</v>
      </c>
    </row>
    <row r="3" spans="1:13">
      <c r="A3" t="s">
        <v>182</v>
      </c>
    </row>
    <row r="4" spans="1:13">
      <c r="A4" t="s">
        <v>183</v>
      </c>
    </row>
    <row r="5" spans="1:13">
      <c r="A5" t="s">
        <v>184</v>
      </c>
    </row>
    <row r="6" spans="1:13">
      <c r="A6" t="s">
        <v>185</v>
      </c>
    </row>
    <row r="7" spans="1:13">
      <c r="A7" t="s">
        <v>186</v>
      </c>
    </row>
    <row r="8" spans="1:13">
      <c r="A8" t="s">
        <v>187</v>
      </c>
      <c r="B8" s="31">
        <v>45762.375</v>
      </c>
      <c r="C8" s="30">
        <f>(B8-$B$2)</f>
        <v>0.49513888888759539</v>
      </c>
      <c r="D8">
        <v>5.13</v>
      </c>
      <c r="E8">
        <v>4.26</v>
      </c>
      <c r="F8">
        <v>4.8499999999999996</v>
      </c>
      <c r="G8">
        <v>4.66</v>
      </c>
      <c r="H8">
        <v>4.75</v>
      </c>
      <c r="K8">
        <f>AVERAGE($D8:$H8)</f>
        <v>4.7299999999999995</v>
      </c>
      <c r="L8" s="30">
        <f>STDEV($D8:$H8)</f>
        <v>0.31646484796893315</v>
      </c>
      <c r="M8">
        <f>LOG($K8)</f>
        <v>0.67486114073781156</v>
      </c>
    </row>
    <row r="9" spans="1:13">
      <c r="A9" t="s">
        <v>188</v>
      </c>
    </row>
    <row r="10" spans="1:13">
      <c r="A10" t="s">
        <v>189</v>
      </c>
    </row>
    <row r="11" spans="1:13">
      <c r="A11" t="s">
        <v>190</v>
      </c>
    </row>
    <row r="12" spans="1:13">
      <c r="A12" t="s">
        <v>191</v>
      </c>
      <c r="I12" s="43"/>
      <c r="J12" s="43"/>
    </row>
    <row r="13" spans="1:13">
      <c r="A13" t="s">
        <v>192</v>
      </c>
      <c r="B13" s="31">
        <v>45762.856249999997</v>
      </c>
      <c r="C13" s="30">
        <f>(B13-$B$2)</f>
        <v>0.976388888884685</v>
      </c>
      <c r="D13">
        <v>4.03</v>
      </c>
      <c r="E13">
        <v>5.72</v>
      </c>
      <c r="F13">
        <v>4.67</v>
      </c>
      <c r="G13">
        <v>4.3600000000000003</v>
      </c>
      <c r="H13">
        <v>6.02</v>
      </c>
      <c r="K13">
        <f>AVERAGE($D13:$G13)</f>
        <v>4.6950000000000003</v>
      </c>
      <c r="L13" s="30">
        <f>STDEV($D13:$G13)</f>
        <v>0.73159642791181545</v>
      </c>
      <c r="M13">
        <f>LOG($K13)</f>
        <v>0.67163559660212979</v>
      </c>
    </row>
    <row r="14" spans="1:13">
      <c r="A14" t="s">
        <v>193</v>
      </c>
    </row>
    <row r="15" spans="1:13">
      <c r="A15" t="s">
        <v>194</v>
      </c>
    </row>
    <row r="16" spans="1:13">
      <c r="A16" t="s">
        <v>195</v>
      </c>
    </row>
    <row r="17" spans="1:13">
      <c r="A17" t="s">
        <v>196</v>
      </c>
      <c r="F17" s="43"/>
      <c r="G17" s="43"/>
      <c r="H17" s="43"/>
    </row>
    <row r="18" spans="1:13">
      <c r="A18" t="s">
        <v>197</v>
      </c>
      <c r="B18" s="31">
        <v>45763.826388888891</v>
      </c>
      <c r="C18" s="30">
        <f>(B18-$B$2)</f>
        <v>1.9465277777781012</v>
      </c>
      <c r="D18">
        <v>10.31</v>
      </c>
      <c r="E18">
        <v>7.04</v>
      </c>
      <c r="F18">
        <v>6.72</v>
      </c>
      <c r="G18">
        <v>5.58</v>
      </c>
      <c r="H18">
        <v>6.4</v>
      </c>
      <c r="K18">
        <f>AVERAGE($D18:$H18)</f>
        <v>7.2099999999999991</v>
      </c>
      <c r="L18" s="30">
        <f>STDEV($D18:$H18)</f>
        <v>1.8160396471443101</v>
      </c>
      <c r="M18">
        <f>LOG($K18)</f>
        <v>0.85793526471942894</v>
      </c>
    </row>
    <row r="19" spans="1:13">
      <c r="A19" t="s">
        <v>198</v>
      </c>
    </row>
    <row r="20" spans="1:13">
      <c r="A20" t="s">
        <v>199</v>
      </c>
    </row>
    <row r="21" spans="1:13">
      <c r="A21" t="s">
        <v>200</v>
      </c>
    </row>
    <row r="22" spans="1:13">
      <c r="A22" t="s">
        <v>201</v>
      </c>
      <c r="E22" s="43"/>
      <c r="F22" s="43"/>
      <c r="G22" s="43"/>
      <c r="H22" s="43"/>
    </row>
    <row r="23" spans="1:13">
      <c r="A23" t="s">
        <v>202</v>
      </c>
      <c r="B23" s="31">
        <v>45764.383333333331</v>
      </c>
      <c r="C23" s="30">
        <f>(B23-$B$2)</f>
        <v>2.5034722222189885</v>
      </c>
      <c r="D23">
        <v>10.81</v>
      </c>
      <c r="E23">
        <v>10.35</v>
      </c>
      <c r="F23">
        <v>9.19</v>
      </c>
      <c r="G23">
        <v>13.34</v>
      </c>
      <c r="H23">
        <v>11.18</v>
      </c>
      <c r="K23">
        <f>AVERAGE($D23:$H23)</f>
        <v>10.974</v>
      </c>
      <c r="L23" s="30">
        <f>STDEV($D23:$H23)</f>
        <v>1.5198124884340189</v>
      </c>
      <c r="M23">
        <f>LOG($K23)</f>
        <v>1.0403649558600605</v>
      </c>
    </row>
    <row r="24" spans="1:13">
      <c r="A24" t="s">
        <v>203</v>
      </c>
    </row>
    <row r="25" spans="1:13">
      <c r="A25" t="s">
        <v>204</v>
      </c>
    </row>
    <row r="26" spans="1:13">
      <c r="A26" t="s">
        <v>205</v>
      </c>
    </row>
    <row r="27" spans="1:13">
      <c r="A27" t="s">
        <v>206</v>
      </c>
      <c r="E27" s="43"/>
      <c r="F27" s="43"/>
      <c r="G27" s="43"/>
      <c r="H27" s="43"/>
      <c r="I27" s="43"/>
    </row>
    <row r="28" spans="1:13">
      <c r="A28" t="s">
        <v>207</v>
      </c>
      <c r="B28" s="31">
        <v>45764.561805555553</v>
      </c>
      <c r="C28" s="30">
        <f>(B28-$B$2)</f>
        <v>2.6819444444408873</v>
      </c>
      <c r="D28">
        <v>10.14</v>
      </c>
      <c r="E28">
        <v>11.32</v>
      </c>
      <c r="F28">
        <v>12.66</v>
      </c>
      <c r="G28">
        <v>19.05</v>
      </c>
      <c r="H28">
        <v>26.43</v>
      </c>
      <c r="K28">
        <f>AVERAGE($D28:$H28)</f>
        <v>15.919999999999998</v>
      </c>
      <c r="L28" s="30">
        <f>STDEV($D28:$H28)</f>
        <v>6.8090564691446094</v>
      </c>
      <c r="M28">
        <f>LOG($K28)</f>
        <v>1.2019430634016501</v>
      </c>
    </row>
    <row r="29" spans="1:13">
      <c r="A29" t="s">
        <v>208</v>
      </c>
    </row>
    <row r="30" spans="1:13">
      <c r="A30" t="s">
        <v>209</v>
      </c>
    </row>
    <row r="31" spans="1:13">
      <c r="A31" t="s">
        <v>210</v>
      </c>
    </row>
    <row r="32" spans="1:13">
      <c r="A32" t="s">
        <v>211</v>
      </c>
      <c r="E32" s="43"/>
      <c r="F32" s="43"/>
      <c r="G32" s="43"/>
      <c r="H32" s="43"/>
    </row>
    <row r="33" spans="1:13">
      <c r="A33" s="43"/>
      <c r="B33" s="31">
        <v>45764.822222222225</v>
      </c>
      <c r="C33" s="30">
        <f>(B33-$B$2)</f>
        <v>2.9423611111124046</v>
      </c>
      <c r="K33" t="e">
        <f>AVERAGE($D33:$H33)</f>
        <v>#DIV/0!</v>
      </c>
      <c r="L33" s="30" t="e">
        <f>STDEV($D33:$H33)</f>
        <v>#DIV/0!</v>
      </c>
      <c r="M33" t="e">
        <f>LOG($K33)</f>
        <v>#DIV/0!</v>
      </c>
    </row>
    <row r="34" spans="1:13">
      <c r="A34" s="43"/>
    </row>
    <row r="35" spans="1:13">
      <c r="A35" s="43"/>
    </row>
    <row r="36" spans="1:13">
      <c r="A36" s="43"/>
    </row>
    <row r="37" spans="1:13">
      <c r="A37" s="43"/>
    </row>
    <row r="38" spans="1:13">
      <c r="A38" s="43"/>
      <c r="C38" s="30">
        <f>(B37-$B$2)</f>
        <v>-45761.879861111112</v>
      </c>
      <c r="D38" s="43"/>
      <c r="E38" s="43"/>
      <c r="F38" s="43"/>
      <c r="G38" s="43"/>
      <c r="H38" s="43"/>
      <c r="I38" s="43"/>
      <c r="K38" t="e">
        <f>AVERAGE($D38:$H38)</f>
        <v>#DIV/0!</v>
      </c>
      <c r="L38" s="30" t="e">
        <f>STDEV($D38:$H38)</f>
        <v>#DIV/0!</v>
      </c>
      <c r="M38" t="e">
        <f>LOG($K38)</f>
        <v>#DIV/0!</v>
      </c>
    </row>
    <row r="39" spans="1:13">
      <c r="A39" s="43"/>
    </row>
    <row r="40" spans="1:13">
      <c r="A40" s="43"/>
    </row>
    <row r="41" spans="1:13">
      <c r="A41" s="43"/>
    </row>
    <row r="42" spans="1:13">
      <c r="A42" s="43"/>
    </row>
    <row r="43" spans="1:13">
      <c r="A43" s="43"/>
      <c r="C43" s="30">
        <f>(B42-$B$2)</f>
        <v>-45761.879861111112</v>
      </c>
      <c r="D43" s="43"/>
      <c r="E43" s="43"/>
      <c r="F43" s="43"/>
      <c r="G43" s="43"/>
      <c r="H43" s="43"/>
      <c r="K43" t="e">
        <f>AVERAGE($D43:$H43)</f>
        <v>#DIV/0!</v>
      </c>
      <c r="L43" s="30" t="e">
        <f>STDEV($D43:$H43)</f>
        <v>#DIV/0!</v>
      </c>
      <c r="M43" t="e">
        <f>LOG($K43)</f>
        <v>#DIV/0!</v>
      </c>
    </row>
    <row r="44" spans="1:13">
      <c r="A44" s="43"/>
    </row>
    <row r="45" spans="1:13">
      <c r="A45" s="43"/>
    </row>
    <row r="46" spans="1:13">
      <c r="A46" s="43"/>
    </row>
    <row r="47" spans="1:13">
      <c r="A47" s="43"/>
    </row>
    <row r="48" spans="1:13">
      <c r="A48" s="43"/>
      <c r="C48" s="30">
        <f>(B47-$B$2)</f>
        <v>-45761.879861111112</v>
      </c>
      <c r="D48" s="43"/>
      <c r="E48" s="43"/>
      <c r="F48" s="43"/>
      <c r="G48" s="43"/>
      <c r="H48" s="43"/>
      <c r="K48" t="e">
        <f>AVERAGE($D48:$H48)</f>
        <v>#DIV/0!</v>
      </c>
      <c r="L48" s="30" t="e">
        <f>STDEV($D48:$H48)</f>
        <v>#DIV/0!</v>
      </c>
      <c r="M48" t="e">
        <f>LOG($K48)</f>
        <v>#DIV/0!</v>
      </c>
    </row>
    <row r="49" spans="1:13">
      <c r="A49" s="43"/>
    </row>
    <row r="50" spans="1:13">
      <c r="A50" s="43"/>
    </row>
    <row r="51" spans="1:13">
      <c r="A51" s="43"/>
    </row>
    <row r="52" spans="1:13">
      <c r="A52" s="43"/>
    </row>
    <row r="53" spans="1:13">
      <c r="A53" s="43"/>
      <c r="C53" s="30">
        <f>(B52-$B$2)</f>
        <v>-45761.879861111112</v>
      </c>
      <c r="D53" s="43"/>
      <c r="E53" s="43"/>
      <c r="F53" s="43"/>
      <c r="G53" s="43"/>
      <c r="H53" s="43"/>
      <c r="K53" t="e">
        <f>AVERAGE($D53:$H53)</f>
        <v>#DIV/0!</v>
      </c>
      <c r="L53" s="30" t="e">
        <f>STDEV($D53:$H53)</f>
        <v>#DIV/0!</v>
      </c>
      <c r="M53" t="e">
        <f>LOG($K53)</f>
        <v>#DIV/0!</v>
      </c>
    </row>
    <row r="54" spans="1:13">
      <c r="A54" s="43"/>
    </row>
    <row r="55" spans="1:13">
      <c r="A55" s="43"/>
    </row>
    <row r="56" spans="1:13">
      <c r="A56" s="43"/>
    </row>
    <row r="57" spans="1:13">
      <c r="A57" s="43"/>
    </row>
    <row r="58" spans="1:13">
      <c r="A58" s="43"/>
      <c r="C58" s="30">
        <f>(B57-$B$2)</f>
        <v>-45761.879861111112</v>
      </c>
      <c r="D58" s="43"/>
      <c r="E58" s="43"/>
      <c r="F58" s="43"/>
      <c r="G58" s="43"/>
      <c r="H58" s="43"/>
      <c r="K58" t="e">
        <f>AVERAGE($D58:$H58)</f>
        <v>#DIV/0!</v>
      </c>
      <c r="L58" s="30" t="e">
        <f>STDEV($D58:$H58)</f>
        <v>#DIV/0!</v>
      </c>
      <c r="M58" t="e">
        <f>LOG($K58)</f>
        <v>#DIV/0!</v>
      </c>
    </row>
    <row r="59" spans="1:13">
      <c r="A59" s="43"/>
    </row>
    <row r="60" spans="1:13">
      <c r="A60" s="43"/>
    </row>
    <row r="61" spans="1:13">
      <c r="A61" s="43"/>
    </row>
    <row r="62" spans="1:13">
      <c r="A62" s="43"/>
    </row>
    <row r="63" spans="1:13">
      <c r="A63" s="43"/>
      <c r="C63" s="30">
        <f>(B62-$B$2)</f>
        <v>-45761.879861111112</v>
      </c>
      <c r="D63" s="43"/>
      <c r="E63" s="43"/>
      <c r="F63" s="43"/>
      <c r="G63" s="43"/>
      <c r="H63" s="43"/>
      <c r="K63" t="e">
        <f>AVERAGE($D63:$H63)</f>
        <v>#DIV/0!</v>
      </c>
      <c r="L63" s="30" t="e">
        <f>STDEV($D63:$H63)</f>
        <v>#DIV/0!</v>
      </c>
      <c r="M63" t="e">
        <f>LOG($K63)</f>
        <v>#DIV/0!</v>
      </c>
    </row>
    <row r="64" spans="1:13">
      <c r="A64" s="43"/>
    </row>
    <row r="65" spans="1:13">
      <c r="A65" s="43"/>
    </row>
    <row r="66" spans="1:13">
      <c r="A66" s="43"/>
    </row>
    <row r="67" spans="1:13">
      <c r="A67" s="43"/>
    </row>
    <row r="68" spans="1:13">
      <c r="A68" s="43"/>
      <c r="C68" s="30">
        <f>(B67-$B$2)</f>
        <v>-45761.879861111112</v>
      </c>
      <c r="D68" s="43"/>
      <c r="E68" s="43"/>
      <c r="F68" s="43"/>
      <c r="G68" s="43"/>
      <c r="H68" s="43"/>
      <c r="K68" t="e">
        <f>AVERAGE($D68:$H68)</f>
        <v>#DIV/0!</v>
      </c>
      <c r="L68" s="30" t="e">
        <f>STDEV($D68:$H68)</f>
        <v>#DIV/0!</v>
      </c>
      <c r="M68" t="e">
        <f>LOG($K68)</f>
        <v>#DIV/0!</v>
      </c>
    </row>
    <row r="69" spans="1:13">
      <c r="A69" s="43"/>
    </row>
    <row r="70" spans="1:13">
      <c r="A70" s="43"/>
    </row>
    <row r="71" spans="1:13">
      <c r="A71" s="43"/>
    </row>
    <row r="72" spans="1:13">
      <c r="A72" s="43"/>
    </row>
    <row r="73" spans="1:13">
      <c r="A73" s="43"/>
      <c r="C73" s="30">
        <f>(B72-$B$2)</f>
        <v>-45761.879861111112</v>
      </c>
      <c r="D73" s="43"/>
      <c r="E73" s="43"/>
      <c r="F73" s="43"/>
      <c r="G73" s="43"/>
      <c r="H73" s="43"/>
      <c r="K73" t="e">
        <f>AVERAGE($D73:$H73)</f>
        <v>#DIV/0!</v>
      </c>
      <c r="L73" s="30" t="e">
        <f>STDEV($D73:$H73)</f>
        <v>#DIV/0!</v>
      </c>
      <c r="M73" t="e">
        <f>LOG($K73)</f>
        <v>#DIV/0!</v>
      </c>
    </row>
    <row r="74" spans="1:13">
      <c r="A74" s="43"/>
    </row>
    <row r="75" spans="1:13">
      <c r="A75" s="43"/>
    </row>
    <row r="76" spans="1:13">
      <c r="A76" s="43"/>
    </row>
    <row r="77" spans="1:13">
      <c r="A77" s="43"/>
    </row>
    <row r="78" spans="1:13">
      <c r="A78" s="43"/>
      <c r="C78" s="30">
        <f>(B77-$B$2)</f>
        <v>-45761.879861111112</v>
      </c>
      <c r="D78" s="43"/>
      <c r="E78" s="43"/>
      <c r="F78" s="43"/>
      <c r="G78" s="43"/>
      <c r="H78" s="43"/>
      <c r="K78" t="e">
        <f>AVERAGE($D78:$H78)</f>
        <v>#DIV/0!</v>
      </c>
      <c r="L78" s="30" t="e">
        <f>STDEV($D78:$H78)</f>
        <v>#DIV/0!</v>
      </c>
      <c r="M78" t="e">
        <f>LOG($K78)</f>
        <v>#DIV/0!</v>
      </c>
    </row>
    <row r="79" spans="1:13">
      <c r="A79" s="43"/>
    </row>
    <row r="80" spans="1:13">
      <c r="A80" s="43"/>
    </row>
    <row r="81" spans="1:14">
      <c r="A81" s="43"/>
    </row>
    <row r="83" spans="1:14">
      <c r="A83" s="49" t="s">
        <v>112</v>
      </c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>
      <c r="A84" s="49" t="s">
        <v>114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1048571" spans="3:12">
      <c r="C1048571" s="30">
        <f>(B1048571-$B$2)</f>
        <v>-45761.879861111112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9B2B-2826-4F4F-8A84-965DCE635CDF}">
  <dimension ref="A1:N1048571"/>
  <sheetViews>
    <sheetView workbookViewId="0">
      <selection activeCell="B81" sqref="B81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44" t="s">
        <v>25</v>
      </c>
      <c r="B1" s="45" t="s">
        <v>26</v>
      </c>
      <c r="C1" s="46" t="s">
        <v>27</v>
      </c>
      <c r="D1" s="44" t="s">
        <v>28</v>
      </c>
      <c r="E1" s="47"/>
      <c r="F1" s="47"/>
      <c r="G1" s="47"/>
      <c r="H1" s="47"/>
      <c r="I1" s="47"/>
      <c r="J1" s="47"/>
      <c r="K1" s="44" t="s">
        <v>29</v>
      </c>
      <c r="L1" s="46" t="s">
        <v>30</v>
      </c>
      <c r="M1" s="48" t="s">
        <v>31</v>
      </c>
    </row>
    <row r="2" spans="1:13">
      <c r="A2" t="s">
        <v>212</v>
      </c>
      <c r="B2" s="31">
        <v>45761.879861111112</v>
      </c>
      <c r="C2" s="30">
        <f>(B2-$B$2)</f>
        <v>0</v>
      </c>
      <c r="D2">
        <v>4.7</v>
      </c>
      <c r="E2">
        <v>2.91</v>
      </c>
      <c r="F2">
        <v>4.5</v>
      </c>
      <c r="G2">
        <v>4.43</v>
      </c>
      <c r="H2">
        <v>6.01</v>
      </c>
      <c r="I2" s="43"/>
      <c r="K2">
        <f>AVERAGE($D2:$H2)</f>
        <v>4.51</v>
      </c>
      <c r="L2" s="30">
        <f>STDEV($D2:$H2)</f>
        <v>1.1014308875276768</v>
      </c>
      <c r="M2">
        <f>LOG($K2)</f>
        <v>0.65417654187796048</v>
      </c>
    </row>
    <row r="3" spans="1:13" hidden="1">
      <c r="A3" t="s">
        <v>213</v>
      </c>
    </row>
    <row r="4" spans="1:13" hidden="1">
      <c r="A4" t="s">
        <v>214</v>
      </c>
    </row>
    <row r="5" spans="1:13" hidden="1">
      <c r="A5" t="s">
        <v>215</v>
      </c>
    </row>
    <row r="6" spans="1:13" hidden="1">
      <c r="A6" t="s">
        <v>216</v>
      </c>
    </row>
    <row r="7" spans="1:13">
      <c r="A7" t="s">
        <v>217</v>
      </c>
      <c r="B7" s="31">
        <v>45762.375</v>
      </c>
      <c r="C7" s="30">
        <f>(B7-$B$2)</f>
        <v>0.49513888888759539</v>
      </c>
      <c r="D7">
        <v>3.14</v>
      </c>
      <c r="E7">
        <v>6.39</v>
      </c>
      <c r="F7">
        <v>5.13</v>
      </c>
      <c r="G7">
        <v>3.71</v>
      </c>
      <c r="H7">
        <v>4.4000000000000004</v>
      </c>
      <c r="K7">
        <f>AVERAGE($D7:$H7)</f>
        <v>4.5540000000000003</v>
      </c>
      <c r="L7" s="30">
        <f>STDEV($D7:$H7)</f>
        <v>1.268672534580928</v>
      </c>
      <c r="M7">
        <f>LOG($K7)</f>
        <v>0.65839302627912399</v>
      </c>
    </row>
    <row r="8" spans="1:13" hidden="1">
      <c r="A8" t="s">
        <v>218</v>
      </c>
    </row>
    <row r="9" spans="1:13" hidden="1">
      <c r="A9" t="s">
        <v>219</v>
      </c>
    </row>
    <row r="10" spans="1:13" hidden="1">
      <c r="A10" t="s">
        <v>220</v>
      </c>
    </row>
    <row r="11" spans="1:13" hidden="1">
      <c r="A11" t="s">
        <v>221</v>
      </c>
    </row>
    <row r="12" spans="1:13">
      <c r="A12" t="s">
        <v>222</v>
      </c>
      <c r="B12" s="31">
        <v>45762.856249999997</v>
      </c>
      <c r="C12" s="30">
        <f>(B12-$B$2)</f>
        <v>0.976388888884685</v>
      </c>
      <c r="D12">
        <v>6.34</v>
      </c>
      <c r="E12">
        <v>7.64</v>
      </c>
      <c r="F12">
        <v>3.92</v>
      </c>
      <c r="G12">
        <v>5.58</v>
      </c>
      <c r="H12">
        <v>5.93</v>
      </c>
      <c r="I12" s="43"/>
      <c r="J12" s="43"/>
      <c r="K12">
        <f>AVERAGE($D12:$H12)</f>
        <v>5.8819999999999997</v>
      </c>
      <c r="L12" s="30">
        <f>STDEV($D12:$H12)</f>
        <v>1.3456671207991993</v>
      </c>
      <c r="M12">
        <f>LOG($K12)</f>
        <v>0.76952502017105051</v>
      </c>
    </row>
    <row r="13" spans="1:13" hidden="1">
      <c r="A13" t="s">
        <v>223</v>
      </c>
    </row>
    <row r="14" spans="1:13" hidden="1">
      <c r="A14" t="s">
        <v>224</v>
      </c>
    </row>
    <row r="15" spans="1:13" hidden="1">
      <c r="A15" t="s">
        <v>225</v>
      </c>
    </row>
    <row r="16" spans="1:13" hidden="1">
      <c r="A16" t="s">
        <v>226</v>
      </c>
    </row>
    <row r="17" spans="1:13">
      <c r="A17" t="s">
        <v>227</v>
      </c>
      <c r="B17" s="31">
        <v>45763.826388888891</v>
      </c>
      <c r="C17" s="30">
        <f>(B17-$B$2)</f>
        <v>1.9465277777781012</v>
      </c>
      <c r="D17">
        <v>7.87</v>
      </c>
      <c r="E17">
        <v>6.67</v>
      </c>
      <c r="F17">
        <v>9.15</v>
      </c>
      <c r="G17">
        <v>8.18</v>
      </c>
      <c r="H17">
        <v>5.41</v>
      </c>
      <c r="K17">
        <f>AVERAGE($D17:$H17)</f>
        <v>7.4560000000000004</v>
      </c>
      <c r="L17" s="30">
        <f>STDEV($D17:$H17)</f>
        <v>1.4464715690258099</v>
      </c>
      <c r="M17">
        <f>LOG($K17)</f>
        <v>0.87250589934592493</v>
      </c>
    </row>
    <row r="18" spans="1:13" hidden="1">
      <c r="A18" t="s">
        <v>228</v>
      </c>
    </row>
    <row r="19" spans="1:13" hidden="1">
      <c r="A19" t="s">
        <v>229</v>
      </c>
    </row>
    <row r="20" spans="1:13" hidden="1">
      <c r="A20" t="s">
        <v>230</v>
      </c>
    </row>
    <row r="21" spans="1:13" hidden="1">
      <c r="A21" t="s">
        <v>231</v>
      </c>
    </row>
    <row r="22" spans="1:13">
      <c r="A22" t="s">
        <v>232</v>
      </c>
      <c r="B22" s="31">
        <v>45764.383333333331</v>
      </c>
      <c r="C22" s="30">
        <f>(B22-$B$2)</f>
        <v>2.5034722222189885</v>
      </c>
      <c r="D22">
        <v>9.23</v>
      </c>
      <c r="E22">
        <v>12.23</v>
      </c>
      <c r="F22">
        <v>10.5</v>
      </c>
      <c r="G22">
        <v>13.73</v>
      </c>
      <c r="H22">
        <v>10.82</v>
      </c>
      <c r="K22">
        <f>AVERAGE($D22:$H22)</f>
        <v>11.302</v>
      </c>
      <c r="L22" s="30">
        <f>STDEV($D22:$H22)</f>
        <v>1.7266354566033977</v>
      </c>
      <c r="M22">
        <f>LOG($K22)</f>
        <v>1.0531553029618794</v>
      </c>
    </row>
    <row r="23" spans="1:13" hidden="1">
      <c r="A23" t="s">
        <v>233</v>
      </c>
    </row>
    <row r="24" spans="1:13" hidden="1">
      <c r="A24" t="s">
        <v>234</v>
      </c>
    </row>
    <row r="25" spans="1:13" hidden="1">
      <c r="A25" t="s">
        <v>235</v>
      </c>
    </row>
    <row r="26" spans="1:13" hidden="1">
      <c r="A26" t="s">
        <v>236</v>
      </c>
    </row>
    <row r="27" spans="1:13">
      <c r="A27" t="s">
        <v>237</v>
      </c>
      <c r="B27" s="31">
        <v>45764.561805555553</v>
      </c>
      <c r="C27" s="30">
        <f>(B27-$B$2)</f>
        <v>2.6819444444408873</v>
      </c>
      <c r="D27">
        <v>8.76</v>
      </c>
      <c r="E27">
        <v>15.45</v>
      </c>
      <c r="F27">
        <v>13.87</v>
      </c>
      <c r="G27">
        <v>11.59</v>
      </c>
      <c r="H27">
        <v>7.45</v>
      </c>
      <c r="I27" s="43"/>
      <c r="K27">
        <f>AVERAGE($D27:$H27)</f>
        <v>11.424000000000001</v>
      </c>
      <c r="L27" s="30">
        <f>STDEV($D27:$H27)</f>
        <v>3.3581512771166202</v>
      </c>
      <c r="M27">
        <f>LOG($K27)</f>
        <v>1.0578181944320992</v>
      </c>
    </row>
    <row r="28" spans="1:13" hidden="1">
      <c r="A28" t="s">
        <v>238</v>
      </c>
    </row>
    <row r="29" spans="1:13" hidden="1">
      <c r="A29" t="s">
        <v>239</v>
      </c>
    </row>
    <row r="30" spans="1:13" hidden="1">
      <c r="A30" t="s">
        <v>240</v>
      </c>
    </row>
    <row r="31" spans="1:13" hidden="1">
      <c r="A31" t="s">
        <v>241</v>
      </c>
    </row>
    <row r="32" spans="1:13">
      <c r="A32" t="s">
        <v>242</v>
      </c>
      <c r="B32" s="31">
        <v>45764.822222222225</v>
      </c>
      <c r="C32" s="30">
        <f>(B32-$B$2)</f>
        <v>2.9423611111124046</v>
      </c>
      <c r="D32">
        <v>9.3699999999999992</v>
      </c>
      <c r="E32">
        <v>13.3</v>
      </c>
      <c r="F32">
        <v>12.11</v>
      </c>
      <c r="G32">
        <v>15.58</v>
      </c>
      <c r="H32">
        <v>7.12</v>
      </c>
      <c r="K32">
        <f>AVERAGE($D32:$H32)</f>
        <v>11.495999999999999</v>
      </c>
      <c r="L32" s="30">
        <f>STDEV($D32:$H32)</f>
        <v>3.3158603710047836</v>
      </c>
      <c r="M32">
        <f>LOG($K32)</f>
        <v>1.0605467551261691</v>
      </c>
    </row>
    <row r="33" spans="1:13" hidden="1">
      <c r="A33" t="s">
        <v>243</v>
      </c>
    </row>
    <row r="34" spans="1:13" hidden="1">
      <c r="A34" t="s">
        <v>244</v>
      </c>
    </row>
    <row r="35" spans="1:13" hidden="1">
      <c r="A35" t="s">
        <v>245</v>
      </c>
    </row>
    <row r="36" spans="1:13" hidden="1">
      <c r="A36" t="s">
        <v>246</v>
      </c>
    </row>
    <row r="37" spans="1:13">
      <c r="A37" s="43"/>
      <c r="C37" s="30">
        <f>(B37-$B$2)</f>
        <v>-45761.879861111112</v>
      </c>
      <c r="D37" s="43"/>
      <c r="E37" s="43"/>
      <c r="F37" s="43"/>
      <c r="G37" s="43"/>
      <c r="H37" s="43"/>
      <c r="I37" s="43"/>
      <c r="K37" t="e">
        <f>AVERAGE($D37:$H37)</f>
        <v>#DIV/0!</v>
      </c>
      <c r="L37" s="30" t="e">
        <f>STDEV($D37:$H37)</f>
        <v>#DIV/0!</v>
      </c>
      <c r="M37" t="e">
        <f>LOG($K37)</f>
        <v>#DIV/0!</v>
      </c>
    </row>
    <row r="38" spans="1:13">
      <c r="A38" s="43"/>
    </row>
    <row r="39" spans="1:13">
      <c r="A39" s="43"/>
    </row>
    <row r="40" spans="1:13">
      <c r="A40" s="43"/>
    </row>
    <row r="41" spans="1:13">
      <c r="A41" s="43"/>
    </row>
    <row r="42" spans="1:13">
      <c r="A42" s="43"/>
      <c r="C42" s="30">
        <f>(B42-$B$2)</f>
        <v>-45761.879861111112</v>
      </c>
      <c r="D42" s="43"/>
      <c r="E42" s="43"/>
      <c r="F42" s="43"/>
      <c r="G42" s="43"/>
      <c r="H42" s="43"/>
      <c r="K42" t="e">
        <f>AVERAGE($D42:$H42)</f>
        <v>#DIV/0!</v>
      </c>
      <c r="L42" s="30" t="e">
        <f>STDEV($D42:$H42)</f>
        <v>#DIV/0!</v>
      </c>
      <c r="M42" t="e">
        <f>LOG($K42)</f>
        <v>#DIV/0!</v>
      </c>
    </row>
    <row r="43" spans="1:13">
      <c r="A43" s="43"/>
    </row>
    <row r="44" spans="1:13">
      <c r="A44" s="43"/>
    </row>
    <row r="45" spans="1:13">
      <c r="A45" s="43"/>
    </row>
    <row r="46" spans="1:13">
      <c r="A46" s="43"/>
    </row>
    <row r="47" spans="1:13">
      <c r="A47" s="43"/>
      <c r="C47" s="30">
        <f>(B47-$B$2)</f>
        <v>-45761.879861111112</v>
      </c>
      <c r="D47" s="43"/>
      <c r="E47" s="43"/>
      <c r="F47" s="43"/>
      <c r="G47" s="43"/>
      <c r="H47" s="43"/>
      <c r="K47" t="e">
        <f>AVERAGE($D47:$H47)</f>
        <v>#DIV/0!</v>
      </c>
      <c r="L47" s="30" t="e">
        <f>STDEV($D47:$H47)</f>
        <v>#DIV/0!</v>
      </c>
      <c r="M47" t="e">
        <f>LOG($K47)</f>
        <v>#DIV/0!</v>
      </c>
    </row>
    <row r="48" spans="1:13">
      <c r="A48" s="43"/>
    </row>
    <row r="49" spans="1:13">
      <c r="A49" s="43"/>
    </row>
    <row r="50" spans="1:13">
      <c r="A50" s="43"/>
    </row>
    <row r="51" spans="1:13">
      <c r="A51" s="43"/>
    </row>
    <row r="52" spans="1:13">
      <c r="A52" s="43"/>
      <c r="C52" s="30">
        <f>(B52-$B$2)</f>
        <v>-45761.879861111112</v>
      </c>
      <c r="D52" s="43"/>
      <c r="E52" s="43"/>
      <c r="F52" s="43"/>
      <c r="G52" s="43"/>
      <c r="H52" s="43"/>
      <c r="K52" t="e">
        <f>AVERAGE($D52:$H52)</f>
        <v>#DIV/0!</v>
      </c>
      <c r="L52" s="30" t="e">
        <f>STDEV($D52:$H52)</f>
        <v>#DIV/0!</v>
      </c>
      <c r="M52" t="e">
        <f>LOG($K52)</f>
        <v>#DIV/0!</v>
      </c>
    </row>
    <row r="53" spans="1:13">
      <c r="A53" s="43"/>
    </row>
    <row r="54" spans="1:13">
      <c r="A54" s="43"/>
    </row>
    <row r="55" spans="1:13">
      <c r="A55" s="43"/>
    </row>
    <row r="56" spans="1:13">
      <c r="A56" s="43"/>
    </row>
    <row r="57" spans="1:13">
      <c r="A57" s="43"/>
      <c r="C57" s="30">
        <f>(B57-$B$2)</f>
        <v>-45761.879861111112</v>
      </c>
      <c r="D57" s="43"/>
      <c r="E57" s="43"/>
      <c r="F57" s="43"/>
      <c r="G57" s="43"/>
      <c r="H57" s="43"/>
      <c r="K57" t="e">
        <f>AVERAGE($D57:$H57)</f>
        <v>#DIV/0!</v>
      </c>
      <c r="L57" s="30" t="e">
        <f>STDEV($D57:$H57)</f>
        <v>#DIV/0!</v>
      </c>
      <c r="M57" t="e">
        <f>LOG($K57)</f>
        <v>#DIV/0!</v>
      </c>
    </row>
    <row r="58" spans="1:13">
      <c r="A58" s="43"/>
    </row>
    <row r="59" spans="1:13">
      <c r="A59" s="43"/>
    </row>
    <row r="60" spans="1:13">
      <c r="A60" s="43"/>
    </row>
    <row r="61" spans="1:13">
      <c r="A61" s="43"/>
    </row>
    <row r="62" spans="1:13">
      <c r="A62" s="43"/>
      <c r="C62" s="30">
        <f>(B62-$B$2)</f>
        <v>-45761.879861111112</v>
      </c>
      <c r="D62" s="43"/>
      <c r="E62" s="43"/>
      <c r="F62" s="43"/>
      <c r="G62" s="43"/>
      <c r="H62" s="43"/>
      <c r="K62" t="e">
        <f>AVERAGE($D62:$H62)</f>
        <v>#DIV/0!</v>
      </c>
      <c r="L62" s="30" t="e">
        <f>STDEV($D62:$H62)</f>
        <v>#DIV/0!</v>
      </c>
      <c r="M62" t="e">
        <f>LOG($K62)</f>
        <v>#DIV/0!</v>
      </c>
    </row>
    <row r="63" spans="1:13">
      <c r="A63" s="43"/>
    </row>
    <row r="64" spans="1:13">
      <c r="A64" s="43"/>
    </row>
    <row r="65" spans="1:13">
      <c r="A65" s="43"/>
    </row>
    <row r="66" spans="1:13">
      <c r="A66" s="43"/>
    </row>
    <row r="67" spans="1:13">
      <c r="A67" s="43"/>
      <c r="C67" s="30">
        <f>(B67-$B$2)</f>
        <v>-45761.879861111112</v>
      </c>
      <c r="D67" s="43"/>
      <c r="E67" s="43"/>
      <c r="F67" s="43"/>
      <c r="G67" s="43"/>
      <c r="H67" s="43"/>
      <c r="K67" t="e">
        <f>AVERAGE($D67:$H67)</f>
        <v>#DIV/0!</v>
      </c>
      <c r="L67" s="30" t="e">
        <f>STDEV($D67:$H67)</f>
        <v>#DIV/0!</v>
      </c>
      <c r="M67" t="e">
        <f>LOG($K67)</f>
        <v>#DIV/0!</v>
      </c>
    </row>
    <row r="68" spans="1:13">
      <c r="A68" s="43"/>
    </row>
    <row r="69" spans="1:13">
      <c r="A69" s="43"/>
    </row>
    <row r="70" spans="1:13">
      <c r="A70" s="43"/>
    </row>
    <row r="71" spans="1:13">
      <c r="A71" s="43"/>
    </row>
    <row r="72" spans="1:13">
      <c r="A72" s="43"/>
      <c r="C72" s="30">
        <f>(B72-$B$2)</f>
        <v>-45761.879861111112</v>
      </c>
      <c r="D72" s="43"/>
      <c r="E72" s="43"/>
      <c r="F72" s="43"/>
      <c r="G72" s="43"/>
      <c r="H72" s="43"/>
      <c r="K72" t="e">
        <f>AVERAGE($D72:$H72)</f>
        <v>#DIV/0!</v>
      </c>
      <c r="L72" s="30" t="e">
        <f>STDEV($D72:$H72)</f>
        <v>#DIV/0!</v>
      </c>
      <c r="M72" t="e">
        <f>LOG($K72)</f>
        <v>#DIV/0!</v>
      </c>
    </row>
    <row r="73" spans="1:13">
      <c r="A73" s="43"/>
    </row>
    <row r="74" spans="1:13">
      <c r="A74" s="43"/>
    </row>
    <row r="75" spans="1:13">
      <c r="A75" s="43"/>
    </row>
    <row r="76" spans="1:13">
      <c r="A76" s="43"/>
    </row>
    <row r="77" spans="1:13">
      <c r="A77" s="43"/>
      <c r="C77" s="30">
        <f>(B77-$B$2)</f>
        <v>-45761.879861111112</v>
      </c>
      <c r="D77" s="43"/>
      <c r="E77" s="43"/>
      <c r="F77" s="43"/>
      <c r="G77" s="43"/>
      <c r="H77" s="43"/>
      <c r="K77" t="e">
        <f>AVERAGE($D77:$H77)</f>
        <v>#DIV/0!</v>
      </c>
      <c r="L77" s="30" t="e">
        <f>STDEV($D77:$H77)</f>
        <v>#DIV/0!</v>
      </c>
      <c r="M77" t="e">
        <f>LOG($K77)</f>
        <v>#DIV/0!</v>
      </c>
    </row>
    <row r="78" spans="1:13">
      <c r="A78" s="43"/>
    </row>
    <row r="79" spans="1:13">
      <c r="A79" s="43"/>
    </row>
    <row r="80" spans="1:13">
      <c r="A80" s="43"/>
    </row>
    <row r="81" spans="1:14">
      <c r="A81" s="43"/>
    </row>
    <row r="83" spans="1:14">
      <c r="A83" s="49" t="s">
        <v>112</v>
      </c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>
      <c r="A84" s="49" t="s">
        <v>114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1048571" spans="3:12">
      <c r="C1048571" s="30">
        <f>(B1048571-$B$2)</f>
        <v>-45761.879861111112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5953-A5A7-45CF-A3E4-D1F25A59404B}">
  <dimension ref="A1:N1048571"/>
  <sheetViews>
    <sheetView tabSelected="1" workbookViewId="0">
      <selection activeCell="G57" sqref="G57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8" max="8" width="9.42578125" bestFit="1" customWidth="1"/>
    <col min="12" max="12" width="9.140625" style="30"/>
  </cols>
  <sheetData>
    <row r="1" spans="1:13">
      <c r="A1" s="44" t="s">
        <v>25</v>
      </c>
      <c r="B1" s="45" t="s">
        <v>26</v>
      </c>
      <c r="C1" s="46" t="s">
        <v>27</v>
      </c>
      <c r="D1" s="44" t="s">
        <v>28</v>
      </c>
      <c r="E1" s="47"/>
      <c r="F1" s="47"/>
      <c r="G1" s="47"/>
      <c r="H1" s="47"/>
      <c r="I1" s="47"/>
      <c r="J1" s="47"/>
      <c r="K1" s="44" t="s">
        <v>29</v>
      </c>
      <c r="L1" s="46" t="s">
        <v>30</v>
      </c>
      <c r="M1" s="48" t="s">
        <v>31</v>
      </c>
    </row>
    <row r="2" spans="1:13">
      <c r="A2" t="s">
        <v>247</v>
      </c>
      <c r="B2" s="31">
        <v>45761.879861111112</v>
      </c>
      <c r="C2" s="30">
        <f>(B2-$B$2)</f>
        <v>0</v>
      </c>
      <c r="D2">
        <v>6.28</v>
      </c>
      <c r="E2">
        <v>4.91</v>
      </c>
      <c r="F2">
        <v>5.36</v>
      </c>
      <c r="G2">
        <v>5.21</v>
      </c>
      <c r="H2">
        <v>7.31</v>
      </c>
      <c r="I2" s="43"/>
      <c r="K2">
        <f>AVERAGE($D2:$H2)</f>
        <v>5.8140000000000001</v>
      </c>
      <c r="L2" s="30">
        <f>STDEV($D2:$H2)</f>
        <v>0.98021936320397252</v>
      </c>
      <c r="M2">
        <f>LOG($K2)</f>
        <v>0.76447502743440898</v>
      </c>
    </row>
    <row r="3" spans="1:13" hidden="1">
      <c r="A3" t="s">
        <v>248</v>
      </c>
    </row>
    <row r="4" spans="1:13" hidden="1">
      <c r="A4" t="s">
        <v>249</v>
      </c>
    </row>
    <row r="5" spans="1:13" hidden="1">
      <c r="A5" t="s">
        <v>250</v>
      </c>
    </row>
    <row r="6" spans="1:13" hidden="1">
      <c r="A6" t="s">
        <v>251</v>
      </c>
    </row>
    <row r="7" spans="1:13">
      <c r="A7" t="s">
        <v>252</v>
      </c>
      <c r="B7" s="31">
        <v>45762.375</v>
      </c>
      <c r="C7" s="30">
        <f>(B7-$B$2)</f>
        <v>0.49513888888759539</v>
      </c>
      <c r="D7">
        <v>6.27</v>
      </c>
      <c r="E7">
        <v>6.77</v>
      </c>
      <c r="F7">
        <v>5.85</v>
      </c>
      <c r="G7">
        <v>7.34</v>
      </c>
      <c r="H7">
        <v>5.3</v>
      </c>
      <c r="K7">
        <f>AVERAGE($D7:$H7)</f>
        <v>6.306</v>
      </c>
      <c r="L7" s="30">
        <f>STDEV($D7:$H7)</f>
        <v>0.79147330972053942</v>
      </c>
      <c r="M7">
        <f>LOG($K7)</f>
        <v>0.7997539664118859</v>
      </c>
    </row>
    <row r="8" spans="1:13" hidden="1">
      <c r="A8" t="s">
        <v>253</v>
      </c>
    </row>
    <row r="9" spans="1:13" hidden="1">
      <c r="A9" t="s">
        <v>254</v>
      </c>
    </row>
    <row r="10" spans="1:13" hidden="1">
      <c r="A10" t="s">
        <v>255</v>
      </c>
    </row>
    <row r="11" spans="1:13" hidden="1">
      <c r="A11" t="s">
        <v>256</v>
      </c>
    </row>
    <row r="12" spans="1:13">
      <c r="A12" t="s">
        <v>257</v>
      </c>
      <c r="B12" s="31">
        <v>45762.854861111111</v>
      </c>
      <c r="C12" s="30">
        <f>(B12-$B$2)</f>
        <v>0.97499999999854481</v>
      </c>
      <c r="D12">
        <v>6.13</v>
      </c>
      <c r="E12">
        <v>6.15</v>
      </c>
      <c r="F12">
        <v>4.5999999999999996</v>
      </c>
      <c r="G12">
        <v>4.07</v>
      </c>
      <c r="H12">
        <v>4.37</v>
      </c>
      <c r="I12" s="43"/>
      <c r="J12" s="43"/>
      <c r="K12">
        <f>AVERAGE($D12:$H12)</f>
        <v>5.0640000000000009</v>
      </c>
      <c r="L12" s="30">
        <f>STDEV($D12:$H12)</f>
        <v>1.0000899959503611</v>
      </c>
      <c r="M12">
        <f>LOG($K12)</f>
        <v>0.70449369700929876</v>
      </c>
    </row>
    <row r="13" spans="1:13" hidden="1">
      <c r="A13" t="s">
        <v>258</v>
      </c>
    </row>
    <row r="14" spans="1:13" hidden="1">
      <c r="A14" t="s">
        <v>259</v>
      </c>
    </row>
    <row r="15" spans="1:13" hidden="1">
      <c r="A15" t="s">
        <v>260</v>
      </c>
    </row>
    <row r="16" spans="1:13" hidden="1">
      <c r="A16" t="s">
        <v>261</v>
      </c>
    </row>
    <row r="17" spans="1:13">
      <c r="A17" t="s">
        <v>262</v>
      </c>
      <c r="B17" s="31">
        <v>45763.826388888891</v>
      </c>
      <c r="C17" s="30">
        <f>(B17-$B$2)</f>
        <v>1.9465277777781012</v>
      </c>
      <c r="D17">
        <v>8.91</v>
      </c>
      <c r="E17">
        <v>4.6900000000000004</v>
      </c>
      <c r="F17">
        <v>5.87</v>
      </c>
      <c r="G17">
        <v>6.48</v>
      </c>
      <c r="H17">
        <v>10.64</v>
      </c>
      <c r="K17">
        <f>AVERAGE($D17:$H17)</f>
        <v>7.3180000000000005</v>
      </c>
      <c r="L17" s="30">
        <f>STDEV($D17:$H17)</f>
        <v>2.412233404958982</v>
      </c>
      <c r="M17">
        <f>LOG($K17)</f>
        <v>0.86439240515058868</v>
      </c>
    </row>
    <row r="18" spans="1:13" hidden="1">
      <c r="A18" t="s">
        <v>263</v>
      </c>
    </row>
    <row r="19" spans="1:13" hidden="1">
      <c r="A19" t="s">
        <v>264</v>
      </c>
    </row>
    <row r="20" spans="1:13" hidden="1">
      <c r="A20" t="s">
        <v>265</v>
      </c>
    </row>
    <row r="21" spans="1:13" hidden="1">
      <c r="A21" t="s">
        <v>266</v>
      </c>
    </row>
    <row r="22" spans="1:13">
      <c r="A22" t="s">
        <v>267</v>
      </c>
      <c r="B22" s="31">
        <v>45764.375</v>
      </c>
      <c r="C22" s="30">
        <f>(B22-$B$2)</f>
        <v>2.4951388888875954</v>
      </c>
      <c r="D22">
        <v>14.89</v>
      </c>
      <c r="E22">
        <v>9.06</v>
      </c>
      <c r="F22">
        <v>14.61</v>
      </c>
      <c r="G22">
        <v>13.63</v>
      </c>
      <c r="H22">
        <v>9.92</v>
      </c>
      <c r="K22">
        <f>AVERAGE($D22:$H22)</f>
        <v>12.422000000000001</v>
      </c>
      <c r="L22" s="30">
        <f>STDEV($D22:$H22)</f>
        <v>2.7340757121923187</v>
      </c>
      <c r="M22">
        <f>LOG($K22)</f>
        <v>1.094191524909532</v>
      </c>
    </row>
    <row r="23" spans="1:13" hidden="1">
      <c r="A23" t="s">
        <v>268</v>
      </c>
    </row>
    <row r="24" spans="1:13" hidden="1">
      <c r="A24" t="s">
        <v>269</v>
      </c>
    </row>
    <row r="25" spans="1:13" hidden="1">
      <c r="A25" t="s">
        <v>270</v>
      </c>
    </row>
    <row r="26" spans="1:13" hidden="1">
      <c r="A26" t="s">
        <v>271</v>
      </c>
    </row>
    <row r="27" spans="1:13">
      <c r="A27" t="s">
        <v>272</v>
      </c>
      <c r="B27" s="31">
        <v>45764.561805555553</v>
      </c>
      <c r="C27" s="30">
        <f>(B27-$B$2)</f>
        <v>2.6819444444408873</v>
      </c>
      <c r="D27">
        <v>12.78</v>
      </c>
      <c r="E27">
        <v>16.920000000000002</v>
      </c>
      <c r="F27">
        <v>19.04</v>
      </c>
      <c r="G27">
        <v>18.41</v>
      </c>
      <c r="H27">
        <v>12.61</v>
      </c>
      <c r="I27" s="43"/>
      <c r="K27">
        <f>AVERAGE($D27:$H27)</f>
        <v>15.952000000000002</v>
      </c>
      <c r="L27" s="30">
        <f>STDEV($D27:$H27)</f>
        <v>3.0718512333770298</v>
      </c>
      <c r="M27">
        <f>LOG($K27)</f>
        <v>1.2028151409675805</v>
      </c>
    </row>
    <row r="28" spans="1:13" hidden="1">
      <c r="A28" t="s">
        <v>273</v>
      </c>
    </row>
    <row r="29" spans="1:13" hidden="1">
      <c r="A29" t="s">
        <v>274</v>
      </c>
    </row>
    <row r="30" spans="1:13" hidden="1">
      <c r="A30" t="s">
        <v>275</v>
      </c>
    </row>
    <row r="31" spans="1:13" hidden="1">
      <c r="A31" t="s">
        <v>276</v>
      </c>
    </row>
    <row r="32" spans="1:13">
      <c r="A32" t="s">
        <v>277</v>
      </c>
      <c r="B32" s="31">
        <v>45764.819444444445</v>
      </c>
      <c r="C32" s="30">
        <f>(B32-$B$2)</f>
        <v>2.9395833333328483</v>
      </c>
      <c r="D32">
        <v>6.96</v>
      </c>
      <c r="E32">
        <v>10.02</v>
      </c>
      <c r="F32">
        <v>10.41</v>
      </c>
      <c r="G32">
        <v>11.51</v>
      </c>
      <c r="H32">
        <v>13.83</v>
      </c>
      <c r="K32">
        <f>AVERAGE($D32:$H32)</f>
        <v>10.545999999999999</v>
      </c>
      <c r="L32" s="30">
        <f>STDEV($D32:$H32)</f>
        <v>2.4934173337008843</v>
      </c>
      <c r="M32">
        <f>LOG($K32)</f>
        <v>1.0230877669954452</v>
      </c>
    </row>
    <row r="33" spans="1:13" hidden="1">
      <c r="A33" t="s">
        <v>278</v>
      </c>
    </row>
    <row r="34" spans="1:13" hidden="1">
      <c r="A34" t="s">
        <v>279</v>
      </c>
    </row>
    <row r="35" spans="1:13" hidden="1">
      <c r="A35" t="s">
        <v>280</v>
      </c>
    </row>
    <row r="36" spans="1:13" hidden="1">
      <c r="A36" t="s">
        <v>281</v>
      </c>
    </row>
    <row r="37" spans="1:13">
      <c r="A37" s="43"/>
      <c r="C37" s="30">
        <f>(B37-$B$2)</f>
        <v>-45761.879861111112</v>
      </c>
      <c r="D37" s="43"/>
      <c r="E37" s="43"/>
      <c r="F37" s="43"/>
      <c r="G37" s="43"/>
      <c r="H37" s="43"/>
      <c r="I37" s="43"/>
      <c r="K37" t="e">
        <f>AVERAGE($D37:$H37)</f>
        <v>#DIV/0!</v>
      </c>
      <c r="L37" s="30" t="e">
        <f>STDEV($D37:$H37)</f>
        <v>#DIV/0!</v>
      </c>
      <c r="M37" t="e">
        <f>LOG($K37)</f>
        <v>#DIV/0!</v>
      </c>
    </row>
    <row r="38" spans="1:13">
      <c r="A38" s="43"/>
    </row>
    <row r="39" spans="1:13">
      <c r="A39" s="43"/>
    </row>
    <row r="40" spans="1:13">
      <c r="A40" s="43"/>
    </row>
    <row r="41" spans="1:13">
      <c r="A41" s="43"/>
    </row>
    <row r="42" spans="1:13">
      <c r="A42" s="43"/>
      <c r="C42" s="30">
        <f>(B42-$B$2)</f>
        <v>-45761.879861111112</v>
      </c>
      <c r="D42" s="43"/>
      <c r="E42" s="43"/>
      <c r="F42" s="43"/>
      <c r="G42" s="43"/>
      <c r="H42" s="43"/>
      <c r="K42" t="e">
        <f>AVERAGE($D42:$H42)</f>
        <v>#DIV/0!</v>
      </c>
      <c r="L42" s="30" t="e">
        <f>STDEV($D42:$H42)</f>
        <v>#DIV/0!</v>
      </c>
      <c r="M42" t="e">
        <f>LOG($K42)</f>
        <v>#DIV/0!</v>
      </c>
    </row>
    <row r="43" spans="1:13">
      <c r="A43" s="43"/>
    </row>
    <row r="44" spans="1:13">
      <c r="A44" s="43"/>
    </row>
    <row r="45" spans="1:13">
      <c r="A45" s="43"/>
    </row>
    <row r="46" spans="1:13">
      <c r="A46" s="43"/>
    </row>
    <row r="47" spans="1:13">
      <c r="A47" s="43"/>
      <c r="C47" s="30">
        <f>(B47-$B$2)</f>
        <v>-45761.879861111112</v>
      </c>
      <c r="D47" s="43"/>
      <c r="E47" s="43"/>
      <c r="F47" s="43"/>
      <c r="G47" s="43"/>
      <c r="H47" s="43"/>
      <c r="K47" t="e">
        <f>AVERAGE($D47:$H47)</f>
        <v>#DIV/0!</v>
      </c>
      <c r="L47" s="30" t="e">
        <f>STDEV($D47:$H47)</f>
        <v>#DIV/0!</v>
      </c>
      <c r="M47" t="e">
        <f>LOG($K47)</f>
        <v>#DIV/0!</v>
      </c>
    </row>
    <row r="48" spans="1:13">
      <c r="A48" s="43"/>
    </row>
    <row r="49" spans="1:13">
      <c r="A49" s="43"/>
    </row>
    <row r="50" spans="1:13">
      <c r="A50" s="43"/>
    </row>
    <row r="51" spans="1:13">
      <c r="A51" s="43"/>
    </row>
    <row r="52" spans="1:13">
      <c r="A52" s="43"/>
      <c r="C52" s="30">
        <f>(B52-$B$2)</f>
        <v>-45761.879861111112</v>
      </c>
      <c r="D52" s="43"/>
      <c r="E52" s="43"/>
      <c r="F52" s="43"/>
      <c r="G52" s="43"/>
      <c r="H52" s="43"/>
      <c r="K52" t="e">
        <f>AVERAGE($D52:$H52)</f>
        <v>#DIV/0!</v>
      </c>
      <c r="L52" s="30" t="e">
        <f>STDEV($D52:$H52)</f>
        <v>#DIV/0!</v>
      </c>
      <c r="M52" t="e">
        <f>LOG($K52)</f>
        <v>#DIV/0!</v>
      </c>
    </row>
    <row r="53" spans="1:13">
      <c r="A53" s="43"/>
    </row>
    <row r="54" spans="1:13">
      <c r="A54" s="43"/>
    </row>
    <row r="55" spans="1:13">
      <c r="A55" s="43"/>
    </row>
    <row r="56" spans="1:13">
      <c r="A56" s="43"/>
    </row>
    <row r="57" spans="1:13">
      <c r="A57" s="43"/>
      <c r="C57" s="30">
        <f>(B57-$B$2)</f>
        <v>-45761.879861111112</v>
      </c>
      <c r="D57" s="43"/>
      <c r="E57" s="43"/>
      <c r="F57" s="43"/>
      <c r="G57" s="43"/>
      <c r="H57" s="43"/>
      <c r="K57" t="e">
        <f>AVERAGE($D57:$H57)</f>
        <v>#DIV/0!</v>
      </c>
      <c r="L57" s="30" t="e">
        <f>STDEV($D57:$H57)</f>
        <v>#DIV/0!</v>
      </c>
      <c r="M57" t="e">
        <f>LOG($K57)</f>
        <v>#DIV/0!</v>
      </c>
    </row>
    <row r="58" spans="1:13">
      <c r="A58" s="43"/>
    </row>
    <row r="59" spans="1:13">
      <c r="A59" s="43"/>
    </row>
    <row r="60" spans="1:13">
      <c r="A60" s="43"/>
    </row>
    <row r="61" spans="1:13">
      <c r="A61" s="43"/>
    </row>
    <row r="62" spans="1:13">
      <c r="A62" s="43"/>
      <c r="C62" s="30">
        <f>(B62-$B$2)</f>
        <v>-45761.879861111112</v>
      </c>
      <c r="D62" s="43"/>
      <c r="E62" s="43"/>
      <c r="F62" s="43"/>
      <c r="G62" s="43"/>
      <c r="H62" s="43"/>
      <c r="K62" t="e">
        <f>AVERAGE($D62:$H62)</f>
        <v>#DIV/0!</v>
      </c>
      <c r="L62" s="30" t="e">
        <f>STDEV($D62:$H62)</f>
        <v>#DIV/0!</v>
      </c>
      <c r="M62" t="e">
        <f>LOG($K62)</f>
        <v>#DIV/0!</v>
      </c>
    </row>
    <row r="63" spans="1:13">
      <c r="A63" s="43"/>
    </row>
    <row r="64" spans="1:13">
      <c r="A64" s="43"/>
    </row>
    <row r="65" spans="1:13">
      <c r="A65" s="43"/>
    </row>
    <row r="66" spans="1:13">
      <c r="A66" s="43"/>
    </row>
    <row r="67" spans="1:13">
      <c r="A67" s="43"/>
      <c r="C67" s="30">
        <f>(B67-$B$2)</f>
        <v>-45761.879861111112</v>
      </c>
      <c r="D67" s="43"/>
      <c r="E67" s="43"/>
      <c r="F67" s="43"/>
      <c r="G67" s="43"/>
      <c r="H67" s="43"/>
      <c r="K67" t="e">
        <f>AVERAGE($D67:$H67)</f>
        <v>#DIV/0!</v>
      </c>
      <c r="L67" s="30" t="e">
        <f>STDEV($D67:$H67)</f>
        <v>#DIV/0!</v>
      </c>
      <c r="M67" t="e">
        <f>LOG($K67)</f>
        <v>#DIV/0!</v>
      </c>
    </row>
    <row r="68" spans="1:13">
      <c r="A68" s="43"/>
    </row>
    <row r="69" spans="1:13">
      <c r="A69" s="43"/>
    </row>
    <row r="70" spans="1:13">
      <c r="A70" s="43"/>
    </row>
    <row r="71" spans="1:13">
      <c r="A71" s="43"/>
    </row>
    <row r="72" spans="1:13">
      <c r="A72" s="43"/>
      <c r="C72" s="30">
        <f>(B72-$B$2)</f>
        <v>-45761.879861111112</v>
      </c>
      <c r="D72" s="43"/>
      <c r="E72" s="43"/>
      <c r="F72" s="43"/>
      <c r="G72" s="43"/>
      <c r="H72" s="43"/>
      <c r="K72" t="e">
        <f>AVERAGE($D72:$H72)</f>
        <v>#DIV/0!</v>
      </c>
      <c r="L72" s="30" t="e">
        <f>STDEV($D72:$H72)</f>
        <v>#DIV/0!</v>
      </c>
      <c r="M72" t="e">
        <f>LOG($K72)</f>
        <v>#DIV/0!</v>
      </c>
    </row>
    <row r="73" spans="1:13">
      <c r="A73" s="43"/>
    </row>
    <row r="74" spans="1:13">
      <c r="A74" s="43"/>
    </row>
    <row r="75" spans="1:13">
      <c r="A75" s="43"/>
    </row>
    <row r="76" spans="1:13">
      <c r="A76" s="43"/>
    </row>
    <row r="77" spans="1:13">
      <c r="A77" s="43"/>
      <c r="C77" s="30">
        <f>(B77-$B$2)</f>
        <v>-45761.879861111112</v>
      </c>
      <c r="D77" s="43"/>
      <c r="E77" s="43"/>
      <c r="F77" s="43"/>
      <c r="G77" s="43"/>
      <c r="H77" s="43"/>
      <c r="K77" t="e">
        <f>AVERAGE($D77:$H77)</f>
        <v>#DIV/0!</v>
      </c>
      <c r="L77" s="30" t="e">
        <f>STDEV($D77:$H77)</f>
        <v>#DIV/0!</v>
      </c>
      <c r="M77" t="e">
        <f>LOG($K77)</f>
        <v>#DIV/0!</v>
      </c>
    </row>
    <row r="78" spans="1:13">
      <c r="A78" s="43"/>
    </row>
    <row r="79" spans="1:13">
      <c r="A79" s="43"/>
    </row>
    <row r="80" spans="1:13">
      <c r="A80" s="43"/>
    </row>
    <row r="81" spans="1:14">
      <c r="A81" s="43"/>
    </row>
    <row r="83" spans="1:14">
      <c r="A83" s="49" t="s">
        <v>112</v>
      </c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</row>
    <row r="84" spans="1:14">
      <c r="A84" s="49" t="s">
        <v>114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</row>
    <row r="1048571" spans="3:12">
      <c r="C1048571" s="30">
        <f>(B1048571-$B$2)</f>
        <v>-45761.879861111112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530D-841F-4492-88B3-92A3919347BA}">
  <dimension ref="A1:N1048571"/>
  <sheetViews>
    <sheetView workbookViewId="0">
      <selection activeCell="A91" sqref="A91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9" t="s">
        <v>282</v>
      </c>
      <c r="B2" s="31">
        <v>45734.845138888886</v>
      </c>
      <c r="C2" s="30">
        <f>(B2-$B$2)</f>
        <v>0</v>
      </c>
      <c r="D2" s="9">
        <v>2.74</v>
      </c>
      <c r="E2" s="9">
        <v>3.37</v>
      </c>
      <c r="F2" s="9">
        <v>4.1500000000000004</v>
      </c>
      <c r="G2" s="9">
        <v>5.13</v>
      </c>
      <c r="H2" s="9">
        <v>5.65</v>
      </c>
      <c r="I2" s="9"/>
      <c r="K2">
        <f>AVERAGE($D2:$H2)</f>
        <v>4.2080000000000002</v>
      </c>
      <c r="L2" s="30">
        <f>STDEV($D2:$H2)</f>
        <v>1.203129253239237</v>
      </c>
      <c r="M2">
        <f>LOG($K2)</f>
        <v>0.62407573114568271</v>
      </c>
    </row>
    <row r="3" spans="1:13" hidden="1">
      <c r="A3" s="9" t="s">
        <v>283</v>
      </c>
    </row>
    <row r="4" spans="1:13" hidden="1">
      <c r="A4" s="9" t="s">
        <v>284</v>
      </c>
    </row>
    <row r="5" spans="1:13" hidden="1">
      <c r="A5" s="9" t="s">
        <v>285</v>
      </c>
    </row>
    <row r="6" spans="1:13" hidden="1">
      <c r="A6" s="9" t="s">
        <v>286</v>
      </c>
    </row>
    <row r="7" spans="1:13">
      <c r="A7" s="9" t="s">
        <v>287</v>
      </c>
      <c r="B7" s="31">
        <v>45735.351388888892</v>
      </c>
      <c r="C7" s="30">
        <f>(B7-$B$2)</f>
        <v>0.50625000000582077</v>
      </c>
      <c r="D7" s="9">
        <v>4.82</v>
      </c>
      <c r="E7" s="9">
        <v>6.67</v>
      </c>
      <c r="F7" s="9">
        <v>6.74</v>
      </c>
      <c r="G7" s="9">
        <v>7.73</v>
      </c>
      <c r="H7" s="9">
        <v>7.43</v>
      </c>
      <c r="K7">
        <f>AVERAGE($D7:$H7)</f>
        <v>6.6779999999999999</v>
      </c>
      <c r="L7" s="30">
        <f>STDEV($D7:$H7)</f>
        <v>1.1322852997367745</v>
      </c>
      <c r="M7">
        <f>LOG($K7)</f>
        <v>0.82464641471835198</v>
      </c>
    </row>
    <row r="8" spans="1:13" hidden="1">
      <c r="A8" s="9" t="s">
        <v>288</v>
      </c>
    </row>
    <row r="9" spans="1:13" hidden="1">
      <c r="A9" s="9" t="s">
        <v>289</v>
      </c>
    </row>
    <row r="10" spans="1:13" hidden="1">
      <c r="A10" s="9" t="s">
        <v>290</v>
      </c>
    </row>
    <row r="11" spans="1:13" hidden="1">
      <c r="A11" s="9" t="s">
        <v>291</v>
      </c>
    </row>
    <row r="12" spans="1:13">
      <c r="A12" s="9" t="s">
        <v>292</v>
      </c>
      <c r="B12" s="31">
        <v>45736.387499999997</v>
      </c>
      <c r="C12" s="30">
        <f>(B12-$B$2)</f>
        <v>1.5423611111109494</v>
      </c>
      <c r="D12" s="9">
        <v>11.53</v>
      </c>
      <c r="E12" s="9">
        <v>9.24</v>
      </c>
      <c r="F12" s="9">
        <v>8.4600000000000009</v>
      </c>
      <c r="G12" s="9">
        <v>6.97</v>
      </c>
      <c r="H12" s="9">
        <v>12.36</v>
      </c>
      <c r="I12" s="9"/>
      <c r="J12" s="9"/>
      <c r="K12">
        <f>AVERAGE($D12:$H12)</f>
        <v>9.7119999999999997</v>
      </c>
      <c r="L12" s="30">
        <f>STDEV($D12:$H12)</f>
        <v>2.2150553040499878</v>
      </c>
      <c r="M12">
        <f>LOG($K12)</f>
        <v>0.98730867373118236</v>
      </c>
    </row>
    <row r="13" spans="1:13" hidden="1">
      <c r="A13" s="9" t="s">
        <v>293</v>
      </c>
    </row>
    <row r="14" spans="1:13" hidden="1">
      <c r="A14" s="9" t="s">
        <v>294</v>
      </c>
    </row>
    <row r="15" spans="1:13" hidden="1">
      <c r="A15" s="9" t="s">
        <v>295</v>
      </c>
    </row>
    <row r="16" spans="1:13" hidden="1">
      <c r="A16" s="9" t="s">
        <v>296</v>
      </c>
    </row>
    <row r="17" spans="1:13">
      <c r="A17" s="9" t="s">
        <v>297</v>
      </c>
      <c r="B17" s="31">
        <v>45736.55</v>
      </c>
      <c r="C17" s="30">
        <f>(B17-$B$2)</f>
        <v>1.7048611111167702</v>
      </c>
      <c r="D17" s="9">
        <v>11.37</v>
      </c>
      <c r="E17" s="9">
        <v>9.41</v>
      </c>
      <c r="F17" s="9">
        <v>9.91</v>
      </c>
      <c r="G17" s="9">
        <v>13.57</v>
      </c>
      <c r="H17" s="9">
        <v>8.75</v>
      </c>
      <c r="K17">
        <f>AVERAGE($D17:$H17)</f>
        <v>10.602</v>
      </c>
      <c r="L17" s="30">
        <f>STDEV($D17:$H17)</f>
        <v>1.918885092964133</v>
      </c>
      <c r="M17">
        <f>LOG($K17)</f>
        <v>1.0253877998904077</v>
      </c>
    </row>
    <row r="18" spans="1:13" hidden="1">
      <c r="A18" s="9" t="s">
        <v>298</v>
      </c>
    </row>
    <row r="19" spans="1:13" hidden="1">
      <c r="A19" s="9" t="s">
        <v>299</v>
      </c>
    </row>
    <row r="20" spans="1:13" hidden="1">
      <c r="A20" s="9" t="s">
        <v>300</v>
      </c>
    </row>
    <row r="21" spans="1:13" hidden="1">
      <c r="A21" s="9" t="s">
        <v>301</v>
      </c>
    </row>
    <row r="22" spans="1:13">
      <c r="A22" s="9" t="s">
        <v>302</v>
      </c>
      <c r="B22" s="31">
        <v>45736.859722222223</v>
      </c>
      <c r="C22" s="30">
        <f>(B22-$B$2)</f>
        <v>2.0145833333372138</v>
      </c>
      <c r="D22" s="9">
        <v>13.29</v>
      </c>
      <c r="E22" s="9">
        <v>14.28</v>
      </c>
      <c r="F22" s="9">
        <v>10.28</v>
      </c>
      <c r="G22" s="9">
        <v>12.21</v>
      </c>
      <c r="H22" s="9">
        <v>17.010000000000002</v>
      </c>
      <c r="K22">
        <f>AVERAGE($D22:$H22)</f>
        <v>13.414000000000001</v>
      </c>
      <c r="L22" s="30">
        <f>STDEV($D22:$H22)</f>
        <v>2.4984054915085228</v>
      </c>
      <c r="M22">
        <f>LOG($K22)</f>
        <v>1.1275583020046327</v>
      </c>
    </row>
    <row r="23" spans="1:13" hidden="1">
      <c r="A23" s="9" t="s">
        <v>303</v>
      </c>
    </row>
    <row r="24" spans="1:13" hidden="1">
      <c r="A24" s="9" t="s">
        <v>304</v>
      </c>
    </row>
    <row r="25" spans="1:13" hidden="1">
      <c r="A25" s="9" t="s">
        <v>305</v>
      </c>
    </row>
    <row r="26" spans="1:13" hidden="1">
      <c r="A26" s="9" t="s">
        <v>306</v>
      </c>
    </row>
    <row r="27" spans="1:13">
      <c r="A27" s="9" t="s">
        <v>307</v>
      </c>
      <c r="B27" s="31">
        <v>45737.34652777778</v>
      </c>
      <c r="C27" s="30">
        <f>(B27-$B$2)</f>
        <v>2.5013888888934162</v>
      </c>
      <c r="D27" s="9">
        <v>18.3</v>
      </c>
      <c r="E27" s="9">
        <v>16.670000000000002</v>
      </c>
      <c r="F27" s="9">
        <v>24.14</v>
      </c>
      <c r="G27" s="9">
        <v>16.149999999999999</v>
      </c>
      <c r="H27" s="9">
        <v>18.91</v>
      </c>
      <c r="I27" s="9"/>
      <c r="K27">
        <f>AVERAGE($D27:$H27)</f>
        <v>18.833999999999996</v>
      </c>
      <c r="L27" s="30">
        <f>STDEV($D27:$H27)</f>
        <v>3.1753472251078487</v>
      </c>
      <c r="M27">
        <f>LOG($K27)</f>
        <v>1.2749425660836859</v>
      </c>
    </row>
    <row r="28" spans="1:13" hidden="1">
      <c r="A28" s="9" t="s">
        <v>308</v>
      </c>
    </row>
    <row r="29" spans="1:13" hidden="1">
      <c r="A29" s="9" t="s">
        <v>309</v>
      </c>
    </row>
    <row r="30" spans="1:13" hidden="1">
      <c r="A30" s="9" t="s">
        <v>310</v>
      </c>
    </row>
    <row r="31" spans="1:13" hidden="1">
      <c r="A31" s="9" t="s">
        <v>311</v>
      </c>
    </row>
    <row r="32" spans="1:13">
      <c r="A32" s="9" t="s">
        <v>312</v>
      </c>
      <c r="B32" s="31">
        <v>45737.57708333333</v>
      </c>
      <c r="C32" s="30">
        <f>(B32-$B$2)</f>
        <v>2.7319444444437977</v>
      </c>
      <c r="D32" s="9">
        <v>22.62</v>
      </c>
      <c r="E32" s="9">
        <v>10.67</v>
      </c>
      <c r="F32" s="9">
        <v>15.42</v>
      </c>
      <c r="G32" s="9">
        <v>16.149999999999999</v>
      </c>
      <c r="H32" s="9">
        <v>17.899999999999999</v>
      </c>
      <c r="K32">
        <f>AVERAGE($D32:$H32)</f>
        <v>16.552</v>
      </c>
      <c r="L32" s="30">
        <f>STDEV($D32:$H32)</f>
        <v>4.3208413532551795</v>
      </c>
      <c r="M32">
        <f>LOG($K32)</f>
        <v>1.2188504776576781</v>
      </c>
    </row>
    <row r="33" spans="1:13" hidden="1">
      <c r="A33" s="9" t="s">
        <v>313</v>
      </c>
    </row>
    <row r="34" spans="1:13" hidden="1">
      <c r="A34" s="9" t="s">
        <v>314</v>
      </c>
    </row>
    <row r="35" spans="1:13" hidden="1">
      <c r="A35" s="9" t="s">
        <v>315</v>
      </c>
    </row>
    <row r="36" spans="1:13" hidden="1">
      <c r="A36" s="9" t="s">
        <v>316</v>
      </c>
    </row>
    <row r="37" spans="1:13">
      <c r="A37" s="9" t="s">
        <v>317</v>
      </c>
      <c r="B37" s="31">
        <v>45738.390972222223</v>
      </c>
      <c r="C37" s="30">
        <f>(B37-$B$2)</f>
        <v>3.5458333333372138</v>
      </c>
      <c r="D37" s="9">
        <v>24.61</v>
      </c>
      <c r="E37" s="9">
        <v>22.2</v>
      </c>
      <c r="F37" s="9">
        <v>26.89</v>
      </c>
      <c r="G37" s="9">
        <v>21.24</v>
      </c>
      <c r="H37" s="9">
        <v>26.64</v>
      </c>
      <c r="I37" s="9"/>
      <c r="K37">
        <f>AVERAGE($D37:$H37)</f>
        <v>24.315999999999999</v>
      </c>
      <c r="L37" s="30">
        <f>STDEV($D37:$H37)</f>
        <v>2.552063870674087</v>
      </c>
      <c r="M37">
        <f>LOG($K37)</f>
        <v>1.3858921347124034</v>
      </c>
    </row>
    <row r="38" spans="1:13" hidden="1">
      <c r="A38" s="9" t="s">
        <v>318</v>
      </c>
    </row>
    <row r="39" spans="1:13" hidden="1">
      <c r="A39" s="9" t="s">
        <v>319</v>
      </c>
    </row>
    <row r="40" spans="1:13" hidden="1">
      <c r="A40" s="9" t="s">
        <v>320</v>
      </c>
    </row>
    <row r="41" spans="1:13" hidden="1">
      <c r="A41" s="9" t="s">
        <v>321</v>
      </c>
    </row>
    <row r="42" spans="1:13">
      <c r="A42" s="9" t="s">
        <v>322</v>
      </c>
      <c r="B42" s="31">
        <v>45738.840277777781</v>
      </c>
      <c r="C42" s="30">
        <f>(B42-$B$2)</f>
        <v>3.9951388888948713</v>
      </c>
      <c r="D42" s="9">
        <v>27.98</v>
      </c>
      <c r="E42" s="9">
        <v>28.85</v>
      </c>
      <c r="F42" s="9">
        <v>39.22</v>
      </c>
      <c r="G42" s="9">
        <v>28.17</v>
      </c>
      <c r="H42" s="9">
        <v>22.47</v>
      </c>
      <c r="K42">
        <f>AVERAGE($D42:$H42)</f>
        <v>29.338000000000001</v>
      </c>
      <c r="L42" s="30">
        <f>STDEV($D42:$H42)</f>
        <v>6.0883060041361228</v>
      </c>
      <c r="M42">
        <f>LOG($K42)</f>
        <v>1.4674305042390494</v>
      </c>
    </row>
    <row r="43" spans="1:13" hidden="1">
      <c r="A43" s="9" t="s">
        <v>323</v>
      </c>
    </row>
    <row r="44" spans="1:13" hidden="1">
      <c r="A44" s="9" t="s">
        <v>324</v>
      </c>
    </row>
    <row r="45" spans="1:13" hidden="1">
      <c r="A45" s="9" t="s">
        <v>325</v>
      </c>
    </row>
    <row r="46" spans="1:13" hidden="1">
      <c r="A46" s="9" t="s">
        <v>326</v>
      </c>
    </row>
    <row r="47" spans="1:13">
      <c r="A47" s="9" t="s">
        <v>327</v>
      </c>
      <c r="B47" s="31">
        <v>45739.34097222222</v>
      </c>
      <c r="C47" s="30">
        <f>(B47-$B$2)</f>
        <v>4.4958333333343035</v>
      </c>
      <c r="D47" s="9">
        <v>24.13</v>
      </c>
      <c r="E47" s="9">
        <v>35.9</v>
      </c>
      <c r="F47" s="9">
        <v>32.090000000000003</v>
      </c>
      <c r="G47" s="9">
        <v>37.51</v>
      </c>
      <c r="H47" s="9">
        <v>39.21</v>
      </c>
      <c r="K47">
        <f>AVERAGE($D47:$H47)</f>
        <v>33.768000000000001</v>
      </c>
      <c r="L47" s="30">
        <f>STDEV($D47:$H47)</f>
        <v>5.9972927225540626</v>
      </c>
      <c r="M47">
        <f>LOG($K47)</f>
        <v>1.5285053391463517</v>
      </c>
    </row>
    <row r="48" spans="1:13" hidden="1">
      <c r="A48" s="9" t="s">
        <v>328</v>
      </c>
    </row>
    <row r="49" spans="1:13" hidden="1">
      <c r="A49" s="9" t="s">
        <v>329</v>
      </c>
    </row>
    <row r="50" spans="1:13" hidden="1">
      <c r="A50" s="9" t="s">
        <v>330</v>
      </c>
    </row>
    <row r="51" spans="1:13" hidden="1">
      <c r="A51" s="9" t="s">
        <v>331</v>
      </c>
    </row>
    <row r="52" spans="1:13">
      <c r="A52" s="9" t="s">
        <v>332</v>
      </c>
      <c r="B52" s="31">
        <v>45739.555555555555</v>
      </c>
      <c r="C52" s="30">
        <f>(B52-$B$2)</f>
        <v>4.7104166666686069</v>
      </c>
      <c r="D52" s="9">
        <v>35.69</v>
      </c>
      <c r="E52" s="9">
        <v>34.6</v>
      </c>
      <c r="F52" s="9">
        <v>33.659999999999997</v>
      </c>
      <c r="G52" s="9">
        <v>41.61</v>
      </c>
      <c r="H52" s="9">
        <v>41.37</v>
      </c>
      <c r="K52">
        <f>AVERAGE($D52:$H52)</f>
        <v>37.386000000000003</v>
      </c>
      <c r="L52" s="30">
        <f>STDEV($D52:$H52)</f>
        <v>3.8156165949948377</v>
      </c>
      <c r="M52">
        <f>LOG($K52)</f>
        <v>1.5727090016384053</v>
      </c>
    </row>
    <row r="53" spans="1:13" hidden="1">
      <c r="A53" s="9" t="s">
        <v>333</v>
      </c>
    </row>
    <row r="54" spans="1:13" hidden="1">
      <c r="A54" s="9" t="s">
        <v>334</v>
      </c>
    </row>
    <row r="55" spans="1:13" hidden="1">
      <c r="A55" s="9" t="s">
        <v>335</v>
      </c>
    </row>
    <row r="56" spans="1:13" hidden="1">
      <c r="A56" s="9" t="s">
        <v>336</v>
      </c>
    </row>
    <row r="57" spans="1:13">
      <c r="A57" s="9" t="s">
        <v>337</v>
      </c>
      <c r="B57" s="31">
        <v>45740.34375</v>
      </c>
      <c r="C57" s="30">
        <f>(B57-$B$2)</f>
        <v>5.4986111111138598</v>
      </c>
      <c r="D57" s="9">
        <v>40.14</v>
      </c>
      <c r="E57" s="9">
        <v>38.72</v>
      </c>
      <c r="F57" s="9">
        <v>39.74</v>
      </c>
      <c r="G57" s="9">
        <v>32.6</v>
      </c>
      <c r="H57" s="9">
        <v>36.6</v>
      </c>
      <c r="K57">
        <f>AVERAGE($D57:$H57)</f>
        <v>37.559999999999995</v>
      </c>
      <c r="L57" s="30">
        <f>STDEV($D57:$H57)</f>
        <v>3.0934446819039771</v>
      </c>
      <c r="M57">
        <f>LOG($K57)</f>
        <v>1.5747255835940732</v>
      </c>
    </row>
    <row r="58" spans="1:13" hidden="1">
      <c r="A58" s="9" t="s">
        <v>338</v>
      </c>
    </row>
    <row r="59" spans="1:13" hidden="1">
      <c r="A59" s="9" t="s">
        <v>339</v>
      </c>
    </row>
    <row r="60" spans="1:13" hidden="1">
      <c r="A60" s="9" t="s">
        <v>340</v>
      </c>
    </row>
    <row r="61" spans="1:13" hidden="1">
      <c r="A61" s="9" t="s">
        <v>341</v>
      </c>
    </row>
    <row r="62" spans="1:13">
      <c r="A62" s="9" t="s">
        <v>342</v>
      </c>
      <c r="B62" s="31">
        <v>45740.543055555558</v>
      </c>
      <c r="C62" s="30">
        <f>(B62-$B$2)</f>
        <v>5.6979166666715173</v>
      </c>
      <c r="D62" s="9">
        <v>47.54</v>
      </c>
      <c r="E62" s="9">
        <v>29.19</v>
      </c>
      <c r="F62" s="9">
        <v>44.32</v>
      </c>
      <c r="G62" s="9">
        <v>40.1</v>
      </c>
      <c r="H62" s="9">
        <v>59.03</v>
      </c>
      <c r="K62">
        <f>AVERAGE($D62:$H62)</f>
        <v>44.036000000000001</v>
      </c>
      <c r="L62" s="30">
        <f>STDEV($D62:$H62)</f>
        <v>10.875138160041923</v>
      </c>
      <c r="M62">
        <f>LOG($K62)</f>
        <v>1.6438078630512287</v>
      </c>
    </row>
    <row r="63" spans="1:13" hidden="1">
      <c r="A63" s="9" t="s">
        <v>343</v>
      </c>
    </row>
    <row r="64" spans="1:13" hidden="1">
      <c r="A64" s="9" t="s">
        <v>344</v>
      </c>
    </row>
    <row r="65" spans="1:13" hidden="1">
      <c r="A65" s="9" t="s">
        <v>345</v>
      </c>
    </row>
    <row r="66" spans="1:13" hidden="1">
      <c r="A66" s="9" t="s">
        <v>346</v>
      </c>
    </row>
    <row r="67" spans="1:13">
      <c r="A67" s="9" t="s">
        <v>347</v>
      </c>
      <c r="B67" s="31">
        <v>45740.854166666664</v>
      </c>
      <c r="C67" s="30">
        <f>(B67-$B$2)</f>
        <v>6.0090277777781012</v>
      </c>
      <c r="D67" s="9">
        <v>39.26</v>
      </c>
      <c r="E67" s="9">
        <v>57.39</v>
      </c>
      <c r="F67" s="9">
        <v>49.65</v>
      </c>
      <c r="G67" s="9">
        <v>44.73</v>
      </c>
      <c r="H67" s="9">
        <v>40.299999999999997</v>
      </c>
      <c r="K67">
        <f>AVERAGE($D67:$H67)</f>
        <v>46.265999999999998</v>
      </c>
      <c r="L67" s="30">
        <f>STDEV($D67:$H67)</f>
        <v>7.4537124978094402</v>
      </c>
      <c r="M67">
        <f>LOG($K67)</f>
        <v>1.6652619535085273</v>
      </c>
    </row>
    <row r="68" spans="1:13" hidden="1">
      <c r="A68" s="9" t="s">
        <v>348</v>
      </c>
    </row>
    <row r="69" spans="1:13" hidden="1">
      <c r="A69" s="9" t="s">
        <v>349</v>
      </c>
    </row>
    <row r="70" spans="1:13" hidden="1">
      <c r="A70" s="9" t="s">
        <v>350</v>
      </c>
    </row>
    <row r="71" spans="1:13" hidden="1">
      <c r="A71" s="9" t="s">
        <v>351</v>
      </c>
    </row>
    <row r="72" spans="1:13">
      <c r="A72" s="9" t="s">
        <v>352</v>
      </c>
      <c r="B72" s="31">
        <v>45741.375694444447</v>
      </c>
      <c r="C72" s="30">
        <f>(B72-$B$2)</f>
        <v>6.5305555555605679</v>
      </c>
      <c r="D72" s="9">
        <v>61.04</v>
      </c>
      <c r="E72" s="9">
        <v>56.17</v>
      </c>
      <c r="F72" s="9">
        <v>54.77</v>
      </c>
      <c r="G72" s="9">
        <v>41.43</v>
      </c>
      <c r="H72" s="9">
        <v>44.28</v>
      </c>
      <c r="K72">
        <f>AVERAGE($D72:$H72)</f>
        <v>51.538000000000011</v>
      </c>
      <c r="L72" s="30">
        <f>STDEV($D72:$H72)</f>
        <v>8.3222514982424372</v>
      </c>
      <c r="M72">
        <f>LOG($K72)</f>
        <v>1.7121275611722597</v>
      </c>
    </row>
    <row r="73" spans="1:13" hidden="1">
      <c r="A73" s="9" t="s">
        <v>353</v>
      </c>
    </row>
    <row r="74" spans="1:13" hidden="1">
      <c r="A74" s="9" t="s">
        <v>354</v>
      </c>
    </row>
    <row r="75" spans="1:13" hidden="1">
      <c r="A75" s="9" t="s">
        <v>355</v>
      </c>
    </row>
    <row r="76" spans="1:13" hidden="1">
      <c r="A76" s="9" t="s">
        <v>356</v>
      </c>
    </row>
    <row r="77" spans="1:13">
      <c r="A77" s="9" t="s">
        <v>357</v>
      </c>
      <c r="B77" s="31">
        <v>45741.521527777775</v>
      </c>
      <c r="C77" s="30">
        <f>(B77-$B$2)</f>
        <v>6.6763888888890506</v>
      </c>
      <c r="D77" s="9">
        <v>52.58</v>
      </c>
      <c r="E77" s="9">
        <v>43.06</v>
      </c>
      <c r="F77" s="9">
        <v>64.23</v>
      </c>
      <c r="G77" s="9">
        <v>49.33</v>
      </c>
      <c r="H77" s="9">
        <v>54.46</v>
      </c>
      <c r="K77">
        <f>AVERAGE($D77:$H77)</f>
        <v>52.731999999999992</v>
      </c>
      <c r="L77" s="30">
        <f>STDEV($D77:$H77)</f>
        <v>7.7513592356438163</v>
      </c>
      <c r="M77">
        <f>LOG($K77)</f>
        <v>1.7220742434060294</v>
      </c>
    </row>
    <row r="78" spans="1:13" hidden="1">
      <c r="A78" s="9" t="s">
        <v>358</v>
      </c>
    </row>
    <row r="79" spans="1:13" hidden="1">
      <c r="A79" s="9" t="s">
        <v>359</v>
      </c>
    </row>
    <row r="80" spans="1:13" hidden="1">
      <c r="A80" s="9" t="s">
        <v>360</v>
      </c>
    </row>
    <row r="81" spans="1:14" hidden="1">
      <c r="A81" s="9" t="s">
        <v>361</v>
      </c>
    </row>
    <row r="82" spans="1:14">
      <c r="A82" s="9" t="s">
        <v>362</v>
      </c>
      <c r="B82" s="31">
        <v>45741.837500000001</v>
      </c>
      <c r="C82" s="30">
        <f>(B82-$B$2)</f>
        <v>6.992361111115315</v>
      </c>
      <c r="D82" s="9">
        <v>55.88</v>
      </c>
      <c r="E82" s="9">
        <v>45.81</v>
      </c>
      <c r="F82" s="9">
        <v>46.61</v>
      </c>
      <c r="G82" s="9">
        <v>60.58</v>
      </c>
      <c r="K82">
        <f>AVERAGE($D82:$H82)</f>
        <v>52.22</v>
      </c>
      <c r="L82" s="30">
        <f>STDEV($D82:$H82)</f>
        <v>7.207528471443406</v>
      </c>
      <c r="M82">
        <f>LOG($K82)</f>
        <v>1.7178368674869255</v>
      </c>
    </row>
    <row r="83" spans="1:14" hidden="1">
      <c r="A83" s="9" t="s">
        <v>363</v>
      </c>
    </row>
    <row r="84" spans="1:14" hidden="1">
      <c r="A84" s="9" t="s">
        <v>364</v>
      </c>
    </row>
    <row r="85" spans="1:14" hidden="1">
      <c r="A85" s="9" t="s">
        <v>365</v>
      </c>
    </row>
    <row r="91" spans="1:14">
      <c r="A91" s="27" t="s">
        <v>112</v>
      </c>
      <c r="B91" s="27" t="s">
        <v>366</v>
      </c>
      <c r="C91" s="28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</row>
    <row r="92" spans="1:14">
      <c r="A92" s="27" t="s">
        <v>114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</row>
    <row r="1048571" spans="3:12">
      <c r="C1048571" s="30">
        <f>(B1048571-$B$2)</f>
        <v>-45734.845138888886</v>
      </c>
      <c r="L1048571" s="30" t="e">
        <f>STDEV($D1048571:$H1048576)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C7475-725A-4CFB-98EC-7CE57C3F3749}">
  <dimension ref="A1:N1048567"/>
  <sheetViews>
    <sheetView topLeftCell="A32" workbookViewId="0">
      <selection activeCell="B67" sqref="B67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19" t="s">
        <v>367</v>
      </c>
      <c r="B2" s="37">
        <v>45734.842361111114</v>
      </c>
      <c r="C2" s="38">
        <f>(B2-$B$2)</f>
        <v>0</v>
      </c>
      <c r="D2" s="19">
        <v>4.01</v>
      </c>
      <c r="E2" s="19">
        <v>3.96</v>
      </c>
      <c r="F2" s="19">
        <v>3.91</v>
      </c>
      <c r="G2" s="19">
        <v>5.04</v>
      </c>
      <c r="H2" s="19">
        <v>3.55</v>
      </c>
      <c r="I2" s="19"/>
      <c r="J2" s="10"/>
      <c r="K2" s="10">
        <f>AVERAGE($D2:$H2)</f>
        <v>4.0939999999999994</v>
      </c>
      <c r="L2" s="38">
        <f>STDEV($D2:$H2)</f>
        <v>0.55895438096503247</v>
      </c>
      <c r="M2" s="10">
        <f>LOG($K2)</f>
        <v>0.61214783832648678</v>
      </c>
    </row>
    <row r="3" spans="1:13" hidden="1">
      <c r="A3" s="19" t="s">
        <v>368</v>
      </c>
      <c r="B3" s="37"/>
      <c r="C3" s="38"/>
      <c r="D3" s="10"/>
      <c r="E3" s="10"/>
      <c r="F3" s="10"/>
      <c r="G3" s="10"/>
      <c r="H3" s="10"/>
      <c r="I3" s="10"/>
      <c r="J3" s="10"/>
      <c r="K3" s="10"/>
      <c r="L3" s="38"/>
      <c r="M3" s="10"/>
    </row>
    <row r="4" spans="1:13" hidden="1">
      <c r="A4" s="19" t="s">
        <v>369</v>
      </c>
      <c r="B4" s="37"/>
      <c r="C4" s="38"/>
      <c r="D4" s="10"/>
      <c r="E4" s="10"/>
      <c r="F4" s="10"/>
      <c r="G4" s="10"/>
      <c r="H4" s="10"/>
      <c r="I4" s="10"/>
      <c r="J4" s="10"/>
      <c r="K4" s="10"/>
      <c r="L4" s="38"/>
      <c r="M4" s="10"/>
    </row>
    <row r="5" spans="1:13" hidden="1">
      <c r="A5" s="19" t="s">
        <v>370</v>
      </c>
      <c r="B5" s="37"/>
      <c r="C5" s="38"/>
      <c r="D5" s="10"/>
      <c r="E5" s="10"/>
      <c r="F5" s="10"/>
      <c r="G5" s="10"/>
      <c r="H5" s="10"/>
      <c r="I5" s="10"/>
      <c r="J5" s="10"/>
      <c r="K5" s="10"/>
      <c r="L5" s="38"/>
      <c r="M5" s="10"/>
    </row>
    <row r="6" spans="1:13" hidden="1">
      <c r="A6" s="19" t="s">
        <v>371</v>
      </c>
      <c r="B6" s="37"/>
      <c r="C6" s="38"/>
      <c r="D6" s="10"/>
      <c r="E6" s="10"/>
      <c r="F6" s="10"/>
      <c r="G6" s="10"/>
      <c r="H6" s="10"/>
      <c r="I6" s="10"/>
      <c r="J6" s="10"/>
      <c r="K6" s="10"/>
      <c r="L6" s="38"/>
      <c r="M6" s="10"/>
    </row>
    <row r="7" spans="1:13">
      <c r="A7" s="19" t="s">
        <v>372</v>
      </c>
      <c r="B7" s="37">
        <v>45735.35</v>
      </c>
      <c r="C7" s="38">
        <f>(B7-$B$2)</f>
        <v>0.507638888884685</v>
      </c>
      <c r="D7" s="19">
        <v>5.88</v>
      </c>
      <c r="E7" s="19">
        <v>5.36</v>
      </c>
      <c r="F7" s="19">
        <v>5.45</v>
      </c>
      <c r="G7" s="19">
        <v>4.96</v>
      </c>
      <c r="H7" s="19">
        <v>7.04</v>
      </c>
      <c r="I7" s="10"/>
      <c r="J7" s="10"/>
      <c r="K7" s="10">
        <f>AVERAGE($D7:$H7)</f>
        <v>5.7380000000000004</v>
      </c>
      <c r="L7" s="38">
        <f>STDEV($D7:$H7)</f>
        <v>0.79788470345031726</v>
      </c>
      <c r="M7" s="10">
        <f>LOG($K7)</f>
        <v>0.7587605439099796</v>
      </c>
    </row>
    <row r="8" spans="1:13" hidden="1">
      <c r="A8" s="19" t="s">
        <v>373</v>
      </c>
      <c r="B8" s="37"/>
      <c r="C8" s="38"/>
      <c r="D8" s="10"/>
      <c r="E8" s="10"/>
      <c r="F8" s="10"/>
      <c r="G8" s="10"/>
      <c r="H8" s="10"/>
      <c r="I8" s="10"/>
      <c r="J8" s="10"/>
      <c r="K8" s="10"/>
      <c r="L8" s="38"/>
      <c r="M8" s="10"/>
    </row>
    <row r="9" spans="1:13" hidden="1">
      <c r="A9" s="19" t="s">
        <v>374</v>
      </c>
      <c r="B9" s="37"/>
      <c r="C9" s="38"/>
      <c r="D9" s="10"/>
      <c r="E9" s="10"/>
      <c r="F9" s="10"/>
      <c r="G9" s="10"/>
      <c r="H9" s="10"/>
      <c r="I9" s="10"/>
      <c r="J9" s="10"/>
      <c r="K9" s="10"/>
      <c r="L9" s="38"/>
      <c r="M9" s="10"/>
    </row>
    <row r="10" spans="1:13" hidden="1">
      <c r="A10" s="19" t="s">
        <v>375</v>
      </c>
      <c r="B10" s="37"/>
      <c r="C10" s="38"/>
      <c r="D10" s="10"/>
      <c r="E10" s="10"/>
      <c r="F10" s="10"/>
      <c r="G10" s="10"/>
      <c r="H10" s="10"/>
      <c r="I10" s="10"/>
      <c r="J10" s="10"/>
      <c r="K10" s="10"/>
      <c r="L10" s="38"/>
      <c r="M10" s="10"/>
    </row>
    <row r="11" spans="1:13" hidden="1">
      <c r="A11" s="19" t="s">
        <v>376</v>
      </c>
      <c r="B11" s="37"/>
      <c r="C11" s="38"/>
      <c r="D11" s="10"/>
      <c r="E11" s="10"/>
      <c r="F11" s="10"/>
      <c r="G11" s="10"/>
      <c r="H11" s="10"/>
      <c r="I11" s="10"/>
      <c r="J11" s="10"/>
      <c r="K11" s="10"/>
      <c r="L11" s="38"/>
      <c r="M11" s="10"/>
    </row>
    <row r="12" spans="1:13">
      <c r="A12" s="19" t="s">
        <v>377</v>
      </c>
      <c r="B12" s="37">
        <v>45736.386805555558</v>
      </c>
      <c r="C12" s="38">
        <f>(B12-$B$2)</f>
        <v>1.5444444444437977</v>
      </c>
      <c r="D12" s="19">
        <v>11.29</v>
      </c>
      <c r="E12" s="19">
        <v>9.5399999999999991</v>
      </c>
      <c r="F12" s="19">
        <v>9.73</v>
      </c>
      <c r="G12" s="19">
        <v>9.36</v>
      </c>
      <c r="H12" s="19">
        <v>7.19</v>
      </c>
      <c r="I12" s="19"/>
      <c r="J12" s="19"/>
      <c r="K12" s="10">
        <f>AVERAGE($D12:$H12)</f>
        <v>9.4220000000000006</v>
      </c>
      <c r="L12" s="38">
        <f>STDEV($D12:$H12)</f>
        <v>1.464912966698019</v>
      </c>
      <c r="M12" s="10">
        <f>LOG($K12)</f>
        <v>0.97414309990221493</v>
      </c>
    </row>
    <row r="13" spans="1:13" hidden="1">
      <c r="A13" s="19" t="s">
        <v>378</v>
      </c>
      <c r="B13" s="37"/>
      <c r="C13" s="38"/>
      <c r="D13" s="10"/>
      <c r="E13" s="10"/>
      <c r="F13" s="10"/>
      <c r="G13" s="10"/>
      <c r="H13" s="10"/>
      <c r="I13" s="10"/>
      <c r="J13" s="10"/>
      <c r="K13" s="10"/>
      <c r="L13" s="38"/>
      <c r="M13" s="10"/>
    </row>
    <row r="14" spans="1:13" hidden="1">
      <c r="A14" s="19" t="s">
        <v>379</v>
      </c>
      <c r="B14" s="37"/>
      <c r="C14" s="38"/>
      <c r="D14" s="10"/>
      <c r="E14" s="10"/>
      <c r="F14" s="10"/>
      <c r="G14" s="10"/>
      <c r="H14" s="10"/>
      <c r="I14" s="10"/>
      <c r="J14" s="10"/>
      <c r="K14" s="10"/>
      <c r="L14" s="38"/>
      <c r="M14" s="10"/>
    </row>
    <row r="15" spans="1:13" hidden="1">
      <c r="A15" s="19" t="s">
        <v>380</v>
      </c>
      <c r="B15" s="37"/>
      <c r="C15" s="38"/>
      <c r="D15" s="10"/>
      <c r="E15" s="10"/>
      <c r="F15" s="10"/>
      <c r="G15" s="10"/>
      <c r="H15" s="10"/>
      <c r="I15" s="10"/>
      <c r="J15" s="10"/>
      <c r="K15" s="10"/>
      <c r="L15" s="38"/>
      <c r="M15" s="10"/>
    </row>
    <row r="16" spans="1:13" hidden="1">
      <c r="A16" s="19" t="s">
        <v>381</v>
      </c>
      <c r="B16" s="37"/>
      <c r="C16" s="38"/>
      <c r="D16" s="10"/>
      <c r="E16" s="10"/>
      <c r="F16" s="10"/>
      <c r="G16" s="10"/>
      <c r="H16" s="10"/>
      <c r="I16" s="10"/>
      <c r="J16" s="10"/>
      <c r="K16" s="10"/>
      <c r="L16" s="38"/>
      <c r="M16" s="10"/>
    </row>
    <row r="17" spans="1:13">
      <c r="A17" s="19" t="s">
        <v>382</v>
      </c>
      <c r="B17" s="37">
        <v>45736.550694444442</v>
      </c>
      <c r="C17" s="38">
        <f>(B17-$B$2)</f>
        <v>1.7083333333284827</v>
      </c>
      <c r="D17" s="19">
        <v>10.07</v>
      </c>
      <c r="E17" s="19">
        <v>11.96</v>
      </c>
      <c r="F17" s="19">
        <v>7.1</v>
      </c>
      <c r="G17" s="19">
        <v>7.07</v>
      </c>
      <c r="H17" s="19">
        <v>11.88</v>
      </c>
      <c r="I17" s="10"/>
      <c r="J17" s="10"/>
      <c r="K17" s="10">
        <f>AVERAGE($D17:$H17)</f>
        <v>9.6160000000000014</v>
      </c>
      <c r="L17" s="38">
        <f>STDEV($D17:$H17)</f>
        <v>2.4309730562060903</v>
      </c>
      <c r="M17" s="10">
        <f>LOG($K17)</f>
        <v>0.98299445465866442</v>
      </c>
    </row>
    <row r="18" spans="1:13" hidden="1">
      <c r="A18" s="19" t="s">
        <v>383</v>
      </c>
      <c r="B18" s="37"/>
      <c r="C18" s="38"/>
      <c r="D18" s="10"/>
      <c r="E18" s="10"/>
      <c r="F18" s="10"/>
      <c r="G18" s="10"/>
      <c r="H18" s="10"/>
      <c r="I18" s="10"/>
      <c r="J18" s="10"/>
      <c r="K18" s="10"/>
      <c r="L18" s="38"/>
      <c r="M18" s="10"/>
    </row>
    <row r="19" spans="1:13" hidden="1">
      <c r="A19" s="19" t="s">
        <v>384</v>
      </c>
      <c r="B19" s="37"/>
      <c r="C19" s="38"/>
      <c r="D19" s="10"/>
      <c r="E19" s="10"/>
      <c r="F19" s="10"/>
      <c r="G19" s="10"/>
      <c r="H19" s="10"/>
      <c r="I19" s="10"/>
      <c r="J19" s="10"/>
      <c r="K19" s="10"/>
      <c r="L19" s="38"/>
      <c r="M19" s="10"/>
    </row>
    <row r="20" spans="1:13" hidden="1">
      <c r="A20" s="19" t="s">
        <v>385</v>
      </c>
      <c r="B20" s="37"/>
      <c r="C20" s="38"/>
      <c r="D20" s="10"/>
      <c r="E20" s="10"/>
      <c r="F20" s="10"/>
      <c r="G20" s="10"/>
      <c r="H20" s="10"/>
      <c r="I20" s="10"/>
      <c r="J20" s="10"/>
      <c r="K20" s="10"/>
      <c r="L20" s="38"/>
      <c r="M20" s="10"/>
    </row>
    <row r="21" spans="1:13" hidden="1">
      <c r="A21" s="19" t="s">
        <v>386</v>
      </c>
      <c r="B21" s="37"/>
      <c r="C21" s="38"/>
      <c r="D21" s="10"/>
      <c r="E21" s="10"/>
      <c r="F21" s="10"/>
      <c r="G21" s="10"/>
      <c r="H21" s="10"/>
      <c r="I21" s="10"/>
      <c r="J21" s="10"/>
      <c r="K21" s="10"/>
      <c r="L21" s="38"/>
      <c r="M21" s="10"/>
    </row>
    <row r="22" spans="1:13">
      <c r="A22" s="19" t="s">
        <v>387</v>
      </c>
      <c r="B22" s="37">
        <v>45736.856944444444</v>
      </c>
      <c r="C22" s="38">
        <f>(B22-$B$2)</f>
        <v>2.0145833333299379</v>
      </c>
      <c r="D22" s="19">
        <v>10.91</v>
      </c>
      <c r="E22" s="19">
        <v>13.99</v>
      </c>
      <c r="F22" s="19">
        <v>11.74</v>
      </c>
      <c r="G22" s="19">
        <v>8.93</v>
      </c>
      <c r="H22" s="19">
        <v>14.81</v>
      </c>
      <c r="I22" s="10"/>
      <c r="J22" s="10"/>
      <c r="K22" s="10">
        <f>AVERAGE($D22:$H22)</f>
        <v>12.076000000000001</v>
      </c>
      <c r="L22" s="38">
        <f>STDEV($D22:$H22)</f>
        <v>2.3721256290508679</v>
      </c>
      <c r="M22" s="10">
        <f>LOG($K22)</f>
        <v>1.0819231043510602</v>
      </c>
    </row>
    <row r="23" spans="1:13" hidden="1">
      <c r="A23" s="19" t="s">
        <v>388</v>
      </c>
      <c r="B23" s="37"/>
      <c r="C23" s="38"/>
      <c r="D23" s="10"/>
      <c r="E23" s="10"/>
      <c r="F23" s="10"/>
      <c r="G23" s="10"/>
      <c r="H23" s="10"/>
      <c r="I23" s="10"/>
      <c r="J23" s="10"/>
      <c r="K23" s="10"/>
      <c r="L23" s="38"/>
      <c r="M23" s="10"/>
    </row>
    <row r="24" spans="1:13" hidden="1">
      <c r="A24" s="19" t="s">
        <v>389</v>
      </c>
      <c r="B24" s="37"/>
      <c r="C24" s="38"/>
      <c r="D24" s="10"/>
      <c r="E24" s="10"/>
      <c r="F24" s="10"/>
      <c r="G24" s="10"/>
      <c r="H24" s="10"/>
      <c r="I24" s="10"/>
      <c r="J24" s="10"/>
      <c r="K24" s="10"/>
      <c r="L24" s="38"/>
      <c r="M24" s="10"/>
    </row>
    <row r="25" spans="1:13" hidden="1">
      <c r="A25" s="19" t="s">
        <v>390</v>
      </c>
      <c r="B25" s="37"/>
      <c r="C25" s="38"/>
      <c r="D25" s="10"/>
      <c r="E25" s="10"/>
      <c r="F25" s="10"/>
      <c r="G25" s="10"/>
      <c r="H25" s="10"/>
      <c r="I25" s="10"/>
      <c r="J25" s="10"/>
      <c r="K25" s="10"/>
      <c r="L25" s="38"/>
      <c r="M25" s="10"/>
    </row>
    <row r="26" spans="1:13" hidden="1">
      <c r="A26" s="19" t="s">
        <v>391</v>
      </c>
      <c r="B26" s="37"/>
      <c r="C26" s="38"/>
      <c r="D26" s="10"/>
      <c r="E26" s="10"/>
      <c r="F26" s="10"/>
      <c r="G26" s="10"/>
      <c r="H26" s="10"/>
      <c r="I26" s="10"/>
      <c r="J26" s="10"/>
      <c r="K26" s="10"/>
      <c r="L26" s="38"/>
      <c r="M26" s="10"/>
    </row>
    <row r="27" spans="1:13">
      <c r="A27" s="19" t="s">
        <v>392</v>
      </c>
      <c r="B27" s="37">
        <v>45737.344444444447</v>
      </c>
      <c r="C27" s="38">
        <f>(B27-$B$2)</f>
        <v>2.5020833333328483</v>
      </c>
      <c r="D27" s="19">
        <v>14.98</v>
      </c>
      <c r="E27" s="19">
        <v>11.4</v>
      </c>
      <c r="F27" s="19">
        <v>13.07</v>
      </c>
      <c r="G27" s="19">
        <v>9.01</v>
      </c>
      <c r="H27" s="19">
        <v>16.989999999999998</v>
      </c>
      <c r="I27" s="19"/>
      <c r="J27" s="10"/>
      <c r="K27" s="10">
        <f>AVERAGE($D27:$H27)</f>
        <v>13.09</v>
      </c>
      <c r="L27" s="38">
        <f>STDEV($D27:$H27)</f>
        <v>3.0937436868622443</v>
      </c>
      <c r="M27" s="10">
        <f>LOG($K27)</f>
        <v>1.1169396465507557</v>
      </c>
    </row>
    <row r="28" spans="1:13" hidden="1">
      <c r="A28" s="19" t="s">
        <v>393</v>
      </c>
      <c r="B28" s="37"/>
      <c r="C28" s="38"/>
      <c r="D28" s="10"/>
      <c r="E28" s="10"/>
      <c r="F28" s="10"/>
      <c r="G28" s="10"/>
      <c r="H28" s="10"/>
      <c r="I28" s="10"/>
      <c r="J28" s="10"/>
      <c r="K28" s="10"/>
      <c r="L28" s="38"/>
      <c r="M28" s="10"/>
    </row>
    <row r="29" spans="1:13" hidden="1">
      <c r="A29" s="19" t="s">
        <v>394</v>
      </c>
      <c r="B29" s="37"/>
      <c r="C29" s="38"/>
      <c r="D29" s="10"/>
      <c r="E29" s="10"/>
      <c r="F29" s="10"/>
      <c r="G29" s="10"/>
      <c r="H29" s="10"/>
      <c r="I29" s="10"/>
      <c r="J29" s="10"/>
      <c r="K29" s="10"/>
      <c r="L29" s="38"/>
      <c r="M29" s="10"/>
    </row>
    <row r="30" spans="1:13" hidden="1">
      <c r="A30" s="19" t="s">
        <v>395</v>
      </c>
      <c r="B30" s="37"/>
      <c r="C30" s="38"/>
      <c r="D30" s="10"/>
      <c r="E30" s="10"/>
      <c r="F30" s="10"/>
      <c r="G30" s="10"/>
      <c r="H30" s="10"/>
      <c r="I30" s="10"/>
      <c r="J30" s="10"/>
      <c r="K30" s="10"/>
      <c r="L30" s="38"/>
      <c r="M30" s="10"/>
    </row>
    <row r="31" spans="1:13" hidden="1">
      <c r="A31" s="19" t="s">
        <v>396</v>
      </c>
      <c r="B31" s="37"/>
      <c r="C31" s="38"/>
      <c r="D31" s="10"/>
      <c r="E31" s="10"/>
      <c r="F31" s="10"/>
      <c r="G31" s="10"/>
      <c r="H31" s="10"/>
      <c r="I31" s="10"/>
      <c r="J31" s="10"/>
      <c r="K31" s="10"/>
      <c r="L31" s="38"/>
      <c r="M31" s="10"/>
    </row>
    <row r="32" spans="1:13">
      <c r="A32" s="19" t="s">
        <v>397</v>
      </c>
      <c r="B32" s="37">
        <v>45737.576388888891</v>
      </c>
      <c r="C32" s="38">
        <f>(B32-$B$2)</f>
        <v>2.734027777776646</v>
      </c>
      <c r="D32" s="19">
        <v>18</v>
      </c>
      <c r="E32" s="19">
        <v>20.399999999999999</v>
      </c>
      <c r="F32" s="19">
        <v>14.51</v>
      </c>
      <c r="G32" s="19">
        <v>13.97</v>
      </c>
      <c r="H32" s="19">
        <v>11.11</v>
      </c>
      <c r="I32" s="10"/>
      <c r="J32" s="10"/>
      <c r="K32" s="10">
        <f>AVERAGE($D32:$H32)</f>
        <v>15.597999999999999</v>
      </c>
      <c r="L32" s="38">
        <f>STDEV($D32:$H32)</f>
        <v>3.6333551987109765</v>
      </c>
      <c r="M32" s="10">
        <f>LOG($K32)</f>
        <v>1.1930689160052728</v>
      </c>
    </row>
    <row r="33" spans="1:13" hidden="1">
      <c r="A33" s="19" t="s">
        <v>398</v>
      </c>
      <c r="B33" s="37"/>
      <c r="C33" s="38"/>
      <c r="D33" s="10"/>
      <c r="E33" s="10"/>
      <c r="F33" s="10"/>
      <c r="G33" s="10"/>
      <c r="H33" s="10"/>
      <c r="I33" s="10"/>
      <c r="J33" s="10"/>
      <c r="K33" s="10"/>
      <c r="L33" s="38"/>
      <c r="M33" s="10"/>
    </row>
    <row r="34" spans="1:13" hidden="1">
      <c r="A34" s="19" t="s">
        <v>399</v>
      </c>
      <c r="B34" s="37"/>
      <c r="C34" s="38"/>
      <c r="D34" s="10"/>
      <c r="E34" s="10"/>
      <c r="F34" s="10"/>
      <c r="G34" s="10"/>
      <c r="H34" s="10"/>
      <c r="I34" s="10"/>
      <c r="J34" s="10"/>
      <c r="K34" s="10"/>
      <c r="L34" s="38"/>
      <c r="M34" s="10"/>
    </row>
    <row r="35" spans="1:13" hidden="1">
      <c r="A35" s="19" t="s">
        <v>400</v>
      </c>
      <c r="B35" s="37"/>
      <c r="C35" s="38"/>
      <c r="D35" s="10"/>
      <c r="E35" s="10"/>
      <c r="F35" s="10"/>
      <c r="G35" s="10"/>
      <c r="H35" s="10"/>
      <c r="I35" s="10"/>
      <c r="J35" s="10"/>
      <c r="K35" s="10"/>
      <c r="L35" s="38"/>
      <c r="M35" s="10"/>
    </row>
    <row r="36" spans="1:13" hidden="1">
      <c r="A36" s="19" t="s">
        <v>401</v>
      </c>
      <c r="B36" s="37"/>
      <c r="C36" s="38"/>
      <c r="D36" s="10"/>
      <c r="E36" s="10"/>
      <c r="F36" s="10"/>
      <c r="G36" s="10"/>
      <c r="H36" s="10"/>
      <c r="I36" s="10"/>
      <c r="J36" s="10"/>
      <c r="K36" s="10"/>
      <c r="L36" s="38"/>
      <c r="M36" s="10"/>
    </row>
    <row r="37" spans="1:13">
      <c r="A37" s="19" t="s">
        <v>402</v>
      </c>
      <c r="B37" s="37">
        <v>45738.388888888891</v>
      </c>
      <c r="C37" s="38">
        <f>(B37-$B$2)</f>
        <v>3.546527777776646</v>
      </c>
      <c r="D37" s="19">
        <v>17.78</v>
      </c>
      <c r="E37" s="19">
        <v>18.55</v>
      </c>
      <c r="F37" s="19">
        <v>15.66</v>
      </c>
      <c r="G37" s="19">
        <v>23.72</v>
      </c>
      <c r="H37" s="19">
        <v>19.37</v>
      </c>
      <c r="I37" s="19"/>
      <c r="J37" s="10"/>
      <c r="K37" s="10">
        <f>AVERAGE($D37:$H37)</f>
        <v>19.015999999999998</v>
      </c>
      <c r="L37" s="38">
        <f>STDEV($D37:$H37)</f>
        <v>2.9690284606247803</v>
      </c>
      <c r="M37" s="10">
        <f>LOG($K37)</f>
        <v>1.2791191687201238</v>
      </c>
    </row>
    <row r="38" spans="1:13" hidden="1">
      <c r="A38" s="19" t="s">
        <v>403</v>
      </c>
      <c r="B38" s="37"/>
      <c r="C38" s="38"/>
      <c r="D38" s="10"/>
      <c r="E38" s="10"/>
      <c r="F38" s="10"/>
      <c r="G38" s="10"/>
      <c r="H38" s="10"/>
      <c r="I38" s="10"/>
      <c r="J38" s="10"/>
      <c r="K38" s="10"/>
      <c r="L38" s="38"/>
      <c r="M38" s="10"/>
    </row>
    <row r="39" spans="1:13" hidden="1">
      <c r="A39" s="19" t="s">
        <v>404</v>
      </c>
      <c r="B39" s="37"/>
      <c r="C39" s="38"/>
      <c r="D39" s="10"/>
      <c r="E39" s="10"/>
      <c r="F39" s="10"/>
      <c r="G39" s="10"/>
      <c r="H39" s="10"/>
      <c r="I39" s="10"/>
      <c r="J39" s="10"/>
      <c r="K39" s="10"/>
      <c r="L39" s="38"/>
      <c r="M39" s="10"/>
    </row>
    <row r="40" spans="1:13" hidden="1">
      <c r="A40" s="19" t="s">
        <v>405</v>
      </c>
      <c r="B40" s="37"/>
      <c r="C40" s="38"/>
      <c r="D40" s="10"/>
      <c r="E40" s="10"/>
      <c r="F40" s="10"/>
      <c r="G40" s="10"/>
      <c r="H40" s="10"/>
      <c r="I40" s="10"/>
      <c r="J40" s="10"/>
      <c r="K40" s="10"/>
      <c r="L40" s="38"/>
      <c r="M40" s="10"/>
    </row>
    <row r="41" spans="1:13" hidden="1">
      <c r="A41" s="19" t="s">
        <v>406</v>
      </c>
      <c r="B41" s="37"/>
      <c r="C41" s="38"/>
      <c r="D41" s="10"/>
      <c r="E41" s="10"/>
      <c r="F41" s="10"/>
      <c r="G41" s="10"/>
      <c r="H41" s="10"/>
      <c r="I41" s="10"/>
      <c r="J41" s="10"/>
      <c r="K41" s="10"/>
      <c r="L41" s="38"/>
      <c r="M41" s="10"/>
    </row>
    <row r="42" spans="1:13">
      <c r="A42" s="19" t="s">
        <v>407</v>
      </c>
      <c r="B42" s="37">
        <v>45738.839583333334</v>
      </c>
      <c r="C42" s="38">
        <f>(B42-$B$2)</f>
        <v>3.9972222222204437</v>
      </c>
      <c r="D42" s="19">
        <v>34.200000000000003</v>
      </c>
      <c r="E42" s="19">
        <v>34</v>
      </c>
      <c r="F42" s="19">
        <v>17.38</v>
      </c>
      <c r="G42" s="19">
        <v>20.04</v>
      </c>
      <c r="H42" s="19">
        <v>19.98</v>
      </c>
      <c r="I42" s="10"/>
      <c r="J42" s="10"/>
      <c r="K42" s="10">
        <f>AVERAGE($D42:$H42)</f>
        <v>25.12</v>
      </c>
      <c r="L42" s="38">
        <f>STDEV($D42:$H42)</f>
        <v>8.2679259793493571</v>
      </c>
      <c r="M42" s="10">
        <f>LOG($K42)</f>
        <v>1.4000196350651586</v>
      </c>
    </row>
    <row r="43" spans="1:13" hidden="1">
      <c r="A43" s="19" t="s">
        <v>408</v>
      </c>
      <c r="B43" s="37"/>
      <c r="C43" s="38"/>
      <c r="D43" s="10"/>
      <c r="E43" s="10"/>
      <c r="F43" s="10"/>
      <c r="G43" s="10"/>
      <c r="H43" s="10"/>
      <c r="I43" s="10"/>
      <c r="J43" s="10"/>
      <c r="K43" s="10"/>
      <c r="L43" s="38"/>
      <c r="M43" s="10"/>
    </row>
    <row r="44" spans="1:13" hidden="1">
      <c r="A44" s="19" t="s">
        <v>409</v>
      </c>
      <c r="B44" s="37"/>
      <c r="C44" s="38"/>
      <c r="D44" s="10"/>
      <c r="E44" s="10"/>
      <c r="F44" s="10"/>
      <c r="G44" s="10"/>
      <c r="H44" s="10"/>
      <c r="I44" s="10"/>
      <c r="J44" s="10"/>
      <c r="K44" s="10"/>
      <c r="L44" s="38"/>
      <c r="M44" s="10"/>
    </row>
    <row r="45" spans="1:13" hidden="1">
      <c r="A45" s="19" t="s">
        <v>410</v>
      </c>
      <c r="B45" s="37"/>
      <c r="C45" s="38"/>
      <c r="D45" s="10"/>
      <c r="E45" s="10"/>
      <c r="F45" s="10"/>
      <c r="G45" s="10"/>
      <c r="H45" s="10"/>
      <c r="I45" s="10"/>
      <c r="J45" s="10"/>
      <c r="K45" s="10"/>
      <c r="L45" s="38"/>
      <c r="M45" s="10"/>
    </row>
    <row r="46" spans="1:13" hidden="1">
      <c r="A46" s="19" t="s">
        <v>411</v>
      </c>
      <c r="B46" s="37"/>
      <c r="C46" s="38"/>
      <c r="D46" s="10"/>
      <c r="E46" s="10"/>
      <c r="F46" s="10"/>
      <c r="G46" s="10"/>
      <c r="H46" s="10"/>
      <c r="I46" s="10"/>
      <c r="J46" s="10"/>
      <c r="K46" s="10"/>
      <c r="L46" s="38"/>
      <c r="M46" s="10"/>
    </row>
    <row r="47" spans="1:13">
      <c r="A47" s="19" t="s">
        <v>412</v>
      </c>
      <c r="B47" s="37">
        <v>45739.342361111114</v>
      </c>
      <c r="C47" s="38">
        <f>(B47-$B$2)</f>
        <v>4.5</v>
      </c>
      <c r="D47" s="19">
        <v>24.83</v>
      </c>
      <c r="E47" s="19">
        <v>22.73</v>
      </c>
      <c r="F47" s="19">
        <v>25.77</v>
      </c>
      <c r="G47" s="19">
        <v>26.98</v>
      </c>
      <c r="H47" s="19">
        <v>37.1</v>
      </c>
      <c r="I47" s="10"/>
      <c r="J47" s="10"/>
      <c r="K47" s="10">
        <f>AVERAGE($D47:$H47)</f>
        <v>27.481999999999999</v>
      </c>
      <c r="L47" s="38">
        <f>STDEV($D47:$H47)</f>
        <v>5.5969518489978105</v>
      </c>
      <c r="M47" s="10">
        <f>LOG($K47)</f>
        <v>1.4390483352782442</v>
      </c>
    </row>
    <row r="48" spans="1:13" hidden="1">
      <c r="A48" s="19" t="s">
        <v>413</v>
      </c>
      <c r="B48" s="37"/>
      <c r="C48" s="38"/>
      <c r="D48" s="10"/>
      <c r="E48" s="10"/>
      <c r="F48" s="10"/>
      <c r="G48" s="10"/>
      <c r="H48" s="10"/>
      <c r="I48" s="10"/>
      <c r="J48" s="10"/>
      <c r="K48" s="10"/>
      <c r="L48" s="38"/>
      <c r="M48" s="10"/>
    </row>
    <row r="49" spans="1:13" hidden="1">
      <c r="A49" s="19" t="s">
        <v>414</v>
      </c>
      <c r="B49" s="37"/>
      <c r="C49" s="38"/>
      <c r="D49" s="10"/>
      <c r="E49" s="10"/>
      <c r="F49" s="10"/>
      <c r="G49" s="10"/>
      <c r="H49" s="10"/>
      <c r="I49" s="10"/>
      <c r="J49" s="10"/>
      <c r="K49" s="10"/>
      <c r="L49" s="38"/>
      <c r="M49" s="10"/>
    </row>
    <row r="50" spans="1:13" hidden="1">
      <c r="A50" s="19" t="s">
        <v>415</v>
      </c>
      <c r="B50" s="37"/>
      <c r="C50" s="38"/>
      <c r="D50" s="10"/>
      <c r="E50" s="10"/>
      <c r="F50" s="10"/>
      <c r="G50" s="10"/>
      <c r="H50" s="10"/>
      <c r="I50" s="10"/>
      <c r="J50" s="10"/>
      <c r="K50" s="10"/>
      <c r="L50" s="38"/>
      <c r="M50" s="10"/>
    </row>
    <row r="51" spans="1:13" hidden="1">
      <c r="A51" s="19" t="s">
        <v>416</v>
      </c>
      <c r="B51" s="37"/>
      <c r="C51" s="38"/>
      <c r="D51" s="10"/>
      <c r="E51" s="10"/>
      <c r="F51" s="10"/>
      <c r="G51" s="10"/>
      <c r="H51" s="10"/>
      <c r="I51" s="10"/>
      <c r="J51" s="10"/>
      <c r="K51" s="10"/>
      <c r="L51" s="38"/>
      <c r="M51" s="10"/>
    </row>
    <row r="52" spans="1:13">
      <c r="A52" s="19" t="s">
        <v>417</v>
      </c>
      <c r="B52" s="37">
        <v>45739.555555555555</v>
      </c>
      <c r="C52" s="38">
        <f>(B52-$B$2)</f>
        <v>4.7131944444408873</v>
      </c>
      <c r="D52" s="19">
        <v>35.51</v>
      </c>
      <c r="E52" s="19">
        <v>40.78</v>
      </c>
      <c r="F52" s="19">
        <v>29.9</v>
      </c>
      <c r="G52" s="19"/>
      <c r="H52" s="19"/>
      <c r="I52" s="10"/>
      <c r="J52" s="10"/>
      <c r="K52" s="10">
        <f>AVERAGE($D52:$H52)</f>
        <v>35.396666666666668</v>
      </c>
      <c r="L52" s="38">
        <f>STDEV($D52:$H52)</f>
        <v>5.440885344622993</v>
      </c>
      <c r="M52" s="10">
        <f>LOG($K52)</f>
        <v>1.548962366081325</v>
      </c>
    </row>
    <row r="53" spans="1:13" hidden="1">
      <c r="A53" s="19" t="s">
        <v>418</v>
      </c>
      <c r="B53" s="37"/>
      <c r="C53" s="38"/>
      <c r="D53" s="10"/>
      <c r="E53" s="10"/>
      <c r="F53" s="10"/>
      <c r="G53" s="10"/>
      <c r="H53" s="10"/>
      <c r="I53" s="10"/>
      <c r="J53" s="10"/>
      <c r="K53" s="10"/>
      <c r="L53" s="38"/>
      <c r="M53" s="10"/>
    </row>
    <row r="54" spans="1:13" hidden="1">
      <c r="A54" s="19" t="s">
        <v>419</v>
      </c>
      <c r="B54" s="37"/>
      <c r="C54" s="38"/>
      <c r="D54" s="10"/>
      <c r="E54" s="10"/>
      <c r="F54" s="10"/>
      <c r="G54" s="10"/>
      <c r="H54" s="10"/>
      <c r="I54" s="10"/>
      <c r="J54" s="10"/>
      <c r="K54" s="10"/>
      <c r="L54" s="38"/>
      <c r="M54" s="10"/>
    </row>
    <row r="55" spans="1:13" hidden="1">
      <c r="A55" s="19"/>
      <c r="B55" s="37"/>
      <c r="C55" s="38"/>
      <c r="D55" s="10"/>
      <c r="E55" s="10"/>
      <c r="F55" s="10"/>
      <c r="G55" s="10"/>
      <c r="H55" s="10"/>
      <c r="I55" s="10"/>
      <c r="J55" s="10"/>
      <c r="K55" s="10"/>
      <c r="L55" s="38"/>
      <c r="M55" s="10"/>
    </row>
    <row r="56" spans="1:13" hidden="1">
      <c r="A56" s="19"/>
      <c r="B56" s="37"/>
      <c r="C56" s="38"/>
      <c r="D56" s="10"/>
      <c r="E56" s="10"/>
      <c r="F56" s="10"/>
      <c r="G56" s="10"/>
      <c r="H56" s="10"/>
      <c r="I56" s="10"/>
      <c r="J56" s="10"/>
      <c r="K56" s="10"/>
      <c r="L56" s="38"/>
      <c r="M56" s="10"/>
    </row>
    <row r="57" spans="1:13">
      <c r="A57" s="19" t="s">
        <v>420</v>
      </c>
      <c r="B57" s="37">
        <v>45740.341666666667</v>
      </c>
      <c r="C57" s="38">
        <f>(B57-$B$2)</f>
        <v>5.4993055555532919</v>
      </c>
      <c r="D57" s="19">
        <v>41.03</v>
      </c>
      <c r="E57" s="19">
        <v>44.37</v>
      </c>
      <c r="F57" s="19">
        <v>56.24</v>
      </c>
      <c r="G57" s="19">
        <v>42.83</v>
      </c>
      <c r="H57" s="19">
        <v>51.17</v>
      </c>
      <c r="I57" s="10"/>
      <c r="J57" s="10"/>
      <c r="K57" s="10">
        <f>AVERAGE($D57:$H57)</f>
        <v>47.128000000000007</v>
      </c>
      <c r="L57" s="38">
        <f>STDEV($D57:$H57)</f>
        <v>6.3763484848304399</v>
      </c>
      <c r="M57" s="10">
        <f>LOG($K57)</f>
        <v>1.6732790097279369</v>
      </c>
    </row>
    <row r="58" spans="1:13" hidden="1">
      <c r="A58" s="19" t="s">
        <v>421</v>
      </c>
      <c r="B58" s="37"/>
      <c r="C58" s="38"/>
      <c r="D58" s="10"/>
      <c r="E58" s="10"/>
      <c r="F58" s="10"/>
      <c r="G58" s="10"/>
      <c r="H58" s="10"/>
      <c r="I58" s="10"/>
      <c r="J58" s="10"/>
      <c r="K58" s="10"/>
      <c r="L58" s="38"/>
      <c r="M58" s="10"/>
    </row>
    <row r="59" spans="1:13" hidden="1">
      <c r="A59" s="19" t="s">
        <v>422</v>
      </c>
      <c r="B59" s="37"/>
      <c r="C59" s="38"/>
      <c r="D59" s="10"/>
      <c r="E59" s="10"/>
      <c r="F59" s="10"/>
      <c r="G59" s="10"/>
      <c r="H59" s="10"/>
      <c r="I59" s="10"/>
      <c r="J59" s="10"/>
      <c r="K59" s="10"/>
      <c r="L59" s="38"/>
      <c r="M59" s="10"/>
    </row>
    <row r="60" spans="1:13" hidden="1">
      <c r="A60" s="19" t="s">
        <v>423</v>
      </c>
      <c r="B60" s="37"/>
      <c r="C60" s="38"/>
      <c r="D60" s="10"/>
      <c r="E60" s="10"/>
      <c r="F60" s="10"/>
      <c r="G60" s="10"/>
      <c r="H60" s="10"/>
      <c r="I60" s="10"/>
      <c r="J60" s="10"/>
      <c r="K60" s="10"/>
      <c r="L60" s="38"/>
      <c r="M60" s="10"/>
    </row>
    <row r="61" spans="1:13" hidden="1">
      <c r="A61" s="19" t="s">
        <v>424</v>
      </c>
      <c r="B61" s="37"/>
      <c r="C61" s="38"/>
      <c r="D61" s="10"/>
      <c r="E61" s="10"/>
      <c r="F61" s="10"/>
      <c r="G61" s="10"/>
      <c r="H61" s="10"/>
      <c r="I61" s="10"/>
      <c r="J61" s="10"/>
      <c r="K61" s="10"/>
      <c r="L61" s="38"/>
      <c r="M61" s="10"/>
    </row>
    <row r="62" spans="1:13">
      <c r="A62" s="19" t="s">
        <v>425</v>
      </c>
      <c r="B62" s="37">
        <v>45740.541666666664</v>
      </c>
      <c r="C62" s="38">
        <f>(B62-$B$2)</f>
        <v>5.6993055555503815</v>
      </c>
      <c r="D62" s="19">
        <v>33.21</v>
      </c>
      <c r="E62" s="19">
        <v>58.22</v>
      </c>
      <c r="F62" s="19">
        <v>54.76</v>
      </c>
      <c r="G62" s="19">
        <v>36.380000000000003</v>
      </c>
      <c r="H62" s="19">
        <v>39.93</v>
      </c>
      <c r="I62" s="10"/>
      <c r="J62" s="10"/>
      <c r="K62" s="10">
        <f>AVERAGE($D62:$H62)</f>
        <v>44.5</v>
      </c>
      <c r="L62" s="38">
        <f>STDEV($D62:$H62)</f>
        <v>11.267091461419842</v>
      </c>
      <c r="M62" s="10">
        <f>LOG($K62)</f>
        <v>1.6483600109809315</v>
      </c>
    </row>
    <row r="63" spans="1:13" hidden="1">
      <c r="A63" s="19" t="s">
        <v>426</v>
      </c>
      <c r="B63" s="37"/>
      <c r="C63" s="38"/>
      <c r="D63" s="10"/>
      <c r="E63" s="10"/>
      <c r="F63" s="10"/>
      <c r="G63" s="10"/>
      <c r="H63" s="10"/>
      <c r="I63" s="10"/>
      <c r="J63" s="10"/>
      <c r="K63" s="10"/>
      <c r="L63" s="38"/>
      <c r="M63" s="10"/>
    </row>
    <row r="64" spans="1:13" hidden="1">
      <c r="A64" s="19" t="s">
        <v>427</v>
      </c>
      <c r="B64" s="37"/>
      <c r="C64" s="38"/>
      <c r="D64" s="10"/>
      <c r="E64" s="10"/>
      <c r="F64" s="10"/>
      <c r="G64" s="10"/>
      <c r="H64" s="10"/>
      <c r="I64" s="10"/>
      <c r="J64" s="10"/>
      <c r="K64" s="10"/>
      <c r="L64" s="38"/>
      <c r="M64" s="10"/>
    </row>
    <row r="65" spans="1:13" hidden="1">
      <c r="A65" s="19" t="s">
        <v>428</v>
      </c>
      <c r="B65" s="37"/>
      <c r="C65" s="38"/>
      <c r="D65" s="10"/>
      <c r="E65" s="10"/>
      <c r="F65" s="10"/>
      <c r="G65" s="10"/>
      <c r="H65" s="10"/>
      <c r="I65" s="10"/>
      <c r="J65" s="10"/>
      <c r="K65" s="10"/>
      <c r="L65" s="38"/>
      <c r="M65" s="10"/>
    </row>
    <row r="66" spans="1:13" hidden="1">
      <c r="A66" s="19" t="s">
        <v>429</v>
      </c>
      <c r="B66" s="37"/>
      <c r="C66" s="38"/>
      <c r="D66" s="10"/>
      <c r="E66" s="10"/>
      <c r="F66" s="10"/>
      <c r="G66" s="10"/>
      <c r="H66" s="10"/>
      <c r="I66" s="10"/>
      <c r="J66" s="10"/>
      <c r="K66" s="10"/>
      <c r="L66" s="38"/>
      <c r="M66" s="10"/>
    </row>
    <row r="67" spans="1:13">
      <c r="A67" s="19" t="s">
        <v>430</v>
      </c>
      <c r="B67" s="37">
        <v>45740.854861111111</v>
      </c>
      <c r="C67" s="38">
        <f>(B67-$B$2)</f>
        <v>6.0124999999970896</v>
      </c>
      <c r="D67" s="19">
        <v>44.36</v>
      </c>
      <c r="E67" s="19">
        <v>41.85</v>
      </c>
      <c r="F67" s="19">
        <v>51.57</v>
      </c>
      <c r="G67" s="19">
        <v>33.11</v>
      </c>
      <c r="H67" s="19">
        <v>45.93</v>
      </c>
      <c r="I67" s="10"/>
      <c r="J67" s="10"/>
      <c r="K67" s="10">
        <f>AVERAGE($D67:$H67)</f>
        <v>43.363999999999997</v>
      </c>
      <c r="L67" s="38">
        <f>STDEV($D67:$H67)</f>
        <v>6.7518797382654885</v>
      </c>
      <c r="M67" s="10">
        <f>LOG($K67)</f>
        <v>1.6371293357490668</v>
      </c>
    </row>
    <row r="68" spans="1:13" hidden="1">
      <c r="A68" s="19" t="s">
        <v>431</v>
      </c>
      <c r="B68" s="37"/>
      <c r="C68" s="38"/>
      <c r="D68" s="10"/>
      <c r="E68" s="10"/>
      <c r="F68" s="10"/>
      <c r="G68" s="10"/>
      <c r="H68" s="10"/>
      <c r="I68" s="10"/>
      <c r="J68" s="10"/>
      <c r="K68" s="10"/>
      <c r="L68" s="38"/>
      <c r="M68" s="10"/>
    </row>
    <row r="69" spans="1:13" hidden="1">
      <c r="A69" s="19" t="s">
        <v>432</v>
      </c>
      <c r="B69" s="37"/>
      <c r="C69" s="38"/>
      <c r="D69" s="10"/>
      <c r="E69" s="10"/>
      <c r="F69" s="10"/>
      <c r="G69" s="10"/>
      <c r="H69" s="10"/>
      <c r="I69" s="10"/>
      <c r="J69" s="10"/>
      <c r="K69" s="10"/>
      <c r="L69" s="38"/>
      <c r="M69" s="10"/>
    </row>
    <row r="70" spans="1:13" hidden="1">
      <c r="A70" s="19" t="s">
        <v>433</v>
      </c>
      <c r="B70" s="37"/>
      <c r="C70" s="38"/>
      <c r="D70" s="10"/>
      <c r="E70" s="10"/>
      <c r="F70" s="10"/>
      <c r="G70" s="10"/>
      <c r="H70" s="10"/>
      <c r="I70" s="10"/>
      <c r="J70" s="10"/>
      <c r="K70" s="10"/>
      <c r="L70" s="38"/>
      <c r="M70" s="10"/>
    </row>
    <row r="71" spans="1:13" hidden="1">
      <c r="A71" s="19" t="s">
        <v>434</v>
      </c>
      <c r="B71" s="37"/>
      <c r="C71" s="38"/>
      <c r="D71" s="10"/>
      <c r="E71" s="10"/>
      <c r="F71" s="10"/>
      <c r="G71" s="10"/>
      <c r="H71" s="10"/>
      <c r="I71" s="10"/>
      <c r="J71" s="10"/>
      <c r="K71" s="10"/>
      <c r="L71" s="38"/>
      <c r="M71" s="10"/>
    </row>
    <row r="72" spans="1:13">
      <c r="A72" s="19" t="s">
        <v>435</v>
      </c>
      <c r="B72" s="37">
        <v>45741.373611111114</v>
      </c>
      <c r="C72" s="38">
        <f>(B72-$B$2)</f>
        <v>6.53125</v>
      </c>
      <c r="D72" s="19">
        <v>38.479999999999997</v>
      </c>
      <c r="E72" s="19">
        <v>54.28</v>
      </c>
      <c r="F72" s="19">
        <v>44.8</v>
      </c>
      <c r="G72" s="19">
        <v>41.83</v>
      </c>
      <c r="H72" s="19">
        <v>50.63</v>
      </c>
      <c r="I72" s="10"/>
      <c r="J72" s="10"/>
      <c r="K72" s="10">
        <f>AVERAGE($D72:$H72)</f>
        <v>46.003999999999998</v>
      </c>
      <c r="L72" s="38">
        <f>STDEV($D72:$H72)</f>
        <v>6.4299012434095983</v>
      </c>
      <c r="M72" s="10">
        <f>LOG($K72)</f>
        <v>1.662795594777281</v>
      </c>
    </row>
    <row r="73" spans="1:13" hidden="1">
      <c r="A73" s="19" t="s">
        <v>436</v>
      </c>
      <c r="B73" s="37"/>
      <c r="C73" s="38"/>
      <c r="D73" s="10"/>
      <c r="E73" s="10"/>
      <c r="F73" s="10"/>
      <c r="G73" s="10"/>
      <c r="H73" s="10"/>
      <c r="I73" s="10"/>
      <c r="J73" s="10"/>
      <c r="K73" s="10"/>
      <c r="L73" s="38"/>
      <c r="M73" s="10"/>
    </row>
    <row r="74" spans="1:13" hidden="1">
      <c r="A74" s="19" t="s">
        <v>437</v>
      </c>
      <c r="B74" s="37"/>
      <c r="C74" s="38"/>
      <c r="D74" s="10"/>
      <c r="E74" s="10"/>
      <c r="F74" s="10"/>
      <c r="G74" s="10"/>
      <c r="H74" s="10"/>
      <c r="I74" s="10"/>
      <c r="J74" s="10"/>
      <c r="K74" s="10"/>
      <c r="L74" s="38"/>
      <c r="M74" s="10"/>
    </row>
    <row r="75" spans="1:13" hidden="1">
      <c r="A75" s="19" t="s">
        <v>438</v>
      </c>
      <c r="B75" s="37"/>
      <c r="C75" s="38"/>
      <c r="D75" s="10"/>
      <c r="E75" s="10"/>
      <c r="F75" s="10"/>
      <c r="G75" s="10"/>
      <c r="H75" s="10"/>
      <c r="I75" s="10"/>
      <c r="J75" s="10"/>
      <c r="K75" s="10"/>
      <c r="L75" s="38"/>
      <c r="M75" s="10"/>
    </row>
    <row r="76" spans="1:13" hidden="1">
      <c r="A76" s="19" t="s">
        <v>439</v>
      </c>
      <c r="B76" s="37"/>
      <c r="C76" s="38"/>
      <c r="D76" s="10"/>
      <c r="E76" s="10"/>
      <c r="F76" s="10"/>
      <c r="G76" s="10"/>
      <c r="H76" s="10"/>
      <c r="I76" s="10"/>
      <c r="J76" s="10"/>
      <c r="K76" s="10"/>
      <c r="L76" s="38"/>
      <c r="M76" s="10"/>
    </row>
    <row r="77" spans="1:13">
      <c r="A77" s="19" t="s">
        <v>440</v>
      </c>
      <c r="B77" s="37">
        <v>45741.522222222222</v>
      </c>
      <c r="C77" s="38">
        <f>(B77-$B$2)</f>
        <v>6.679861111108039</v>
      </c>
      <c r="D77" s="19">
        <v>35.369999999999997</v>
      </c>
      <c r="E77" s="19">
        <v>39.83</v>
      </c>
      <c r="F77" s="19">
        <v>48.34</v>
      </c>
      <c r="G77" s="19">
        <v>61.31</v>
      </c>
      <c r="H77" s="19">
        <v>47.07</v>
      </c>
      <c r="I77" s="10"/>
      <c r="J77" s="10"/>
      <c r="K77" s="10">
        <f>AVERAGE($D77:$H77)</f>
        <v>46.384</v>
      </c>
      <c r="L77" s="38">
        <f>STDEV($D77:$H77)</f>
        <v>9.891222371375564</v>
      </c>
      <c r="M77" s="10">
        <f>LOG($K77)</f>
        <v>1.6663681980109222</v>
      </c>
    </row>
    <row r="78" spans="1:13" hidden="1">
      <c r="A78" s="19" t="s">
        <v>441</v>
      </c>
      <c r="B78" s="37"/>
      <c r="C78" s="38"/>
      <c r="D78" s="10"/>
      <c r="E78" s="10"/>
      <c r="F78" s="10"/>
      <c r="G78" s="10"/>
      <c r="H78" s="10"/>
      <c r="I78" s="10"/>
      <c r="J78" s="10"/>
      <c r="K78" s="10"/>
      <c r="L78" s="38"/>
      <c r="M78" s="10"/>
    </row>
    <row r="79" spans="1:13" hidden="1">
      <c r="A79" s="19" t="s">
        <v>442</v>
      </c>
      <c r="B79" s="37"/>
      <c r="C79" s="38"/>
      <c r="D79" s="10"/>
      <c r="E79" s="10"/>
      <c r="F79" s="10"/>
      <c r="G79" s="10"/>
      <c r="H79" s="10"/>
      <c r="I79" s="10"/>
      <c r="J79" s="10"/>
      <c r="K79" s="10"/>
      <c r="L79" s="38"/>
      <c r="M79" s="10"/>
    </row>
    <row r="80" spans="1:13" hidden="1">
      <c r="A80" s="19" t="s">
        <v>443</v>
      </c>
      <c r="B80" s="37"/>
      <c r="C80" s="38"/>
      <c r="D80" s="10"/>
      <c r="E80" s="10"/>
      <c r="F80" s="10"/>
      <c r="G80" s="10"/>
      <c r="H80" s="10"/>
      <c r="I80" s="10"/>
      <c r="J80" s="10"/>
      <c r="K80" s="10"/>
      <c r="L80" s="38"/>
      <c r="M80" s="10"/>
    </row>
    <row r="81" spans="1:14" hidden="1">
      <c r="A81" s="19" t="s">
        <v>444</v>
      </c>
      <c r="B81" s="37"/>
      <c r="C81" s="38"/>
      <c r="D81" s="10"/>
      <c r="E81" s="10"/>
      <c r="F81" s="10"/>
      <c r="G81" s="10"/>
      <c r="H81" s="10"/>
      <c r="I81" s="10"/>
      <c r="J81" s="10"/>
      <c r="K81" s="10"/>
      <c r="L81" s="38"/>
      <c r="M81" s="10"/>
    </row>
    <row r="82" spans="1:14">
      <c r="A82" s="19" t="s">
        <v>445</v>
      </c>
      <c r="B82" s="37">
        <v>45741.836111111108</v>
      </c>
      <c r="C82" s="38">
        <f>(B82-$B$2)</f>
        <v>6.9937499999941792</v>
      </c>
      <c r="D82" s="19">
        <v>32.86</v>
      </c>
      <c r="E82" s="19">
        <v>27.42</v>
      </c>
      <c r="F82" s="19">
        <v>39.21</v>
      </c>
      <c r="G82" s="19">
        <v>45.3</v>
      </c>
      <c r="H82" s="19">
        <v>63.76</v>
      </c>
      <c r="I82" s="10"/>
      <c r="J82" s="10"/>
      <c r="K82" s="10">
        <f>AVERAGE($D82:$H82)</f>
        <v>41.71</v>
      </c>
      <c r="L82" s="38">
        <f>STDEV($D82:$H82)</f>
        <v>14.034486096754671</v>
      </c>
      <c r="M82" s="10">
        <f>LOG($K82)</f>
        <v>1.6202401898458314</v>
      </c>
    </row>
    <row r="83" spans="1:14" hidden="1">
      <c r="A83" s="9" t="s">
        <v>446</v>
      </c>
    </row>
    <row r="84" spans="1:14" hidden="1">
      <c r="A84" s="9" t="s">
        <v>447</v>
      </c>
    </row>
    <row r="85" spans="1:14" hidden="1">
      <c r="A85" s="9" t="s">
        <v>448</v>
      </c>
    </row>
    <row r="86" spans="1:14" hidden="1">
      <c r="A86" s="9" t="s">
        <v>449</v>
      </c>
    </row>
    <row r="89" spans="1:14">
      <c r="A89" s="27" t="s">
        <v>112</v>
      </c>
      <c r="B89" s="27" t="s">
        <v>450</v>
      </c>
      <c r="C89" s="28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</row>
    <row r="90" spans="1:14">
      <c r="A90" s="27" t="s">
        <v>114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2" spans="1:14">
      <c r="A92" s="21" t="s">
        <v>451</v>
      </c>
      <c r="B92" s="41">
        <v>45748.856944444444</v>
      </c>
      <c r="C92" s="29">
        <f>(B92-$B$92)</f>
        <v>0</v>
      </c>
      <c r="D92" s="21">
        <v>10.18</v>
      </c>
      <c r="E92" s="21">
        <v>11.49</v>
      </c>
      <c r="F92" s="21">
        <v>5.26</v>
      </c>
      <c r="G92" s="21">
        <v>4.1100000000000003</v>
      </c>
      <c r="H92" s="21">
        <v>5.6</v>
      </c>
      <c r="I92" s="26"/>
      <c r="J92" s="26"/>
      <c r="K92" s="26">
        <f t="shared" ref="K92:K142" si="0">AVERAGE($D92:$H92)</f>
        <v>7.3280000000000003</v>
      </c>
      <c r="L92" s="29">
        <f t="shared" ref="L92:L142" si="1">STDEV($D92:$H92)</f>
        <v>3.2815499386722751</v>
      </c>
      <c r="M92" s="26">
        <f t="shared" ref="M92:M142" si="2">LOG($K92)</f>
        <v>0.86498546065979398</v>
      </c>
    </row>
    <row r="93" spans="1:14" hidden="1">
      <c r="A93" s="21" t="s">
        <v>452</v>
      </c>
      <c r="B93" s="41"/>
      <c r="C93" s="29">
        <f t="shared" ref="C93:C142" si="3">(B93-$B$92)</f>
        <v>-45748.856944444444</v>
      </c>
      <c r="D93" s="26"/>
      <c r="E93" s="26"/>
      <c r="F93" s="26"/>
      <c r="G93" s="26"/>
      <c r="H93" s="26"/>
      <c r="I93" s="26"/>
      <c r="J93" s="26"/>
      <c r="K93" s="26" t="e">
        <f t="shared" si="0"/>
        <v>#DIV/0!</v>
      </c>
      <c r="L93" s="29" t="e">
        <f t="shared" si="1"/>
        <v>#DIV/0!</v>
      </c>
      <c r="M93" s="26" t="e">
        <f t="shared" si="2"/>
        <v>#DIV/0!</v>
      </c>
    </row>
    <row r="94" spans="1:14" hidden="1">
      <c r="A94" s="21" t="s">
        <v>453</v>
      </c>
      <c r="B94" s="41"/>
      <c r="C94" s="29">
        <f t="shared" si="3"/>
        <v>-45748.856944444444</v>
      </c>
      <c r="D94" s="26"/>
      <c r="E94" s="26"/>
      <c r="F94" s="26"/>
      <c r="G94" s="26"/>
      <c r="H94" s="26"/>
      <c r="I94" s="26"/>
      <c r="J94" s="26"/>
      <c r="K94" s="26" t="e">
        <f t="shared" si="0"/>
        <v>#DIV/0!</v>
      </c>
      <c r="L94" s="29" t="e">
        <f t="shared" si="1"/>
        <v>#DIV/0!</v>
      </c>
      <c r="M94" s="26" t="e">
        <f t="shared" si="2"/>
        <v>#DIV/0!</v>
      </c>
    </row>
    <row r="95" spans="1:14" hidden="1">
      <c r="A95" s="21" t="s">
        <v>454</v>
      </c>
      <c r="B95" s="41"/>
      <c r="C95" s="29">
        <f t="shared" si="3"/>
        <v>-45748.856944444444</v>
      </c>
      <c r="D95" s="26"/>
      <c r="E95" s="26"/>
      <c r="F95" s="26"/>
      <c r="G95" s="26"/>
      <c r="H95" s="26"/>
      <c r="I95" s="26"/>
      <c r="J95" s="26"/>
      <c r="K95" s="26" t="e">
        <f t="shared" si="0"/>
        <v>#DIV/0!</v>
      </c>
      <c r="L95" s="29" t="e">
        <f t="shared" si="1"/>
        <v>#DIV/0!</v>
      </c>
      <c r="M95" s="26" t="e">
        <f t="shared" si="2"/>
        <v>#DIV/0!</v>
      </c>
    </row>
    <row r="96" spans="1:14" hidden="1">
      <c r="A96" s="21" t="s">
        <v>455</v>
      </c>
      <c r="B96" s="41"/>
      <c r="C96" s="29">
        <f t="shared" si="3"/>
        <v>-45748.856944444444</v>
      </c>
      <c r="D96" s="26"/>
      <c r="E96" s="26"/>
      <c r="F96" s="26"/>
      <c r="G96" s="26"/>
      <c r="H96" s="26"/>
      <c r="I96" s="26"/>
      <c r="J96" s="26"/>
      <c r="K96" s="26" t="e">
        <f t="shared" si="0"/>
        <v>#DIV/0!</v>
      </c>
      <c r="L96" s="29" t="e">
        <f t="shared" si="1"/>
        <v>#DIV/0!</v>
      </c>
      <c r="M96" s="26" t="e">
        <f t="shared" si="2"/>
        <v>#DIV/0!</v>
      </c>
    </row>
    <row r="97" spans="1:13">
      <c r="A97" s="21" t="s">
        <v>456</v>
      </c>
      <c r="B97" s="41">
        <v>45749.533333333333</v>
      </c>
      <c r="C97" s="29">
        <f t="shared" si="3"/>
        <v>0.67638888888905058</v>
      </c>
      <c r="D97" s="21">
        <v>12.44</v>
      </c>
      <c r="E97" s="21">
        <v>12.01</v>
      </c>
      <c r="F97" s="21">
        <v>23.25</v>
      </c>
      <c r="G97" s="21">
        <v>17.47</v>
      </c>
      <c r="H97" s="21">
        <v>19.37</v>
      </c>
      <c r="I97" s="26"/>
      <c r="J97" s="26"/>
      <c r="K97" s="26">
        <f t="shared" si="0"/>
        <v>16.908000000000001</v>
      </c>
      <c r="L97" s="29">
        <f t="shared" si="1"/>
        <v>4.7579323240247851</v>
      </c>
      <c r="M97" s="26">
        <f t="shared" si="2"/>
        <v>1.2280922391569813</v>
      </c>
    </row>
    <row r="98" spans="1:13" hidden="1">
      <c r="A98" s="21" t="s">
        <v>457</v>
      </c>
      <c r="B98" s="41"/>
      <c r="C98" s="29">
        <f t="shared" si="3"/>
        <v>-45748.856944444444</v>
      </c>
      <c r="D98" s="26"/>
      <c r="E98" s="26"/>
      <c r="F98" s="26"/>
      <c r="G98" s="26"/>
      <c r="H98" s="26"/>
      <c r="I98" s="26"/>
      <c r="J98" s="26"/>
      <c r="K98" s="26" t="e">
        <f t="shared" si="0"/>
        <v>#DIV/0!</v>
      </c>
      <c r="L98" s="29" t="e">
        <f t="shared" si="1"/>
        <v>#DIV/0!</v>
      </c>
      <c r="M98" s="26" t="e">
        <f t="shared" si="2"/>
        <v>#DIV/0!</v>
      </c>
    </row>
    <row r="99" spans="1:13" hidden="1">
      <c r="A99" s="21" t="s">
        <v>458</v>
      </c>
      <c r="B99" s="41"/>
      <c r="C99" s="29">
        <f t="shared" si="3"/>
        <v>-45748.856944444444</v>
      </c>
      <c r="D99" s="26"/>
      <c r="E99" s="26"/>
      <c r="F99" s="26"/>
      <c r="G99" s="26"/>
      <c r="H99" s="26"/>
      <c r="I99" s="26"/>
      <c r="J99" s="26"/>
      <c r="K99" s="26" t="e">
        <f t="shared" si="0"/>
        <v>#DIV/0!</v>
      </c>
      <c r="L99" s="29" t="e">
        <f t="shared" si="1"/>
        <v>#DIV/0!</v>
      </c>
      <c r="M99" s="26" t="e">
        <f t="shared" si="2"/>
        <v>#DIV/0!</v>
      </c>
    </row>
    <row r="100" spans="1:13" hidden="1">
      <c r="A100" s="21" t="s">
        <v>459</v>
      </c>
      <c r="B100" s="41"/>
      <c r="C100" s="29">
        <f t="shared" si="3"/>
        <v>-45748.856944444444</v>
      </c>
      <c r="D100" s="26"/>
      <c r="E100" s="26"/>
      <c r="F100" s="26"/>
      <c r="G100" s="26"/>
      <c r="H100" s="26"/>
      <c r="I100" s="26"/>
      <c r="J100" s="26"/>
      <c r="K100" s="26" t="e">
        <f t="shared" si="0"/>
        <v>#DIV/0!</v>
      </c>
      <c r="L100" s="29" t="e">
        <f t="shared" si="1"/>
        <v>#DIV/0!</v>
      </c>
      <c r="M100" s="26" t="e">
        <f t="shared" si="2"/>
        <v>#DIV/0!</v>
      </c>
    </row>
    <row r="101" spans="1:13" hidden="1">
      <c r="A101" s="21" t="s">
        <v>460</v>
      </c>
      <c r="B101" s="41"/>
      <c r="C101" s="29">
        <f t="shared" si="3"/>
        <v>-45748.856944444444</v>
      </c>
      <c r="D101" s="26"/>
      <c r="E101" s="26"/>
      <c r="F101" s="26"/>
      <c r="G101" s="26"/>
      <c r="H101" s="26"/>
      <c r="I101" s="26"/>
      <c r="J101" s="26"/>
      <c r="K101" s="26" t="e">
        <f t="shared" si="0"/>
        <v>#DIV/0!</v>
      </c>
      <c r="L101" s="29" t="e">
        <f t="shared" si="1"/>
        <v>#DIV/0!</v>
      </c>
      <c r="M101" s="26" t="e">
        <f t="shared" si="2"/>
        <v>#DIV/0!</v>
      </c>
    </row>
    <row r="102" spans="1:13">
      <c r="A102" s="21" t="s">
        <v>461</v>
      </c>
      <c r="B102" s="41">
        <v>45749.79583333333</v>
      </c>
      <c r="C102" s="29">
        <f t="shared" si="3"/>
        <v>0.93888888888614019</v>
      </c>
      <c r="D102" s="21">
        <v>8.6</v>
      </c>
      <c r="E102" s="21">
        <v>12.43</v>
      </c>
      <c r="F102" s="21">
        <v>10.16</v>
      </c>
      <c r="G102" s="21">
        <v>10.69</v>
      </c>
      <c r="H102" s="21">
        <v>12.96</v>
      </c>
      <c r="I102" s="26"/>
      <c r="J102" s="26"/>
      <c r="K102" s="26">
        <f t="shared" si="0"/>
        <v>10.968</v>
      </c>
      <c r="L102" s="29">
        <f t="shared" si="1"/>
        <v>1.7637375088147336</v>
      </c>
      <c r="M102" s="26">
        <f t="shared" si="2"/>
        <v>1.0401274417814563</v>
      </c>
    </row>
    <row r="103" spans="1:13" hidden="1">
      <c r="A103" s="21" t="s">
        <v>462</v>
      </c>
      <c r="B103" s="41"/>
      <c r="C103" s="29">
        <f t="shared" si="3"/>
        <v>-45748.856944444444</v>
      </c>
      <c r="D103" s="26"/>
      <c r="E103" s="26"/>
      <c r="F103" s="26"/>
      <c r="G103" s="26"/>
      <c r="H103" s="26"/>
      <c r="I103" s="26"/>
      <c r="J103" s="26"/>
      <c r="K103" s="26" t="e">
        <f t="shared" si="0"/>
        <v>#DIV/0!</v>
      </c>
      <c r="L103" s="29" t="e">
        <f t="shared" si="1"/>
        <v>#DIV/0!</v>
      </c>
      <c r="M103" s="26" t="e">
        <f t="shared" si="2"/>
        <v>#DIV/0!</v>
      </c>
    </row>
    <row r="104" spans="1:13" hidden="1">
      <c r="A104" s="21" t="s">
        <v>463</v>
      </c>
      <c r="B104" s="41"/>
      <c r="C104" s="29">
        <f t="shared" si="3"/>
        <v>-45748.856944444444</v>
      </c>
      <c r="D104" s="26"/>
      <c r="E104" s="26"/>
      <c r="F104" s="26"/>
      <c r="G104" s="26"/>
      <c r="H104" s="26"/>
      <c r="I104" s="26"/>
      <c r="J104" s="26"/>
      <c r="K104" s="26" t="e">
        <f t="shared" si="0"/>
        <v>#DIV/0!</v>
      </c>
      <c r="L104" s="29" t="e">
        <f t="shared" si="1"/>
        <v>#DIV/0!</v>
      </c>
      <c r="M104" s="26" t="e">
        <f t="shared" si="2"/>
        <v>#DIV/0!</v>
      </c>
    </row>
    <row r="105" spans="1:13" hidden="1">
      <c r="A105" s="21" t="s">
        <v>464</v>
      </c>
      <c r="B105" s="41"/>
      <c r="C105" s="29">
        <f t="shared" si="3"/>
        <v>-45748.856944444444</v>
      </c>
      <c r="D105" s="26"/>
      <c r="E105" s="26"/>
      <c r="F105" s="26"/>
      <c r="G105" s="26"/>
      <c r="H105" s="26"/>
      <c r="I105" s="26"/>
      <c r="J105" s="26"/>
      <c r="K105" s="26" t="e">
        <f t="shared" si="0"/>
        <v>#DIV/0!</v>
      </c>
      <c r="L105" s="29" t="e">
        <f t="shared" si="1"/>
        <v>#DIV/0!</v>
      </c>
      <c r="M105" s="26" t="e">
        <f t="shared" si="2"/>
        <v>#DIV/0!</v>
      </c>
    </row>
    <row r="106" spans="1:13" hidden="1">
      <c r="A106" s="21" t="s">
        <v>465</v>
      </c>
      <c r="B106" s="41"/>
      <c r="C106" s="29">
        <f t="shared" si="3"/>
        <v>-45748.856944444444</v>
      </c>
      <c r="D106" s="26"/>
      <c r="E106" s="26"/>
      <c r="F106" s="26"/>
      <c r="G106" s="26"/>
      <c r="H106" s="26"/>
      <c r="I106" s="26"/>
      <c r="J106" s="26"/>
      <c r="K106" s="26" t="e">
        <f t="shared" si="0"/>
        <v>#DIV/0!</v>
      </c>
      <c r="L106" s="29" t="e">
        <f t="shared" si="1"/>
        <v>#DIV/0!</v>
      </c>
      <c r="M106" s="26" t="e">
        <f t="shared" si="2"/>
        <v>#DIV/0!</v>
      </c>
    </row>
    <row r="107" spans="1:13">
      <c r="A107" s="21" t="s">
        <v>466</v>
      </c>
      <c r="B107" s="41">
        <v>45750.385416666664</v>
      </c>
      <c r="C107" s="29">
        <f t="shared" si="3"/>
        <v>1.5284722222204437</v>
      </c>
      <c r="D107" s="21">
        <v>21.07</v>
      </c>
      <c r="E107" s="21">
        <v>15.01</v>
      </c>
      <c r="F107" s="21">
        <v>11.63</v>
      </c>
      <c r="G107" s="21">
        <v>24.28</v>
      </c>
      <c r="H107" s="21">
        <v>17.579999999999998</v>
      </c>
      <c r="I107" s="26"/>
      <c r="J107" s="26"/>
      <c r="K107" s="26">
        <f t="shared" si="0"/>
        <v>17.914000000000001</v>
      </c>
      <c r="L107" s="29">
        <f t="shared" si="1"/>
        <v>4.9628550250838419</v>
      </c>
      <c r="M107" s="26">
        <f t="shared" si="2"/>
        <v>1.2531925698784439</v>
      </c>
    </row>
    <row r="108" spans="1:13" hidden="1">
      <c r="A108" s="21" t="s">
        <v>467</v>
      </c>
      <c r="B108" s="41"/>
      <c r="C108" s="29">
        <f t="shared" si="3"/>
        <v>-45748.856944444444</v>
      </c>
      <c r="D108" s="26"/>
      <c r="E108" s="26"/>
      <c r="F108" s="26"/>
      <c r="G108" s="26"/>
      <c r="H108" s="26"/>
      <c r="I108" s="26"/>
      <c r="J108" s="26"/>
      <c r="K108" s="26" t="e">
        <f t="shared" si="0"/>
        <v>#DIV/0!</v>
      </c>
      <c r="L108" s="29" t="e">
        <f t="shared" si="1"/>
        <v>#DIV/0!</v>
      </c>
      <c r="M108" s="26" t="e">
        <f t="shared" si="2"/>
        <v>#DIV/0!</v>
      </c>
    </row>
    <row r="109" spans="1:13" hidden="1">
      <c r="A109" s="21" t="s">
        <v>468</v>
      </c>
      <c r="B109" s="41"/>
      <c r="C109" s="29">
        <f t="shared" si="3"/>
        <v>-45748.856944444444</v>
      </c>
      <c r="D109" s="26"/>
      <c r="E109" s="26"/>
      <c r="F109" s="26"/>
      <c r="G109" s="26"/>
      <c r="H109" s="26"/>
      <c r="I109" s="26"/>
      <c r="J109" s="26"/>
      <c r="K109" s="26" t="e">
        <f t="shared" si="0"/>
        <v>#DIV/0!</v>
      </c>
      <c r="L109" s="29" t="e">
        <f t="shared" si="1"/>
        <v>#DIV/0!</v>
      </c>
      <c r="M109" s="26" t="e">
        <f t="shared" si="2"/>
        <v>#DIV/0!</v>
      </c>
    </row>
    <row r="110" spans="1:13" hidden="1">
      <c r="A110" s="21" t="s">
        <v>469</v>
      </c>
      <c r="B110" s="41"/>
      <c r="C110" s="29">
        <f t="shared" si="3"/>
        <v>-45748.856944444444</v>
      </c>
      <c r="D110" s="26"/>
      <c r="E110" s="26"/>
      <c r="F110" s="26"/>
      <c r="G110" s="26"/>
      <c r="H110" s="26"/>
      <c r="I110" s="26"/>
      <c r="J110" s="26"/>
      <c r="K110" s="26" t="e">
        <f t="shared" si="0"/>
        <v>#DIV/0!</v>
      </c>
      <c r="L110" s="29" t="e">
        <f t="shared" si="1"/>
        <v>#DIV/0!</v>
      </c>
      <c r="M110" s="26" t="e">
        <f t="shared" si="2"/>
        <v>#DIV/0!</v>
      </c>
    </row>
    <row r="111" spans="1:13" hidden="1">
      <c r="A111" s="21" t="s">
        <v>470</v>
      </c>
      <c r="B111" s="41"/>
      <c r="C111" s="29">
        <f t="shared" si="3"/>
        <v>-45748.856944444444</v>
      </c>
      <c r="D111" s="26"/>
      <c r="E111" s="26"/>
      <c r="F111" s="26"/>
      <c r="G111" s="26"/>
      <c r="H111" s="26"/>
      <c r="I111" s="26"/>
      <c r="J111" s="26"/>
      <c r="K111" s="26" t="e">
        <f t="shared" si="0"/>
        <v>#DIV/0!</v>
      </c>
      <c r="L111" s="29" t="e">
        <f t="shared" si="1"/>
        <v>#DIV/0!</v>
      </c>
      <c r="M111" s="26" t="e">
        <f t="shared" si="2"/>
        <v>#DIV/0!</v>
      </c>
    </row>
    <row r="112" spans="1:13">
      <c r="A112" s="21" t="s">
        <v>471</v>
      </c>
      <c r="B112" s="41">
        <v>45750.84097222222</v>
      </c>
      <c r="C112" s="29">
        <f t="shared" si="3"/>
        <v>1.984027777776646</v>
      </c>
      <c r="D112" s="21">
        <v>14.21</v>
      </c>
      <c r="E112" s="21">
        <v>24.77</v>
      </c>
      <c r="F112" s="21">
        <v>11.69</v>
      </c>
      <c r="G112" s="21">
        <v>9.36</v>
      </c>
      <c r="H112" s="21">
        <v>15.59</v>
      </c>
      <c r="I112" s="26"/>
      <c r="J112" s="26"/>
      <c r="K112" s="26">
        <f t="shared" si="0"/>
        <v>15.124000000000001</v>
      </c>
      <c r="L112" s="29">
        <f t="shared" si="1"/>
        <v>5.8973282086042955</v>
      </c>
      <c r="M112" s="26">
        <f t="shared" si="2"/>
        <v>1.179666668690498</v>
      </c>
    </row>
    <row r="113" spans="1:13" hidden="1">
      <c r="A113" s="21" t="s">
        <v>472</v>
      </c>
      <c r="B113" s="41"/>
      <c r="C113" s="29">
        <f t="shared" si="3"/>
        <v>-45748.856944444444</v>
      </c>
      <c r="D113" s="26"/>
      <c r="E113" s="26"/>
      <c r="F113" s="26"/>
      <c r="G113" s="26"/>
      <c r="H113" s="26"/>
      <c r="I113" s="26"/>
      <c r="J113" s="26"/>
      <c r="K113" s="26" t="e">
        <f t="shared" si="0"/>
        <v>#DIV/0!</v>
      </c>
      <c r="L113" s="29" t="e">
        <f t="shared" si="1"/>
        <v>#DIV/0!</v>
      </c>
      <c r="M113" s="26" t="e">
        <f t="shared" si="2"/>
        <v>#DIV/0!</v>
      </c>
    </row>
    <row r="114" spans="1:13" hidden="1">
      <c r="A114" s="21" t="s">
        <v>473</v>
      </c>
      <c r="B114" s="41"/>
      <c r="C114" s="29">
        <f t="shared" si="3"/>
        <v>-45748.856944444444</v>
      </c>
      <c r="D114" s="26"/>
      <c r="E114" s="26"/>
      <c r="F114" s="26"/>
      <c r="G114" s="26"/>
      <c r="H114" s="26"/>
      <c r="I114" s="26"/>
      <c r="J114" s="26"/>
      <c r="K114" s="26" t="e">
        <f t="shared" si="0"/>
        <v>#DIV/0!</v>
      </c>
      <c r="L114" s="29" t="e">
        <f t="shared" si="1"/>
        <v>#DIV/0!</v>
      </c>
      <c r="M114" s="26" t="e">
        <f t="shared" si="2"/>
        <v>#DIV/0!</v>
      </c>
    </row>
    <row r="115" spans="1:13" hidden="1">
      <c r="A115" s="21" t="s">
        <v>474</v>
      </c>
      <c r="B115" s="41"/>
      <c r="C115" s="29">
        <f t="shared" si="3"/>
        <v>-45748.856944444444</v>
      </c>
      <c r="D115" s="26"/>
      <c r="E115" s="26"/>
      <c r="F115" s="26"/>
      <c r="G115" s="26"/>
      <c r="H115" s="26"/>
      <c r="I115" s="26"/>
      <c r="J115" s="26"/>
      <c r="K115" s="26" t="e">
        <f t="shared" si="0"/>
        <v>#DIV/0!</v>
      </c>
      <c r="L115" s="29" t="e">
        <f t="shared" si="1"/>
        <v>#DIV/0!</v>
      </c>
      <c r="M115" s="26" t="e">
        <f t="shared" si="2"/>
        <v>#DIV/0!</v>
      </c>
    </row>
    <row r="116" spans="1:13" hidden="1">
      <c r="A116" s="21" t="s">
        <v>475</v>
      </c>
      <c r="B116" s="41"/>
      <c r="C116" s="29">
        <f t="shared" si="3"/>
        <v>-45748.856944444444</v>
      </c>
      <c r="D116" s="26"/>
      <c r="E116" s="26"/>
      <c r="F116" s="26"/>
      <c r="G116" s="26"/>
      <c r="H116" s="26"/>
      <c r="I116" s="26"/>
      <c r="J116" s="26"/>
      <c r="K116" s="26" t="e">
        <f t="shared" si="0"/>
        <v>#DIV/0!</v>
      </c>
      <c r="L116" s="29" t="e">
        <f t="shared" si="1"/>
        <v>#DIV/0!</v>
      </c>
      <c r="M116" s="26" t="e">
        <f t="shared" si="2"/>
        <v>#DIV/0!</v>
      </c>
    </row>
    <row r="117" spans="1:13">
      <c r="A117" s="21" t="s">
        <v>476</v>
      </c>
      <c r="B117" s="41">
        <v>45751.424305555556</v>
      </c>
      <c r="C117" s="29">
        <f t="shared" si="3"/>
        <v>2.5673611111124046</v>
      </c>
      <c r="D117" s="21">
        <v>16.2</v>
      </c>
      <c r="E117" s="21">
        <v>12.52</v>
      </c>
      <c r="F117" s="21">
        <v>25.03</v>
      </c>
      <c r="G117" s="21">
        <v>10.77</v>
      </c>
      <c r="H117" s="21">
        <v>19.07</v>
      </c>
      <c r="I117" s="26"/>
      <c r="J117" s="26"/>
      <c r="K117" s="26">
        <f t="shared" si="0"/>
        <v>16.718</v>
      </c>
      <c r="L117" s="29">
        <f t="shared" si="1"/>
        <v>5.6544557651466283</v>
      </c>
      <c r="M117" s="26">
        <f t="shared" si="2"/>
        <v>1.2231843208950401</v>
      </c>
    </row>
    <row r="118" spans="1:13" hidden="1">
      <c r="A118" s="21" t="s">
        <v>477</v>
      </c>
      <c r="B118" s="41"/>
      <c r="C118" s="29">
        <f t="shared" si="3"/>
        <v>-45748.856944444444</v>
      </c>
      <c r="D118" s="26"/>
      <c r="E118" s="26"/>
      <c r="F118" s="26"/>
      <c r="G118" s="26"/>
      <c r="H118" s="26"/>
      <c r="I118" s="26"/>
      <c r="J118" s="26"/>
      <c r="K118" s="26" t="e">
        <f t="shared" si="0"/>
        <v>#DIV/0!</v>
      </c>
      <c r="L118" s="29" t="e">
        <f t="shared" si="1"/>
        <v>#DIV/0!</v>
      </c>
      <c r="M118" s="26" t="e">
        <f t="shared" si="2"/>
        <v>#DIV/0!</v>
      </c>
    </row>
    <row r="119" spans="1:13" hidden="1">
      <c r="A119" s="21" t="s">
        <v>478</v>
      </c>
      <c r="B119" s="41"/>
      <c r="C119" s="29">
        <f t="shared" si="3"/>
        <v>-45748.856944444444</v>
      </c>
      <c r="D119" s="26"/>
      <c r="E119" s="26"/>
      <c r="F119" s="26"/>
      <c r="G119" s="26"/>
      <c r="H119" s="26"/>
      <c r="I119" s="26"/>
      <c r="J119" s="26"/>
      <c r="K119" s="26" t="e">
        <f t="shared" si="0"/>
        <v>#DIV/0!</v>
      </c>
      <c r="L119" s="29" t="e">
        <f t="shared" si="1"/>
        <v>#DIV/0!</v>
      </c>
      <c r="M119" s="26" t="e">
        <f t="shared" si="2"/>
        <v>#DIV/0!</v>
      </c>
    </row>
    <row r="120" spans="1:13" hidden="1">
      <c r="A120" s="21" t="s">
        <v>479</v>
      </c>
      <c r="B120" s="41"/>
      <c r="C120" s="29">
        <f t="shared" si="3"/>
        <v>-45748.856944444444</v>
      </c>
      <c r="D120" s="26"/>
      <c r="E120" s="26"/>
      <c r="F120" s="26"/>
      <c r="G120" s="26"/>
      <c r="H120" s="26"/>
      <c r="I120" s="26"/>
      <c r="J120" s="26"/>
      <c r="K120" s="26" t="e">
        <f t="shared" si="0"/>
        <v>#DIV/0!</v>
      </c>
      <c r="L120" s="29" t="e">
        <f t="shared" si="1"/>
        <v>#DIV/0!</v>
      </c>
      <c r="M120" s="26" t="e">
        <f t="shared" si="2"/>
        <v>#DIV/0!</v>
      </c>
    </row>
    <row r="121" spans="1:13" hidden="1">
      <c r="A121" s="21" t="s">
        <v>480</v>
      </c>
      <c r="B121" s="41"/>
      <c r="C121" s="29">
        <f t="shared" si="3"/>
        <v>-45748.856944444444</v>
      </c>
      <c r="D121" s="26"/>
      <c r="E121" s="26"/>
      <c r="F121" s="26"/>
      <c r="G121" s="26"/>
      <c r="H121" s="26"/>
      <c r="I121" s="26"/>
      <c r="J121" s="26"/>
      <c r="K121" s="26" t="e">
        <f t="shared" si="0"/>
        <v>#DIV/0!</v>
      </c>
      <c r="L121" s="29" t="e">
        <f t="shared" si="1"/>
        <v>#DIV/0!</v>
      </c>
      <c r="M121" s="26" t="e">
        <f t="shared" si="2"/>
        <v>#DIV/0!</v>
      </c>
    </row>
    <row r="122" spans="1:13">
      <c r="A122" s="21" t="s">
        <v>481</v>
      </c>
      <c r="B122" s="41">
        <v>45751.699305555558</v>
      </c>
      <c r="C122" s="29">
        <f t="shared" si="3"/>
        <v>2.8423611111138598</v>
      </c>
      <c r="D122" s="21">
        <v>15.95</v>
      </c>
      <c r="E122" s="21">
        <v>26.76</v>
      </c>
      <c r="F122" s="21">
        <v>56.72</v>
      </c>
      <c r="G122" s="21">
        <v>47.66</v>
      </c>
      <c r="H122" s="21">
        <v>27.75</v>
      </c>
      <c r="I122" s="26"/>
      <c r="J122" s="26"/>
      <c r="K122" s="26">
        <f t="shared" si="0"/>
        <v>34.968000000000004</v>
      </c>
      <c r="L122" s="29">
        <f t="shared" si="1"/>
        <v>16.698738575113985</v>
      </c>
      <c r="M122" s="26">
        <f t="shared" si="2"/>
        <v>1.5436707934815963</v>
      </c>
    </row>
    <row r="123" spans="1:13" hidden="1">
      <c r="A123" s="21" t="s">
        <v>482</v>
      </c>
      <c r="B123" s="41"/>
      <c r="C123" s="29">
        <f t="shared" si="3"/>
        <v>-45748.856944444444</v>
      </c>
      <c r="D123" s="26"/>
      <c r="E123" s="26"/>
      <c r="F123" s="26"/>
      <c r="G123" s="26"/>
      <c r="H123" s="26"/>
      <c r="I123" s="26"/>
      <c r="J123" s="26"/>
      <c r="K123" s="26" t="e">
        <f t="shared" si="0"/>
        <v>#DIV/0!</v>
      </c>
      <c r="L123" s="29" t="e">
        <f t="shared" si="1"/>
        <v>#DIV/0!</v>
      </c>
      <c r="M123" s="26" t="e">
        <f t="shared" si="2"/>
        <v>#DIV/0!</v>
      </c>
    </row>
    <row r="124" spans="1:13" hidden="1">
      <c r="A124" s="21" t="s">
        <v>483</v>
      </c>
      <c r="B124" s="41"/>
      <c r="C124" s="29">
        <f t="shared" si="3"/>
        <v>-45748.856944444444</v>
      </c>
      <c r="D124" s="26"/>
      <c r="E124" s="26"/>
      <c r="F124" s="26"/>
      <c r="G124" s="26"/>
      <c r="H124" s="26"/>
      <c r="I124" s="26"/>
      <c r="J124" s="26"/>
      <c r="K124" s="26" t="e">
        <f t="shared" si="0"/>
        <v>#DIV/0!</v>
      </c>
      <c r="L124" s="29" t="e">
        <f t="shared" si="1"/>
        <v>#DIV/0!</v>
      </c>
      <c r="M124" s="26" t="e">
        <f t="shared" si="2"/>
        <v>#DIV/0!</v>
      </c>
    </row>
    <row r="125" spans="1:13" hidden="1">
      <c r="A125" s="21" t="s">
        <v>484</v>
      </c>
      <c r="B125" s="41"/>
      <c r="C125" s="29">
        <f t="shared" si="3"/>
        <v>-45748.856944444444</v>
      </c>
      <c r="D125" s="26"/>
      <c r="E125" s="26"/>
      <c r="F125" s="26"/>
      <c r="G125" s="26"/>
      <c r="H125" s="26"/>
      <c r="I125" s="26"/>
      <c r="J125" s="26"/>
      <c r="K125" s="26" t="e">
        <f t="shared" si="0"/>
        <v>#DIV/0!</v>
      </c>
      <c r="L125" s="29" t="e">
        <f t="shared" si="1"/>
        <v>#DIV/0!</v>
      </c>
      <c r="M125" s="26" t="e">
        <f t="shared" si="2"/>
        <v>#DIV/0!</v>
      </c>
    </row>
    <row r="126" spans="1:13" hidden="1">
      <c r="A126" s="21" t="s">
        <v>485</v>
      </c>
      <c r="B126" s="41"/>
      <c r="C126" s="29">
        <f t="shared" si="3"/>
        <v>-45748.856944444444</v>
      </c>
      <c r="D126" s="26"/>
      <c r="E126" s="26"/>
      <c r="F126" s="26"/>
      <c r="G126" s="26"/>
      <c r="H126" s="26"/>
      <c r="I126" s="26"/>
      <c r="J126" s="26"/>
      <c r="K126" s="26" t="e">
        <f t="shared" si="0"/>
        <v>#DIV/0!</v>
      </c>
      <c r="L126" s="29" t="e">
        <f t="shared" si="1"/>
        <v>#DIV/0!</v>
      </c>
      <c r="M126" s="26" t="e">
        <f t="shared" si="2"/>
        <v>#DIV/0!</v>
      </c>
    </row>
    <row r="127" spans="1:13">
      <c r="A127" s="21" t="s">
        <v>486</v>
      </c>
      <c r="B127" s="41">
        <v>45751.852777777778</v>
      </c>
      <c r="C127" s="29">
        <f t="shared" si="3"/>
        <v>2.9958333333343035</v>
      </c>
      <c r="D127" s="21">
        <v>24.65</v>
      </c>
      <c r="E127" s="21">
        <v>24.66</v>
      </c>
      <c r="F127" s="21">
        <v>23.8</v>
      </c>
      <c r="G127" s="21">
        <v>23.85</v>
      </c>
      <c r="H127" s="21">
        <v>27.94</v>
      </c>
      <c r="I127" s="26"/>
      <c r="J127" s="26"/>
      <c r="K127" s="26">
        <f t="shared" si="0"/>
        <v>24.98</v>
      </c>
      <c r="L127" s="29">
        <f t="shared" si="1"/>
        <v>1.7060334111616926</v>
      </c>
      <c r="M127" s="26">
        <f t="shared" si="2"/>
        <v>1.3975924340381167</v>
      </c>
    </row>
    <row r="128" spans="1:13" hidden="1">
      <c r="A128" s="21" t="s">
        <v>487</v>
      </c>
      <c r="B128" s="41"/>
      <c r="C128" s="29">
        <f t="shared" si="3"/>
        <v>-45748.856944444444</v>
      </c>
      <c r="D128" s="26"/>
      <c r="E128" s="26"/>
      <c r="F128" s="26"/>
      <c r="G128" s="26"/>
      <c r="H128" s="26"/>
      <c r="I128" s="26"/>
      <c r="J128" s="26"/>
      <c r="K128" s="26" t="e">
        <f t="shared" si="0"/>
        <v>#DIV/0!</v>
      </c>
      <c r="L128" s="29" t="e">
        <f t="shared" si="1"/>
        <v>#DIV/0!</v>
      </c>
      <c r="M128" s="26" t="e">
        <f t="shared" si="2"/>
        <v>#DIV/0!</v>
      </c>
    </row>
    <row r="129" spans="1:13" hidden="1">
      <c r="A129" s="21" t="s">
        <v>488</v>
      </c>
      <c r="B129" s="41"/>
      <c r="C129" s="29">
        <f t="shared" si="3"/>
        <v>-45748.856944444444</v>
      </c>
      <c r="D129" s="26"/>
      <c r="E129" s="26"/>
      <c r="F129" s="26"/>
      <c r="G129" s="26"/>
      <c r="H129" s="26"/>
      <c r="I129" s="26"/>
      <c r="J129" s="26"/>
      <c r="K129" s="26" t="e">
        <f t="shared" si="0"/>
        <v>#DIV/0!</v>
      </c>
      <c r="L129" s="29" t="e">
        <f t="shared" si="1"/>
        <v>#DIV/0!</v>
      </c>
      <c r="M129" s="26" t="e">
        <f t="shared" si="2"/>
        <v>#DIV/0!</v>
      </c>
    </row>
    <row r="130" spans="1:13" hidden="1">
      <c r="A130" s="21" t="s">
        <v>489</v>
      </c>
      <c r="B130" s="41"/>
      <c r="C130" s="29">
        <f t="shared" si="3"/>
        <v>-45748.856944444444</v>
      </c>
      <c r="D130" s="26"/>
      <c r="E130" s="26"/>
      <c r="F130" s="26"/>
      <c r="G130" s="26"/>
      <c r="H130" s="26"/>
      <c r="I130" s="26"/>
      <c r="J130" s="26"/>
      <c r="K130" s="26" t="e">
        <f t="shared" si="0"/>
        <v>#DIV/0!</v>
      </c>
      <c r="L130" s="29" t="e">
        <f t="shared" si="1"/>
        <v>#DIV/0!</v>
      </c>
      <c r="M130" s="26" t="e">
        <f t="shared" si="2"/>
        <v>#DIV/0!</v>
      </c>
    </row>
    <row r="131" spans="1:13" hidden="1">
      <c r="A131" s="21" t="s">
        <v>490</v>
      </c>
      <c r="B131" s="41"/>
      <c r="C131" s="29">
        <f t="shared" si="3"/>
        <v>-45748.856944444444</v>
      </c>
      <c r="D131" s="26"/>
      <c r="E131" s="26"/>
      <c r="F131" s="26"/>
      <c r="G131" s="26"/>
      <c r="H131" s="26"/>
      <c r="I131" s="26"/>
      <c r="J131" s="26"/>
      <c r="K131" s="26" t="e">
        <f t="shared" si="0"/>
        <v>#DIV/0!</v>
      </c>
      <c r="L131" s="29" t="e">
        <f t="shared" si="1"/>
        <v>#DIV/0!</v>
      </c>
      <c r="M131" s="26" t="e">
        <f t="shared" si="2"/>
        <v>#DIV/0!</v>
      </c>
    </row>
    <row r="132" spans="1:13">
      <c r="A132" s="21" t="s">
        <v>491</v>
      </c>
      <c r="B132" s="41">
        <v>45752.370833333334</v>
      </c>
      <c r="C132" s="29">
        <f t="shared" si="3"/>
        <v>3.5138888888905058</v>
      </c>
      <c r="D132" s="21">
        <v>8.5299999999999994</v>
      </c>
      <c r="E132" s="21">
        <v>36.08</v>
      </c>
      <c r="F132" s="21">
        <v>23.29</v>
      </c>
      <c r="G132" s="21">
        <v>25.16</v>
      </c>
      <c r="H132" s="21">
        <v>32.36</v>
      </c>
      <c r="I132" s="26"/>
      <c r="J132" s="26"/>
      <c r="K132" s="26">
        <f t="shared" si="0"/>
        <v>25.084</v>
      </c>
      <c r="L132" s="29">
        <f t="shared" si="1"/>
        <v>10.619690673461257</v>
      </c>
      <c r="M132" s="26">
        <f t="shared" si="2"/>
        <v>1.3993967921033121</v>
      </c>
    </row>
    <row r="133" spans="1:13" hidden="1">
      <c r="A133" s="21" t="s">
        <v>492</v>
      </c>
      <c r="B133" s="41"/>
      <c r="C133" s="29">
        <f t="shared" si="3"/>
        <v>-45748.856944444444</v>
      </c>
      <c r="D133" s="26"/>
      <c r="E133" s="26"/>
      <c r="F133" s="26"/>
      <c r="G133" s="26"/>
      <c r="H133" s="26"/>
      <c r="I133" s="26"/>
      <c r="J133" s="26"/>
      <c r="K133" s="26" t="e">
        <f t="shared" si="0"/>
        <v>#DIV/0!</v>
      </c>
      <c r="L133" s="29" t="e">
        <f t="shared" si="1"/>
        <v>#DIV/0!</v>
      </c>
      <c r="M133" s="26" t="e">
        <f t="shared" si="2"/>
        <v>#DIV/0!</v>
      </c>
    </row>
    <row r="134" spans="1:13" hidden="1">
      <c r="A134" s="21" t="s">
        <v>493</v>
      </c>
      <c r="B134" s="41"/>
      <c r="C134" s="29">
        <f t="shared" si="3"/>
        <v>-45748.856944444444</v>
      </c>
      <c r="D134" s="26"/>
      <c r="E134" s="26"/>
      <c r="F134" s="26"/>
      <c r="G134" s="26"/>
      <c r="H134" s="26"/>
      <c r="I134" s="26"/>
      <c r="J134" s="26"/>
      <c r="K134" s="26" t="e">
        <f t="shared" si="0"/>
        <v>#DIV/0!</v>
      </c>
      <c r="L134" s="29" t="e">
        <f t="shared" si="1"/>
        <v>#DIV/0!</v>
      </c>
      <c r="M134" s="26" t="e">
        <f t="shared" si="2"/>
        <v>#DIV/0!</v>
      </c>
    </row>
    <row r="135" spans="1:13" hidden="1">
      <c r="A135" s="21" t="s">
        <v>494</v>
      </c>
      <c r="B135" s="41"/>
      <c r="C135" s="29">
        <f t="shared" si="3"/>
        <v>-45748.856944444444</v>
      </c>
      <c r="D135" s="26"/>
      <c r="E135" s="26"/>
      <c r="F135" s="26"/>
      <c r="G135" s="26"/>
      <c r="H135" s="26"/>
      <c r="I135" s="26"/>
      <c r="J135" s="26"/>
      <c r="K135" s="26" t="e">
        <f t="shared" si="0"/>
        <v>#DIV/0!</v>
      </c>
      <c r="L135" s="29" t="e">
        <f t="shared" si="1"/>
        <v>#DIV/0!</v>
      </c>
      <c r="M135" s="26" t="e">
        <f t="shared" si="2"/>
        <v>#DIV/0!</v>
      </c>
    </row>
    <row r="136" spans="1:13" hidden="1">
      <c r="A136" s="21" t="s">
        <v>495</v>
      </c>
      <c r="B136" s="41"/>
      <c r="C136" s="29">
        <f t="shared" si="3"/>
        <v>-45748.856944444444</v>
      </c>
      <c r="D136" s="26"/>
      <c r="E136" s="26"/>
      <c r="F136" s="26"/>
      <c r="G136" s="26"/>
      <c r="H136" s="26"/>
      <c r="I136" s="26"/>
      <c r="J136" s="26"/>
      <c r="K136" s="26" t="e">
        <f t="shared" si="0"/>
        <v>#DIV/0!</v>
      </c>
      <c r="L136" s="29" t="e">
        <f t="shared" si="1"/>
        <v>#DIV/0!</v>
      </c>
      <c r="M136" s="26" t="e">
        <f t="shared" si="2"/>
        <v>#DIV/0!</v>
      </c>
    </row>
    <row r="137" spans="1:13">
      <c r="A137" s="21" t="s">
        <v>496</v>
      </c>
      <c r="B137" s="41">
        <v>45752.576388888891</v>
      </c>
      <c r="C137" s="29">
        <f t="shared" si="3"/>
        <v>3.7194444444467081</v>
      </c>
      <c r="D137" s="21">
        <v>25.83</v>
      </c>
      <c r="E137" s="21">
        <v>20.55</v>
      </c>
      <c r="F137" s="21">
        <v>31.34</v>
      </c>
      <c r="G137" s="21">
        <v>19.059999999999999</v>
      </c>
      <c r="H137" s="21">
        <v>21.98</v>
      </c>
      <c r="I137" s="26"/>
      <c r="J137" s="26"/>
      <c r="K137" s="26">
        <f t="shared" si="0"/>
        <v>23.752000000000002</v>
      </c>
      <c r="L137" s="29">
        <f t="shared" si="1"/>
        <v>4.9321263163061611</v>
      </c>
      <c r="M137" s="26">
        <f t="shared" si="2"/>
        <v>1.3757001845879884</v>
      </c>
    </row>
    <row r="138" spans="1:13" hidden="1">
      <c r="A138" s="21" t="s">
        <v>497</v>
      </c>
      <c r="B138" s="41"/>
      <c r="C138" s="29">
        <f t="shared" si="3"/>
        <v>-45748.856944444444</v>
      </c>
      <c r="D138" s="26"/>
      <c r="E138" s="26"/>
      <c r="F138" s="26"/>
      <c r="G138" s="26"/>
      <c r="H138" s="26"/>
      <c r="I138" s="26"/>
      <c r="J138" s="26"/>
      <c r="K138" s="26" t="e">
        <f t="shared" si="0"/>
        <v>#DIV/0!</v>
      </c>
      <c r="L138" s="29" t="e">
        <f t="shared" si="1"/>
        <v>#DIV/0!</v>
      </c>
      <c r="M138" s="26" t="e">
        <f t="shared" si="2"/>
        <v>#DIV/0!</v>
      </c>
    </row>
    <row r="139" spans="1:13" hidden="1">
      <c r="A139" s="21" t="s">
        <v>498</v>
      </c>
      <c r="B139" s="41"/>
      <c r="C139" s="29">
        <f t="shared" si="3"/>
        <v>-45748.856944444444</v>
      </c>
      <c r="D139" s="26"/>
      <c r="E139" s="26"/>
      <c r="F139" s="26"/>
      <c r="G139" s="26"/>
      <c r="H139" s="26"/>
      <c r="I139" s="26"/>
      <c r="J139" s="26"/>
      <c r="K139" s="26" t="e">
        <f t="shared" si="0"/>
        <v>#DIV/0!</v>
      </c>
      <c r="L139" s="29" t="e">
        <f t="shared" si="1"/>
        <v>#DIV/0!</v>
      </c>
      <c r="M139" s="26" t="e">
        <f t="shared" si="2"/>
        <v>#DIV/0!</v>
      </c>
    </row>
    <row r="140" spans="1:13" hidden="1">
      <c r="A140" s="21" t="s">
        <v>499</v>
      </c>
      <c r="B140" s="41"/>
      <c r="C140" s="29">
        <f t="shared" si="3"/>
        <v>-45748.856944444444</v>
      </c>
      <c r="D140" s="26"/>
      <c r="E140" s="26"/>
      <c r="F140" s="26"/>
      <c r="G140" s="26"/>
      <c r="H140" s="26"/>
      <c r="I140" s="26"/>
      <c r="J140" s="26"/>
      <c r="K140" s="26" t="e">
        <f t="shared" si="0"/>
        <v>#DIV/0!</v>
      </c>
      <c r="L140" s="29" t="e">
        <f t="shared" si="1"/>
        <v>#DIV/0!</v>
      </c>
      <c r="M140" s="26" t="e">
        <f t="shared" si="2"/>
        <v>#DIV/0!</v>
      </c>
    </row>
    <row r="141" spans="1:13" hidden="1">
      <c r="A141" s="21" t="s">
        <v>500</v>
      </c>
      <c r="B141" s="41"/>
      <c r="C141" s="29">
        <f t="shared" si="3"/>
        <v>-45748.856944444444</v>
      </c>
      <c r="D141" s="26"/>
      <c r="E141" s="26"/>
      <c r="F141" s="26"/>
      <c r="G141" s="26"/>
      <c r="H141" s="26"/>
      <c r="I141" s="26"/>
      <c r="J141" s="26"/>
      <c r="K141" s="26" t="e">
        <f t="shared" si="0"/>
        <v>#DIV/0!</v>
      </c>
      <c r="L141" s="29" t="e">
        <f t="shared" si="1"/>
        <v>#DIV/0!</v>
      </c>
      <c r="M141" s="26" t="e">
        <f t="shared" si="2"/>
        <v>#DIV/0!</v>
      </c>
    </row>
    <row r="142" spans="1:13">
      <c r="A142" s="21" t="s">
        <v>501</v>
      </c>
      <c r="B142" s="41">
        <v>45752.855555555558</v>
      </c>
      <c r="C142" s="29">
        <f t="shared" si="3"/>
        <v>3.9986111111138598</v>
      </c>
      <c r="D142" s="21">
        <v>25.36</v>
      </c>
      <c r="E142" s="21">
        <v>76.66</v>
      </c>
      <c r="F142" s="21">
        <v>78.569999999999993</v>
      </c>
      <c r="G142" s="21">
        <v>76.53</v>
      </c>
      <c r="H142" s="21">
        <v>66.77</v>
      </c>
      <c r="I142" s="26"/>
      <c r="J142" s="26"/>
      <c r="K142" s="26">
        <f t="shared" si="0"/>
        <v>64.777999999999992</v>
      </c>
      <c r="L142" s="29">
        <f t="shared" si="1"/>
        <v>22.512538062155478</v>
      </c>
      <c r="M142" s="26">
        <f t="shared" si="2"/>
        <v>1.811427535178135</v>
      </c>
    </row>
    <row r="143" spans="1:13" hidden="1">
      <c r="A143" s="9" t="s">
        <v>502</v>
      </c>
    </row>
    <row r="144" spans="1:13" hidden="1">
      <c r="A144" s="9" t="s">
        <v>503</v>
      </c>
    </row>
    <row r="145" spans="1:14" hidden="1">
      <c r="A145" s="9" t="s">
        <v>504</v>
      </c>
    </row>
    <row r="146" spans="1:14" hidden="1">
      <c r="A146" s="9" t="s">
        <v>505</v>
      </c>
    </row>
    <row r="148" spans="1:14">
      <c r="A148" s="27" t="s">
        <v>112</v>
      </c>
      <c r="B148" s="27" t="s">
        <v>506</v>
      </c>
      <c r="C148" s="28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</row>
    <row r="149" spans="1:14">
      <c r="A149" s="27" t="s">
        <v>114</v>
      </c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</row>
    <row r="1048567" spans="3:12">
      <c r="C1048567" s="30">
        <f>(B1048567-$B$2)</f>
        <v>-45734.842361111114</v>
      </c>
      <c r="L1048567" s="30" t="e">
        <f>STDEV($D1048567:$H1048576)</f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F36E-4BCD-41B6-88A1-078A6B05523A}">
  <dimension ref="A1:N149"/>
  <sheetViews>
    <sheetView topLeftCell="A37" workbookViewId="0">
      <selection activeCell="A92" sqref="A92:M142"/>
    </sheetView>
  </sheetViews>
  <sheetFormatPr defaultRowHeight="15"/>
  <cols>
    <col min="1" max="1" width="34" customWidth="1"/>
    <col min="2" max="2" width="19.28515625" style="31" customWidth="1"/>
    <col min="3" max="3" width="19.28515625" style="30" customWidth="1"/>
    <col min="12" max="12" width="9.140625" style="30"/>
  </cols>
  <sheetData>
    <row r="1" spans="1:13">
      <c r="A1" s="1" t="s">
        <v>25</v>
      </c>
      <c r="B1" s="2" t="s">
        <v>26</v>
      </c>
      <c r="C1" s="3" t="s">
        <v>27</v>
      </c>
      <c r="D1" s="1" t="s">
        <v>28</v>
      </c>
      <c r="E1" s="4"/>
      <c r="F1" s="4"/>
      <c r="G1" s="4"/>
      <c r="H1" s="4"/>
      <c r="I1" s="4"/>
      <c r="J1" s="4"/>
      <c r="K1" s="1" t="s">
        <v>29</v>
      </c>
      <c r="L1" s="3" t="s">
        <v>30</v>
      </c>
      <c r="M1" s="5" t="s">
        <v>31</v>
      </c>
    </row>
    <row r="2" spans="1:13">
      <c r="A2" s="9" t="s">
        <v>507</v>
      </c>
      <c r="B2" s="31">
        <v>45734.842361111114</v>
      </c>
      <c r="C2" s="30">
        <f>(B2-$B$2)</f>
        <v>0</v>
      </c>
      <c r="D2" s="9">
        <v>9.44</v>
      </c>
      <c r="E2" s="9">
        <v>2.3199999999999998</v>
      </c>
      <c r="F2" s="9">
        <v>3.48</v>
      </c>
      <c r="G2" s="9">
        <v>3.65</v>
      </c>
      <c r="H2" s="9">
        <v>3.77</v>
      </c>
      <c r="I2" s="9"/>
      <c r="K2">
        <f>AVERAGE($D2:$H2)</f>
        <v>4.532</v>
      </c>
      <c r="L2" s="30">
        <f>STDEV($D2:$H2)</f>
        <v>2.8038669725933856</v>
      </c>
      <c r="M2">
        <f>LOG($K2)</f>
        <v>0.65628990119135966</v>
      </c>
    </row>
    <row r="3" spans="1:13" hidden="1">
      <c r="A3" s="9" t="s">
        <v>508</v>
      </c>
    </row>
    <row r="4" spans="1:13" hidden="1">
      <c r="A4" s="9" t="s">
        <v>509</v>
      </c>
    </row>
    <row r="5" spans="1:13" hidden="1">
      <c r="A5" s="9" t="s">
        <v>510</v>
      </c>
    </row>
    <row r="6" spans="1:13" hidden="1">
      <c r="A6" s="9" t="s">
        <v>511</v>
      </c>
    </row>
    <row r="7" spans="1:13">
      <c r="A7" s="9" t="s">
        <v>512</v>
      </c>
      <c r="B7" s="31">
        <v>45735.348611111112</v>
      </c>
      <c r="C7" s="30">
        <f>(B7-$B$2)</f>
        <v>0.50624999999854481</v>
      </c>
      <c r="D7" s="9">
        <v>6.72</v>
      </c>
      <c r="E7" s="9">
        <v>5.54</v>
      </c>
      <c r="F7" s="9">
        <v>4.74</v>
      </c>
      <c r="G7" s="9">
        <v>8.5</v>
      </c>
      <c r="H7" s="9">
        <v>6.57</v>
      </c>
      <c r="K7">
        <f>AVERAGE($D7:$H7)</f>
        <v>6.4139999999999997</v>
      </c>
      <c r="L7" s="30">
        <f>STDEV($D7:$H7)</f>
        <v>1.4173496392915916</v>
      </c>
      <c r="M7">
        <f>LOG($K7)</f>
        <v>0.80712895559242159</v>
      </c>
    </row>
    <row r="8" spans="1:13" hidden="1">
      <c r="A8" s="9" t="s">
        <v>513</v>
      </c>
    </row>
    <row r="9" spans="1:13" hidden="1">
      <c r="A9" s="9" t="s">
        <v>514</v>
      </c>
    </row>
    <row r="10" spans="1:13" hidden="1">
      <c r="A10" s="9" t="s">
        <v>515</v>
      </c>
    </row>
    <row r="11" spans="1:13" hidden="1">
      <c r="A11" s="9" t="s">
        <v>516</v>
      </c>
    </row>
    <row r="12" spans="1:13">
      <c r="A12" s="9" t="s">
        <v>517</v>
      </c>
      <c r="B12" s="31">
        <v>45736.386805555558</v>
      </c>
      <c r="C12" s="30">
        <f>(B12-$B$2)</f>
        <v>1.5444444444437977</v>
      </c>
      <c r="D12" s="9">
        <v>10.41</v>
      </c>
      <c r="E12" s="9">
        <v>7.14</v>
      </c>
      <c r="F12" s="9">
        <v>9.36</v>
      </c>
      <c r="G12" s="9">
        <v>6.9</v>
      </c>
      <c r="H12" s="9">
        <v>9.44</v>
      </c>
      <c r="I12" s="9"/>
      <c r="J12" s="9"/>
      <c r="K12">
        <f>AVERAGE($D12:$H12)</f>
        <v>8.65</v>
      </c>
      <c r="L12" s="30">
        <f>STDEV($D12:$H12)</f>
        <v>1.546641522784121</v>
      </c>
      <c r="M12">
        <f>LOG($K12)</f>
        <v>0.93701610746481423</v>
      </c>
    </row>
    <row r="13" spans="1:13" hidden="1">
      <c r="A13" s="9" t="s">
        <v>518</v>
      </c>
    </row>
    <row r="14" spans="1:13" hidden="1">
      <c r="A14" s="9" t="s">
        <v>519</v>
      </c>
    </row>
    <row r="15" spans="1:13" hidden="1">
      <c r="A15" s="9" t="s">
        <v>520</v>
      </c>
    </row>
    <row r="16" spans="1:13" hidden="1">
      <c r="A16" s="9" t="s">
        <v>521</v>
      </c>
    </row>
    <row r="17" spans="1:13">
      <c r="A17" s="9" t="s">
        <v>522</v>
      </c>
      <c r="B17" s="31">
        <v>45736.553472222222</v>
      </c>
      <c r="C17" s="30">
        <f>(B17-$B$2)</f>
        <v>1.711111111108039</v>
      </c>
      <c r="D17" s="9">
        <v>5.43</v>
      </c>
      <c r="E17" s="9">
        <v>6.22</v>
      </c>
      <c r="F17" s="9">
        <v>7.16</v>
      </c>
      <c r="G17" s="9">
        <v>13.37</v>
      </c>
      <c r="H17" s="9">
        <v>11.18</v>
      </c>
      <c r="K17">
        <f>AVERAGE($D17:$H17)</f>
        <v>8.6720000000000006</v>
      </c>
      <c r="L17" s="30">
        <f>STDEV($D17:$H17)</f>
        <v>3.4340311588568881</v>
      </c>
      <c r="M17">
        <f>LOG($K17)</f>
        <v>0.93811926919431177</v>
      </c>
    </row>
    <row r="18" spans="1:13" hidden="1">
      <c r="A18" s="9" t="s">
        <v>523</v>
      </c>
    </row>
    <row r="19" spans="1:13" hidden="1">
      <c r="A19" s="9" t="s">
        <v>524</v>
      </c>
    </row>
    <row r="20" spans="1:13" hidden="1">
      <c r="A20" s="9" t="s">
        <v>525</v>
      </c>
    </row>
    <row r="21" spans="1:13" hidden="1">
      <c r="A21" s="9" t="s">
        <v>526</v>
      </c>
    </row>
    <row r="22" spans="1:13">
      <c r="A22" s="9" t="s">
        <v>527</v>
      </c>
      <c r="B22" s="31">
        <v>45736.851388888892</v>
      </c>
      <c r="C22" s="30">
        <f>(B22-$B$2)</f>
        <v>2.0090277777781012</v>
      </c>
      <c r="D22" s="9">
        <v>6.08</v>
      </c>
      <c r="E22" s="9">
        <v>7.49</v>
      </c>
      <c r="F22" s="9">
        <v>7.61</v>
      </c>
      <c r="G22" s="9">
        <v>5.6</v>
      </c>
      <c r="H22" s="9">
        <v>5.86</v>
      </c>
      <c r="K22">
        <f>AVERAGE($D22:$H22)</f>
        <v>6.5280000000000005</v>
      </c>
      <c r="L22" s="30">
        <f>STDEV($D22:$H22)</f>
        <v>0.94924707005078723</v>
      </c>
      <c r="M22">
        <f>LOG($K22)</f>
        <v>0.81478014574580482</v>
      </c>
    </row>
    <row r="23" spans="1:13" hidden="1">
      <c r="A23" s="9" t="s">
        <v>528</v>
      </c>
    </row>
    <row r="24" spans="1:13" hidden="1">
      <c r="A24" s="9" t="s">
        <v>529</v>
      </c>
    </row>
    <row r="25" spans="1:13" hidden="1">
      <c r="A25" s="9" t="s">
        <v>530</v>
      </c>
    </row>
    <row r="26" spans="1:13" hidden="1">
      <c r="A26" s="9" t="s">
        <v>531</v>
      </c>
    </row>
    <row r="27" spans="1:13">
      <c r="A27" s="9" t="s">
        <v>532</v>
      </c>
      <c r="B27" s="31">
        <v>45737.34375</v>
      </c>
      <c r="C27" s="30">
        <f>(B27-$B$2)</f>
        <v>2.5013888888861402</v>
      </c>
      <c r="D27" s="9">
        <v>17.73</v>
      </c>
      <c r="E27" s="9">
        <v>18.2</v>
      </c>
      <c r="F27" s="9">
        <v>10.63</v>
      </c>
      <c r="G27" s="9">
        <v>11.14</v>
      </c>
      <c r="H27" s="9">
        <v>13.96</v>
      </c>
      <c r="I27" s="9"/>
      <c r="K27">
        <f>AVERAGE($D27:$H27)</f>
        <v>14.331999999999999</v>
      </c>
      <c r="L27" s="30">
        <f>STDEV($D27:$H27)</f>
        <v>3.5545702975183948</v>
      </c>
      <c r="M27">
        <f>LOG($K27)</f>
        <v>1.156306799494073</v>
      </c>
    </row>
    <row r="28" spans="1:13" hidden="1">
      <c r="A28" s="9" t="s">
        <v>533</v>
      </c>
    </row>
    <row r="29" spans="1:13" hidden="1">
      <c r="A29" s="9" t="s">
        <v>534</v>
      </c>
    </row>
    <row r="30" spans="1:13" hidden="1">
      <c r="A30" s="9" t="s">
        <v>535</v>
      </c>
    </row>
    <row r="31" spans="1:13" hidden="1">
      <c r="A31" s="9" t="s">
        <v>536</v>
      </c>
    </row>
    <row r="32" spans="1:13">
      <c r="A32" s="9" t="s">
        <v>537</v>
      </c>
      <c r="B32" s="31">
        <v>45737.576388888891</v>
      </c>
      <c r="C32" s="30">
        <f>(B32-$B$2)</f>
        <v>2.734027777776646</v>
      </c>
      <c r="D32" s="9">
        <v>11.73</v>
      </c>
      <c r="E32" s="9">
        <v>19.45</v>
      </c>
      <c r="F32" s="9">
        <v>22.24</v>
      </c>
      <c r="G32" s="9">
        <v>12.36</v>
      </c>
      <c r="H32" s="9">
        <v>13.58</v>
      </c>
      <c r="K32">
        <f>AVERAGE($D32:$H32)</f>
        <v>15.872</v>
      </c>
      <c r="L32" s="30">
        <f>STDEV($D32:$H32)</f>
        <v>4.6930022373742801</v>
      </c>
      <c r="M32">
        <f>LOG($K32)</f>
        <v>1.2006316548101035</v>
      </c>
    </row>
    <row r="33" spans="1:13" hidden="1">
      <c r="A33" s="9" t="s">
        <v>538</v>
      </c>
    </row>
    <row r="34" spans="1:13" hidden="1">
      <c r="A34" s="9" t="s">
        <v>539</v>
      </c>
    </row>
    <row r="35" spans="1:13" hidden="1">
      <c r="A35" s="9" t="s">
        <v>540</v>
      </c>
    </row>
    <row r="36" spans="1:13" hidden="1">
      <c r="A36" s="9" t="s">
        <v>541</v>
      </c>
    </row>
    <row r="37" spans="1:13">
      <c r="A37" s="9" t="s">
        <v>542</v>
      </c>
      <c r="B37" s="31">
        <v>45738.388194444444</v>
      </c>
      <c r="C37" s="30">
        <f>(B37-$B$2)</f>
        <v>3.5458333333299379</v>
      </c>
      <c r="D37" s="9">
        <v>26.91</v>
      </c>
      <c r="E37" s="9">
        <v>18.43</v>
      </c>
      <c r="F37" s="9">
        <v>17.16</v>
      </c>
      <c r="G37" s="9">
        <v>13.3</v>
      </c>
      <c r="H37" s="9">
        <v>18.66</v>
      </c>
      <c r="I37" s="9"/>
      <c r="K37">
        <f>AVERAGE($D37:$H37)</f>
        <v>18.891999999999999</v>
      </c>
      <c r="L37" s="30">
        <f>STDEV($D37:$H37)</f>
        <v>4.9705603305864958</v>
      </c>
      <c r="M37">
        <f>LOG($K37)</f>
        <v>1.2762779369046624</v>
      </c>
    </row>
    <row r="38" spans="1:13" hidden="1">
      <c r="A38" s="9" t="s">
        <v>543</v>
      </c>
    </row>
    <row r="39" spans="1:13" hidden="1">
      <c r="A39" s="9" t="s">
        <v>544</v>
      </c>
    </row>
    <row r="40" spans="1:13" hidden="1">
      <c r="A40" s="9" t="s">
        <v>545</v>
      </c>
    </row>
    <row r="41" spans="1:13" hidden="1">
      <c r="A41" s="9" t="s">
        <v>546</v>
      </c>
    </row>
    <row r="42" spans="1:13">
      <c r="A42" s="9" t="s">
        <v>547</v>
      </c>
      <c r="B42" s="31">
        <v>45738.838194444441</v>
      </c>
      <c r="C42" s="30">
        <f>(B42-$B$2)</f>
        <v>3.9958333333270275</v>
      </c>
      <c r="D42" s="9">
        <v>25.24</v>
      </c>
      <c r="E42" s="9">
        <v>29.9</v>
      </c>
      <c r="F42" s="9">
        <v>28.99</v>
      </c>
      <c r="G42" s="9">
        <v>27.96</v>
      </c>
      <c r="H42" s="9">
        <v>26.07</v>
      </c>
      <c r="K42">
        <f>AVERAGE($D42:$H42)</f>
        <v>27.631999999999998</v>
      </c>
      <c r="L42" s="30">
        <f>STDEV($D42:$H42)</f>
        <v>1.9530156169370481</v>
      </c>
      <c r="M42">
        <f>LOG($K42)</f>
        <v>1.4414123202233835</v>
      </c>
    </row>
    <row r="43" spans="1:13" hidden="1">
      <c r="A43" s="9" t="s">
        <v>548</v>
      </c>
    </row>
    <row r="44" spans="1:13" hidden="1">
      <c r="A44" s="9" t="s">
        <v>549</v>
      </c>
    </row>
    <row r="45" spans="1:13" hidden="1">
      <c r="A45" s="9" t="s">
        <v>550</v>
      </c>
    </row>
    <row r="46" spans="1:13" hidden="1">
      <c r="A46" s="9" t="s">
        <v>551</v>
      </c>
    </row>
    <row r="47" spans="1:13">
      <c r="A47" s="9" t="s">
        <v>552</v>
      </c>
      <c r="B47" s="31">
        <v>45739.34375</v>
      </c>
      <c r="C47" s="30">
        <f>(B47-$B$2)</f>
        <v>4.5013888888861402</v>
      </c>
      <c r="D47" s="9">
        <v>32.450000000000003</v>
      </c>
      <c r="E47" s="9">
        <v>26.41</v>
      </c>
      <c r="F47" s="9">
        <v>26.33</v>
      </c>
      <c r="G47" s="9">
        <v>19.84</v>
      </c>
      <c r="H47" s="9">
        <v>26.93</v>
      </c>
      <c r="K47">
        <f>AVERAGE($D47:$H47)</f>
        <v>26.392000000000003</v>
      </c>
      <c r="L47" s="30">
        <f>STDEV($D47:$H47)</f>
        <v>4.4699463084023581</v>
      </c>
      <c r="M47">
        <f>LOG($K47)</f>
        <v>1.4214723025372875</v>
      </c>
    </row>
    <row r="48" spans="1:13" hidden="1">
      <c r="A48" s="9" t="s">
        <v>553</v>
      </c>
    </row>
    <row r="49" spans="1:13" hidden="1">
      <c r="A49" s="9" t="s">
        <v>554</v>
      </c>
    </row>
    <row r="50" spans="1:13" hidden="1">
      <c r="A50" s="9" t="s">
        <v>555</v>
      </c>
    </row>
    <row r="51" spans="1:13" hidden="1">
      <c r="A51" s="9" t="s">
        <v>556</v>
      </c>
    </row>
    <row r="52" spans="1:13">
      <c r="A52" s="9" t="s">
        <v>557</v>
      </c>
      <c r="B52" s="31">
        <v>45739.555555555555</v>
      </c>
      <c r="C52" s="30">
        <f>(B52-$B$2)</f>
        <v>4.7131944444408873</v>
      </c>
      <c r="D52" s="9">
        <v>30.55</v>
      </c>
      <c r="E52" s="9">
        <v>46.72</v>
      </c>
      <c r="F52" s="9">
        <v>31.63</v>
      </c>
      <c r="G52" s="9">
        <v>36.19</v>
      </c>
      <c r="H52" s="9">
        <v>32.020000000000003</v>
      </c>
      <c r="K52">
        <f>AVERAGE($D52:$H52)</f>
        <v>35.421999999999997</v>
      </c>
      <c r="L52" s="30">
        <f>STDEV($D52:$H52)</f>
        <v>6.6694055207342187</v>
      </c>
      <c r="M52">
        <f>LOG($K52)</f>
        <v>1.5492730787186006</v>
      </c>
    </row>
    <row r="53" spans="1:13" hidden="1">
      <c r="A53" s="9" t="s">
        <v>558</v>
      </c>
    </row>
    <row r="54" spans="1:13" hidden="1">
      <c r="A54" s="9" t="s">
        <v>559</v>
      </c>
    </row>
    <row r="55" spans="1:13" hidden="1">
      <c r="A55" s="9" t="s">
        <v>560</v>
      </c>
    </row>
    <row r="56" spans="1:13" hidden="1">
      <c r="A56" s="9" t="s">
        <v>561</v>
      </c>
    </row>
    <row r="57" spans="1:13">
      <c r="A57" s="9" t="s">
        <v>562</v>
      </c>
      <c r="B57" s="31">
        <v>45740.339583333334</v>
      </c>
      <c r="C57" s="30">
        <f>(B57-$B$2)</f>
        <v>5.4972222222204437</v>
      </c>
      <c r="D57" s="9">
        <v>29.31</v>
      </c>
      <c r="E57" s="9">
        <v>46.59</v>
      </c>
      <c r="F57" s="9">
        <v>37.32</v>
      </c>
      <c r="G57" s="9">
        <v>44.4</v>
      </c>
      <c r="H57" s="9">
        <v>56.56</v>
      </c>
      <c r="K57">
        <f>AVERAGE($D57:$H57)</f>
        <v>42.835999999999999</v>
      </c>
      <c r="L57" s="30">
        <f>STDEV($D57:$H57)</f>
        <v>10.22577283142941</v>
      </c>
      <c r="M57">
        <f>LOG($K57)</f>
        <v>1.6318089098947992</v>
      </c>
    </row>
    <row r="58" spans="1:13" hidden="1">
      <c r="A58" s="9" t="s">
        <v>563</v>
      </c>
    </row>
    <row r="59" spans="1:13" hidden="1">
      <c r="A59" s="9" t="s">
        <v>564</v>
      </c>
    </row>
    <row r="60" spans="1:13" hidden="1">
      <c r="A60" s="9" t="s">
        <v>565</v>
      </c>
    </row>
    <row r="61" spans="1:13" hidden="1">
      <c r="A61" s="9" t="s">
        <v>566</v>
      </c>
    </row>
    <row r="62" spans="1:13">
      <c r="A62" s="9" t="s">
        <v>567</v>
      </c>
      <c r="B62" s="31">
        <v>45740.540277777778</v>
      </c>
      <c r="C62" s="30">
        <f>(B57-$B$2)</f>
        <v>5.4972222222204437</v>
      </c>
      <c r="D62" s="9">
        <v>37.299999999999997</v>
      </c>
      <c r="E62" s="9">
        <v>34.200000000000003</v>
      </c>
      <c r="F62" s="9">
        <v>41.4</v>
      </c>
      <c r="G62" s="9">
        <v>30.45</v>
      </c>
      <c r="H62" s="9">
        <v>42.64</v>
      </c>
      <c r="K62">
        <f>AVERAGE($D62:$H62)</f>
        <v>37.198</v>
      </c>
      <c r="L62" s="30">
        <f>STDEV($D62:$H62)</f>
        <v>5.0449499501977071</v>
      </c>
      <c r="M62">
        <f>LOG($K62)</f>
        <v>1.5705195900885156</v>
      </c>
    </row>
    <row r="63" spans="1:13" hidden="1">
      <c r="A63" s="9" t="s">
        <v>568</v>
      </c>
    </row>
    <row r="64" spans="1:13" hidden="1">
      <c r="A64" s="9" t="s">
        <v>569</v>
      </c>
    </row>
    <row r="65" spans="1:13" hidden="1">
      <c r="A65" s="9" t="s">
        <v>570</v>
      </c>
    </row>
    <row r="66" spans="1:13" hidden="1">
      <c r="A66" s="9" t="s">
        <v>571</v>
      </c>
    </row>
    <row r="67" spans="1:13">
      <c r="A67" s="9" t="s">
        <v>572</v>
      </c>
      <c r="B67" s="31">
        <v>45740.856249999997</v>
      </c>
      <c r="C67" s="30">
        <f>(B67-$B$2)</f>
        <v>6.0138888888832298</v>
      </c>
      <c r="D67" s="9">
        <v>29.12</v>
      </c>
      <c r="E67" s="9">
        <v>33.1</v>
      </c>
      <c r="F67" s="9">
        <v>47</v>
      </c>
      <c r="G67" s="9">
        <v>48.87</v>
      </c>
      <c r="H67" s="9">
        <v>42.06</v>
      </c>
      <c r="K67">
        <f>AVERAGE($D67:$H67)</f>
        <v>40.03</v>
      </c>
      <c r="L67" s="30">
        <f>STDEV($D67:$H67)</f>
        <v>8.6298957120002253</v>
      </c>
      <c r="M67">
        <f>LOG($K67)</f>
        <v>1.6023855901051052</v>
      </c>
    </row>
    <row r="68" spans="1:13" hidden="1">
      <c r="A68" s="9" t="s">
        <v>573</v>
      </c>
    </row>
    <row r="69" spans="1:13" hidden="1">
      <c r="A69" s="9" t="s">
        <v>574</v>
      </c>
    </row>
    <row r="70" spans="1:13" hidden="1">
      <c r="A70" s="9" t="s">
        <v>575</v>
      </c>
    </row>
    <row r="71" spans="1:13" hidden="1">
      <c r="A71" s="9" t="s">
        <v>576</v>
      </c>
    </row>
    <row r="72" spans="1:13">
      <c r="A72" s="9" t="s">
        <v>577</v>
      </c>
      <c r="B72" s="31">
        <v>45741.371527777781</v>
      </c>
      <c r="C72" s="30">
        <f>(B72-$B$2)</f>
        <v>6.5291666666671517</v>
      </c>
      <c r="D72" s="9">
        <v>40.1</v>
      </c>
      <c r="E72" s="9">
        <v>37.950000000000003</v>
      </c>
      <c r="F72" s="9">
        <v>30.23</v>
      </c>
      <c r="G72" s="9">
        <v>36.4</v>
      </c>
      <c r="H72" s="9">
        <v>50.35</v>
      </c>
      <c r="K72">
        <f>AVERAGE($D72:$H72)</f>
        <v>39.006</v>
      </c>
      <c r="L72" s="30">
        <f>STDEV($D72:$H72)</f>
        <v>7.3281600692124433</v>
      </c>
      <c r="M72">
        <f>LOG($K72)</f>
        <v>1.5911314164231241</v>
      </c>
    </row>
    <row r="73" spans="1:13" hidden="1">
      <c r="A73" s="9" t="s">
        <v>578</v>
      </c>
    </row>
    <row r="74" spans="1:13" hidden="1">
      <c r="A74" s="9" t="s">
        <v>579</v>
      </c>
    </row>
    <row r="75" spans="1:13" hidden="1">
      <c r="A75" s="9" t="s">
        <v>580</v>
      </c>
    </row>
    <row r="76" spans="1:13" hidden="1">
      <c r="A76" s="9" t="s">
        <v>581</v>
      </c>
    </row>
    <row r="77" spans="1:13">
      <c r="A77" s="9" t="s">
        <v>582</v>
      </c>
      <c r="B77" s="31">
        <v>45741.523611111108</v>
      </c>
      <c r="C77" s="30">
        <f>(B77-$B$2)</f>
        <v>6.6812499999941792</v>
      </c>
      <c r="D77" s="9">
        <v>38.22</v>
      </c>
      <c r="E77" s="9">
        <v>39.01</v>
      </c>
      <c r="F77" s="9">
        <v>44.61</v>
      </c>
      <c r="G77" s="9">
        <v>35.54</v>
      </c>
      <c r="H77" s="9">
        <v>42.68</v>
      </c>
      <c r="K77">
        <f>AVERAGE($D77:$H77)</f>
        <v>40.012</v>
      </c>
      <c r="L77" s="30">
        <f>STDEV($D77:$H77)</f>
        <v>3.621942848803664</v>
      </c>
      <c r="M77">
        <f>LOG($K77)</f>
        <v>1.6021902601331894</v>
      </c>
    </row>
    <row r="78" spans="1:13" hidden="1">
      <c r="A78" s="9" t="s">
        <v>583</v>
      </c>
    </row>
    <row r="79" spans="1:13" hidden="1">
      <c r="A79" s="9" t="s">
        <v>584</v>
      </c>
    </row>
    <row r="80" spans="1:13" hidden="1">
      <c r="A80" s="9" t="s">
        <v>585</v>
      </c>
    </row>
    <row r="81" spans="1:14" hidden="1">
      <c r="A81" s="9" t="s">
        <v>586</v>
      </c>
    </row>
    <row r="82" spans="1:14">
      <c r="A82" s="9" t="s">
        <v>449</v>
      </c>
      <c r="B82" s="31">
        <v>45741.836111111108</v>
      </c>
      <c r="C82" s="30">
        <f>(B82-$B$2)</f>
        <v>6.9937499999941792</v>
      </c>
      <c r="D82" s="9">
        <v>35.659999999999997</v>
      </c>
      <c r="E82" s="9">
        <v>54.39</v>
      </c>
      <c r="F82" s="9">
        <v>50.52</v>
      </c>
      <c r="G82" s="9">
        <v>14.41</v>
      </c>
      <c r="H82" s="9">
        <v>52.89</v>
      </c>
      <c r="K82">
        <f>AVERAGE($D82:$H82)</f>
        <v>41.573999999999998</v>
      </c>
      <c r="L82" s="30">
        <f>STDEV($D82:$H82)</f>
        <v>16.920334807562167</v>
      </c>
      <c r="M82">
        <f>LOG($K82)</f>
        <v>1.6188218117170527</v>
      </c>
    </row>
    <row r="83" spans="1:14" hidden="1">
      <c r="A83" s="9" t="s">
        <v>448</v>
      </c>
    </row>
    <row r="84" spans="1:14" hidden="1">
      <c r="A84" s="9" t="s">
        <v>587</v>
      </c>
    </row>
    <row r="85" spans="1:14" hidden="1">
      <c r="A85" s="9" t="s">
        <v>588</v>
      </c>
    </row>
    <row r="86" spans="1:14" hidden="1">
      <c r="A86" s="9" t="s">
        <v>589</v>
      </c>
    </row>
    <row r="89" spans="1:14">
      <c r="A89" s="27" t="s">
        <v>112</v>
      </c>
      <c r="B89" s="27" t="s">
        <v>590</v>
      </c>
      <c r="C89" s="28"/>
      <c r="D89" s="28"/>
      <c r="E89" s="27"/>
      <c r="F89" s="27"/>
      <c r="G89" s="27"/>
      <c r="H89" s="27"/>
      <c r="I89" s="27"/>
      <c r="J89" s="27"/>
      <c r="K89" s="27"/>
      <c r="L89" s="27"/>
      <c r="M89" s="27"/>
      <c r="N89" s="27"/>
    </row>
    <row r="90" spans="1:14">
      <c r="A90" s="27" t="s">
        <v>114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</row>
    <row r="92" spans="1:14">
      <c r="A92" s="21" t="s">
        <v>591</v>
      </c>
      <c r="B92" s="41">
        <v>45748.856944444444</v>
      </c>
      <c r="C92" s="29">
        <f>(B92-$B$92)</f>
        <v>0</v>
      </c>
      <c r="D92" s="21">
        <v>1.7</v>
      </c>
      <c r="E92" s="21">
        <v>2.96</v>
      </c>
      <c r="F92" s="21">
        <v>1.64</v>
      </c>
      <c r="G92" s="21">
        <v>3.58</v>
      </c>
      <c r="H92" s="21">
        <v>8.77</v>
      </c>
      <c r="I92" s="26"/>
      <c r="J92" s="26"/>
      <c r="K92" s="26">
        <f t="shared" ref="K92:K142" si="0">AVERAGE($D92:$H92)</f>
        <v>3.7299999999999995</v>
      </c>
      <c r="L92" s="29">
        <f t="shared" ref="L92:L142" si="1">STDEV($D92:$H92)</f>
        <v>2.9370903969745297</v>
      </c>
      <c r="M92" s="26">
        <f t="shared" ref="M92:M142" si="2">LOG($K92)</f>
        <v>0.57170883180868759</v>
      </c>
    </row>
    <row r="93" spans="1:14" hidden="1">
      <c r="A93" s="21" t="s">
        <v>592</v>
      </c>
      <c r="B93" s="41"/>
      <c r="C93" s="29"/>
      <c r="D93" s="26"/>
      <c r="E93" s="26"/>
      <c r="F93" s="26"/>
      <c r="G93" s="26"/>
      <c r="H93" s="26"/>
      <c r="I93" s="26"/>
      <c r="J93" s="26"/>
      <c r="K93" s="26" t="e">
        <f t="shared" si="0"/>
        <v>#DIV/0!</v>
      </c>
      <c r="L93" s="29" t="e">
        <f t="shared" si="1"/>
        <v>#DIV/0!</v>
      </c>
      <c r="M93" s="26" t="e">
        <f t="shared" si="2"/>
        <v>#DIV/0!</v>
      </c>
    </row>
    <row r="94" spans="1:14" hidden="1">
      <c r="A94" s="21" t="s">
        <v>593</v>
      </c>
      <c r="B94" s="41"/>
      <c r="C94" s="29"/>
      <c r="D94" s="26"/>
      <c r="E94" s="26"/>
      <c r="F94" s="26"/>
      <c r="G94" s="26"/>
      <c r="H94" s="26"/>
      <c r="I94" s="26"/>
      <c r="J94" s="26"/>
      <c r="K94" s="26" t="e">
        <f t="shared" si="0"/>
        <v>#DIV/0!</v>
      </c>
      <c r="L94" s="29" t="e">
        <f t="shared" si="1"/>
        <v>#DIV/0!</v>
      </c>
      <c r="M94" s="26" t="e">
        <f t="shared" si="2"/>
        <v>#DIV/0!</v>
      </c>
    </row>
    <row r="95" spans="1:14" hidden="1">
      <c r="A95" s="21" t="s">
        <v>594</v>
      </c>
      <c r="B95" s="41"/>
      <c r="C95" s="29"/>
      <c r="D95" s="26"/>
      <c r="E95" s="26"/>
      <c r="F95" s="26"/>
      <c r="G95" s="26"/>
      <c r="H95" s="26"/>
      <c r="I95" s="26"/>
      <c r="J95" s="26"/>
      <c r="K95" s="26" t="e">
        <f t="shared" si="0"/>
        <v>#DIV/0!</v>
      </c>
      <c r="L95" s="29" t="e">
        <f t="shared" si="1"/>
        <v>#DIV/0!</v>
      </c>
      <c r="M95" s="26" t="e">
        <f t="shared" si="2"/>
        <v>#DIV/0!</v>
      </c>
    </row>
    <row r="96" spans="1:14" hidden="1">
      <c r="A96" s="21" t="s">
        <v>595</v>
      </c>
      <c r="B96" s="41"/>
      <c r="C96" s="29"/>
      <c r="D96" s="26"/>
      <c r="E96" s="26"/>
      <c r="F96" s="26"/>
      <c r="G96" s="26"/>
      <c r="H96" s="26"/>
      <c r="I96" s="26"/>
      <c r="J96" s="26"/>
      <c r="K96" s="26" t="e">
        <f t="shared" si="0"/>
        <v>#DIV/0!</v>
      </c>
      <c r="L96" s="29" t="e">
        <f t="shared" si="1"/>
        <v>#DIV/0!</v>
      </c>
      <c r="M96" s="26" t="e">
        <f t="shared" si="2"/>
        <v>#DIV/0!</v>
      </c>
    </row>
    <row r="97" spans="1:13">
      <c r="A97" s="21" t="s">
        <v>596</v>
      </c>
      <c r="B97" s="41">
        <v>45749.533333333333</v>
      </c>
      <c r="C97" s="29">
        <f>(B97-$B$92)</f>
        <v>0.67638888888905058</v>
      </c>
      <c r="D97" s="21">
        <v>8.24</v>
      </c>
      <c r="E97" s="21">
        <v>3.49</v>
      </c>
      <c r="F97" s="21">
        <v>10.06</v>
      </c>
      <c r="G97" s="21">
        <v>7.37</v>
      </c>
      <c r="H97" s="21">
        <v>5.63</v>
      </c>
      <c r="I97" s="26"/>
      <c r="J97" s="26"/>
      <c r="K97" s="26">
        <f t="shared" si="0"/>
        <v>6.9580000000000002</v>
      </c>
      <c r="L97" s="29">
        <f t="shared" si="1"/>
        <v>2.5112885138908259</v>
      </c>
      <c r="M97" s="26">
        <f t="shared" si="2"/>
        <v>0.84248442441157012</v>
      </c>
    </row>
    <row r="98" spans="1:13" hidden="1">
      <c r="A98" s="21" t="s">
        <v>597</v>
      </c>
      <c r="B98" s="41"/>
      <c r="C98" s="29"/>
      <c r="D98" s="26"/>
      <c r="E98" s="26"/>
      <c r="F98" s="26"/>
      <c r="G98" s="26"/>
      <c r="H98" s="26"/>
      <c r="I98" s="26"/>
      <c r="J98" s="26"/>
      <c r="K98" s="26" t="e">
        <f t="shared" si="0"/>
        <v>#DIV/0!</v>
      </c>
      <c r="L98" s="29" t="e">
        <f t="shared" si="1"/>
        <v>#DIV/0!</v>
      </c>
      <c r="M98" s="26" t="e">
        <f t="shared" si="2"/>
        <v>#DIV/0!</v>
      </c>
    </row>
    <row r="99" spans="1:13" hidden="1">
      <c r="A99" s="21" t="s">
        <v>598</v>
      </c>
      <c r="B99" s="41"/>
      <c r="C99" s="29"/>
      <c r="D99" s="26"/>
      <c r="E99" s="26"/>
      <c r="F99" s="26"/>
      <c r="G99" s="26"/>
      <c r="H99" s="26"/>
      <c r="I99" s="26"/>
      <c r="J99" s="26"/>
      <c r="K99" s="26" t="e">
        <f t="shared" si="0"/>
        <v>#DIV/0!</v>
      </c>
      <c r="L99" s="29" t="e">
        <f t="shared" si="1"/>
        <v>#DIV/0!</v>
      </c>
      <c r="M99" s="26" t="e">
        <f t="shared" si="2"/>
        <v>#DIV/0!</v>
      </c>
    </row>
    <row r="100" spans="1:13" hidden="1">
      <c r="A100" s="21" t="s">
        <v>599</v>
      </c>
      <c r="B100" s="41"/>
      <c r="C100" s="29"/>
      <c r="D100" s="26"/>
      <c r="E100" s="26"/>
      <c r="F100" s="26"/>
      <c r="G100" s="26"/>
      <c r="H100" s="26"/>
      <c r="I100" s="26"/>
      <c r="J100" s="26"/>
      <c r="K100" s="26" t="e">
        <f t="shared" si="0"/>
        <v>#DIV/0!</v>
      </c>
      <c r="L100" s="29" t="e">
        <f t="shared" si="1"/>
        <v>#DIV/0!</v>
      </c>
      <c r="M100" s="26" t="e">
        <f t="shared" si="2"/>
        <v>#DIV/0!</v>
      </c>
    </row>
    <row r="101" spans="1:13" hidden="1">
      <c r="A101" s="21" t="s">
        <v>600</v>
      </c>
      <c r="B101" s="41"/>
      <c r="C101" s="29"/>
      <c r="D101" s="26"/>
      <c r="E101" s="26"/>
      <c r="F101" s="26"/>
      <c r="G101" s="26"/>
      <c r="H101" s="26"/>
      <c r="I101" s="26"/>
      <c r="J101" s="26"/>
      <c r="K101" s="26" t="e">
        <f t="shared" si="0"/>
        <v>#DIV/0!</v>
      </c>
      <c r="L101" s="29" t="e">
        <f t="shared" si="1"/>
        <v>#DIV/0!</v>
      </c>
      <c r="M101" s="26" t="e">
        <f t="shared" si="2"/>
        <v>#DIV/0!</v>
      </c>
    </row>
    <row r="102" spans="1:13">
      <c r="A102" s="21" t="s">
        <v>601</v>
      </c>
      <c r="B102" s="41">
        <v>45749.79583333333</v>
      </c>
      <c r="C102" s="29">
        <f>(B102-$B$92)</f>
        <v>0.93888888888614019</v>
      </c>
      <c r="D102" s="21">
        <v>21.53</v>
      </c>
      <c r="E102" s="21">
        <v>11.71</v>
      </c>
      <c r="F102" s="21">
        <v>5.71</v>
      </c>
      <c r="G102" s="21">
        <v>8.98</v>
      </c>
      <c r="H102" s="21">
        <v>21.97</v>
      </c>
      <c r="I102" s="26"/>
      <c r="J102" s="26"/>
      <c r="K102" s="26">
        <f t="shared" si="0"/>
        <v>13.98</v>
      </c>
      <c r="L102" s="29">
        <f t="shared" si="1"/>
        <v>7.4058827968041703</v>
      </c>
      <c r="M102" s="26">
        <f t="shared" si="2"/>
        <v>1.1455071714096625</v>
      </c>
    </row>
    <row r="103" spans="1:13" hidden="1">
      <c r="A103" s="21" t="s">
        <v>602</v>
      </c>
      <c r="B103" s="41"/>
      <c r="C103" s="29"/>
      <c r="D103" s="26"/>
      <c r="E103" s="26"/>
      <c r="F103" s="26"/>
      <c r="G103" s="26"/>
      <c r="H103" s="26"/>
      <c r="I103" s="26"/>
      <c r="J103" s="26"/>
      <c r="K103" s="26" t="e">
        <f t="shared" si="0"/>
        <v>#DIV/0!</v>
      </c>
      <c r="L103" s="29" t="e">
        <f t="shared" si="1"/>
        <v>#DIV/0!</v>
      </c>
      <c r="M103" s="26" t="e">
        <f t="shared" si="2"/>
        <v>#DIV/0!</v>
      </c>
    </row>
    <row r="104" spans="1:13" hidden="1">
      <c r="A104" s="21" t="s">
        <v>603</v>
      </c>
      <c r="B104" s="41"/>
      <c r="C104" s="29"/>
      <c r="D104" s="26"/>
      <c r="E104" s="26"/>
      <c r="F104" s="26"/>
      <c r="G104" s="26"/>
      <c r="H104" s="26"/>
      <c r="I104" s="26"/>
      <c r="J104" s="26"/>
      <c r="K104" s="26" t="e">
        <f t="shared" si="0"/>
        <v>#DIV/0!</v>
      </c>
      <c r="L104" s="29" t="e">
        <f t="shared" si="1"/>
        <v>#DIV/0!</v>
      </c>
      <c r="M104" s="26" t="e">
        <f t="shared" si="2"/>
        <v>#DIV/0!</v>
      </c>
    </row>
    <row r="105" spans="1:13" hidden="1">
      <c r="A105" s="21" t="s">
        <v>604</v>
      </c>
      <c r="B105" s="41"/>
      <c r="C105" s="29"/>
      <c r="D105" s="26"/>
      <c r="E105" s="26"/>
      <c r="F105" s="26"/>
      <c r="G105" s="26"/>
      <c r="H105" s="26"/>
      <c r="I105" s="26"/>
      <c r="J105" s="26"/>
      <c r="K105" s="26" t="e">
        <f t="shared" si="0"/>
        <v>#DIV/0!</v>
      </c>
      <c r="L105" s="29" t="e">
        <f t="shared" si="1"/>
        <v>#DIV/0!</v>
      </c>
      <c r="M105" s="26" t="e">
        <f t="shared" si="2"/>
        <v>#DIV/0!</v>
      </c>
    </row>
    <row r="106" spans="1:13" hidden="1">
      <c r="A106" s="21" t="s">
        <v>605</v>
      </c>
      <c r="B106" s="41"/>
      <c r="C106" s="29"/>
      <c r="D106" s="26"/>
      <c r="E106" s="26"/>
      <c r="F106" s="26"/>
      <c r="G106" s="26"/>
      <c r="H106" s="26"/>
      <c r="I106" s="26"/>
      <c r="J106" s="26"/>
      <c r="K106" s="26" t="e">
        <f t="shared" si="0"/>
        <v>#DIV/0!</v>
      </c>
      <c r="L106" s="29" t="e">
        <f t="shared" si="1"/>
        <v>#DIV/0!</v>
      </c>
      <c r="M106" s="26" t="e">
        <f t="shared" si="2"/>
        <v>#DIV/0!</v>
      </c>
    </row>
    <row r="107" spans="1:13">
      <c r="A107" s="21" t="s">
        <v>606</v>
      </c>
      <c r="B107" s="41">
        <v>45750.385416666664</v>
      </c>
      <c r="C107" s="29">
        <f>(B107-$B$92)</f>
        <v>1.5284722222204437</v>
      </c>
      <c r="D107" s="21">
        <v>7.87</v>
      </c>
      <c r="E107" s="21">
        <v>15.68</v>
      </c>
      <c r="F107" s="21">
        <v>21.36</v>
      </c>
      <c r="G107" s="21">
        <v>15.66</v>
      </c>
      <c r="H107" s="21">
        <v>27.69</v>
      </c>
      <c r="I107" s="26"/>
      <c r="J107" s="26"/>
      <c r="K107" s="26">
        <f t="shared" si="0"/>
        <v>17.651999999999997</v>
      </c>
      <c r="L107" s="29">
        <f t="shared" si="1"/>
        <v>7.3833440932954009</v>
      </c>
      <c r="M107" s="26">
        <f t="shared" si="2"/>
        <v>1.2467939187751549</v>
      </c>
    </row>
    <row r="108" spans="1:13" hidden="1">
      <c r="A108" s="21" t="s">
        <v>607</v>
      </c>
      <c r="B108" s="41"/>
      <c r="C108" s="29"/>
      <c r="D108" s="26"/>
      <c r="E108" s="26"/>
      <c r="F108" s="26"/>
      <c r="G108" s="26"/>
      <c r="H108" s="26"/>
      <c r="I108" s="26"/>
      <c r="J108" s="26"/>
      <c r="K108" s="26" t="e">
        <f t="shared" si="0"/>
        <v>#DIV/0!</v>
      </c>
      <c r="L108" s="29" t="e">
        <f t="shared" si="1"/>
        <v>#DIV/0!</v>
      </c>
      <c r="M108" s="26" t="e">
        <f t="shared" si="2"/>
        <v>#DIV/0!</v>
      </c>
    </row>
    <row r="109" spans="1:13" hidden="1">
      <c r="A109" s="21" t="s">
        <v>608</v>
      </c>
      <c r="B109" s="41"/>
      <c r="C109" s="29"/>
      <c r="D109" s="26"/>
      <c r="E109" s="26"/>
      <c r="F109" s="26"/>
      <c r="G109" s="26"/>
      <c r="H109" s="26"/>
      <c r="I109" s="26"/>
      <c r="J109" s="26"/>
      <c r="K109" s="26" t="e">
        <f t="shared" si="0"/>
        <v>#DIV/0!</v>
      </c>
      <c r="L109" s="29" t="e">
        <f t="shared" si="1"/>
        <v>#DIV/0!</v>
      </c>
      <c r="M109" s="26" t="e">
        <f t="shared" si="2"/>
        <v>#DIV/0!</v>
      </c>
    </row>
    <row r="110" spans="1:13" hidden="1">
      <c r="A110" s="21" t="s">
        <v>609</v>
      </c>
      <c r="B110" s="41"/>
      <c r="C110" s="29"/>
      <c r="D110" s="26"/>
      <c r="E110" s="26"/>
      <c r="F110" s="26"/>
      <c r="G110" s="26"/>
      <c r="H110" s="26"/>
      <c r="I110" s="26"/>
      <c r="J110" s="26"/>
      <c r="K110" s="26" t="e">
        <f t="shared" si="0"/>
        <v>#DIV/0!</v>
      </c>
      <c r="L110" s="29" t="e">
        <f t="shared" si="1"/>
        <v>#DIV/0!</v>
      </c>
      <c r="M110" s="26" t="e">
        <f t="shared" si="2"/>
        <v>#DIV/0!</v>
      </c>
    </row>
    <row r="111" spans="1:13" hidden="1">
      <c r="A111" s="21" t="s">
        <v>610</v>
      </c>
      <c r="B111" s="41"/>
      <c r="C111" s="29"/>
      <c r="D111" s="26"/>
      <c r="E111" s="26"/>
      <c r="F111" s="26"/>
      <c r="G111" s="26"/>
      <c r="H111" s="26"/>
      <c r="I111" s="26"/>
      <c r="J111" s="26"/>
      <c r="K111" s="26" t="e">
        <f t="shared" si="0"/>
        <v>#DIV/0!</v>
      </c>
      <c r="L111" s="29" t="e">
        <f t="shared" si="1"/>
        <v>#DIV/0!</v>
      </c>
      <c r="M111" s="26" t="e">
        <f t="shared" si="2"/>
        <v>#DIV/0!</v>
      </c>
    </row>
    <row r="112" spans="1:13">
      <c r="A112" s="21" t="s">
        <v>611</v>
      </c>
      <c r="B112" s="41">
        <v>45750.84097222222</v>
      </c>
      <c r="C112" s="29">
        <f>(B112-$B$92)</f>
        <v>1.984027777776646</v>
      </c>
      <c r="D112" s="21">
        <v>3</v>
      </c>
      <c r="E112" s="21">
        <v>4.18</v>
      </c>
      <c r="F112" s="21">
        <v>4.1100000000000003</v>
      </c>
      <c r="G112" s="21">
        <v>16.28</v>
      </c>
      <c r="H112" s="21">
        <v>7.61</v>
      </c>
      <c r="I112" s="26"/>
      <c r="J112" s="26"/>
      <c r="K112" s="26">
        <f t="shared" si="0"/>
        <v>7.0359999999999996</v>
      </c>
      <c r="L112" s="29">
        <f t="shared" si="1"/>
        <v>5.449507317180152</v>
      </c>
      <c r="M112" s="26">
        <f t="shared" si="2"/>
        <v>0.84732583078542367</v>
      </c>
    </row>
    <row r="113" spans="1:13" hidden="1">
      <c r="A113" s="21" t="s">
        <v>612</v>
      </c>
      <c r="B113" s="41"/>
      <c r="C113" s="29"/>
      <c r="D113" s="26"/>
      <c r="E113" s="26"/>
      <c r="F113" s="26"/>
      <c r="G113" s="26"/>
      <c r="H113" s="26"/>
      <c r="I113" s="26"/>
      <c r="J113" s="26"/>
      <c r="K113" s="26" t="e">
        <f t="shared" si="0"/>
        <v>#DIV/0!</v>
      </c>
      <c r="L113" s="29" t="e">
        <f t="shared" si="1"/>
        <v>#DIV/0!</v>
      </c>
      <c r="M113" s="26" t="e">
        <f t="shared" si="2"/>
        <v>#DIV/0!</v>
      </c>
    </row>
    <row r="114" spans="1:13" hidden="1">
      <c r="A114" s="21" t="s">
        <v>613</v>
      </c>
      <c r="B114" s="41"/>
      <c r="C114" s="29"/>
      <c r="D114" s="26"/>
      <c r="E114" s="26"/>
      <c r="F114" s="26"/>
      <c r="G114" s="26"/>
      <c r="H114" s="26"/>
      <c r="I114" s="26"/>
      <c r="J114" s="26"/>
      <c r="K114" s="26" t="e">
        <f t="shared" si="0"/>
        <v>#DIV/0!</v>
      </c>
      <c r="L114" s="29" t="e">
        <f t="shared" si="1"/>
        <v>#DIV/0!</v>
      </c>
      <c r="M114" s="26" t="e">
        <f t="shared" si="2"/>
        <v>#DIV/0!</v>
      </c>
    </row>
    <row r="115" spans="1:13" hidden="1">
      <c r="A115" s="21" t="s">
        <v>614</v>
      </c>
      <c r="B115" s="41"/>
      <c r="C115" s="29"/>
      <c r="D115" s="26"/>
      <c r="E115" s="26"/>
      <c r="F115" s="26"/>
      <c r="G115" s="26"/>
      <c r="H115" s="26"/>
      <c r="I115" s="26"/>
      <c r="J115" s="26"/>
      <c r="K115" s="26" t="e">
        <f t="shared" si="0"/>
        <v>#DIV/0!</v>
      </c>
      <c r="L115" s="29" t="e">
        <f t="shared" si="1"/>
        <v>#DIV/0!</v>
      </c>
      <c r="M115" s="26" t="e">
        <f t="shared" si="2"/>
        <v>#DIV/0!</v>
      </c>
    </row>
    <row r="116" spans="1:13" hidden="1">
      <c r="A116" s="21" t="s">
        <v>615</v>
      </c>
      <c r="B116" s="41"/>
      <c r="C116" s="29"/>
      <c r="D116" s="26"/>
      <c r="E116" s="26"/>
      <c r="F116" s="26"/>
      <c r="G116" s="26"/>
      <c r="H116" s="26"/>
      <c r="I116" s="26"/>
      <c r="J116" s="26"/>
      <c r="K116" s="26" t="e">
        <f t="shared" si="0"/>
        <v>#DIV/0!</v>
      </c>
      <c r="L116" s="29" t="e">
        <f t="shared" si="1"/>
        <v>#DIV/0!</v>
      </c>
      <c r="M116" s="26" t="e">
        <f t="shared" si="2"/>
        <v>#DIV/0!</v>
      </c>
    </row>
    <row r="117" spans="1:13">
      <c r="A117" s="21" t="s">
        <v>616</v>
      </c>
      <c r="B117" s="41">
        <v>45751.424305555556</v>
      </c>
      <c r="C117" s="29">
        <f>(B117-$B$92)</f>
        <v>2.5673611111124046</v>
      </c>
      <c r="D117" s="21">
        <v>3.61</v>
      </c>
      <c r="E117" s="21">
        <v>5.9</v>
      </c>
      <c r="F117" s="21">
        <v>6.74</v>
      </c>
      <c r="G117" s="21">
        <v>7.72</v>
      </c>
      <c r="H117" s="21">
        <v>4.7699999999999996</v>
      </c>
      <c r="I117" s="26"/>
      <c r="J117" s="26"/>
      <c r="K117" s="26">
        <f t="shared" si="0"/>
        <v>5.7479999999999993</v>
      </c>
      <c r="L117" s="29">
        <f t="shared" si="1"/>
        <v>1.6142707331795358</v>
      </c>
      <c r="M117" s="26">
        <f t="shared" si="2"/>
        <v>0.759516759462188</v>
      </c>
    </row>
    <row r="118" spans="1:13" hidden="1">
      <c r="A118" s="21" t="s">
        <v>617</v>
      </c>
      <c r="B118" s="41"/>
      <c r="C118" s="29"/>
      <c r="D118" s="26"/>
      <c r="E118" s="26"/>
      <c r="F118" s="26"/>
      <c r="G118" s="26"/>
      <c r="H118" s="26"/>
      <c r="I118" s="26"/>
      <c r="J118" s="26"/>
      <c r="K118" s="26" t="e">
        <f t="shared" si="0"/>
        <v>#DIV/0!</v>
      </c>
      <c r="L118" s="29" t="e">
        <f t="shared" si="1"/>
        <v>#DIV/0!</v>
      </c>
      <c r="M118" s="26" t="e">
        <f t="shared" si="2"/>
        <v>#DIV/0!</v>
      </c>
    </row>
    <row r="119" spans="1:13" hidden="1">
      <c r="A119" s="21" t="s">
        <v>618</v>
      </c>
      <c r="B119" s="41"/>
      <c r="C119" s="29"/>
      <c r="D119" s="26"/>
      <c r="E119" s="26"/>
      <c r="F119" s="26"/>
      <c r="G119" s="26"/>
      <c r="H119" s="26"/>
      <c r="I119" s="26"/>
      <c r="J119" s="26"/>
      <c r="K119" s="26" t="e">
        <f t="shared" si="0"/>
        <v>#DIV/0!</v>
      </c>
      <c r="L119" s="29" t="e">
        <f t="shared" si="1"/>
        <v>#DIV/0!</v>
      </c>
      <c r="M119" s="26" t="e">
        <f t="shared" si="2"/>
        <v>#DIV/0!</v>
      </c>
    </row>
    <row r="120" spans="1:13" hidden="1">
      <c r="A120" s="21" t="s">
        <v>619</v>
      </c>
      <c r="B120" s="41"/>
      <c r="C120" s="29"/>
      <c r="D120" s="26"/>
      <c r="E120" s="26"/>
      <c r="F120" s="26"/>
      <c r="G120" s="26"/>
      <c r="H120" s="26"/>
      <c r="I120" s="26"/>
      <c r="J120" s="26"/>
      <c r="K120" s="26" t="e">
        <f t="shared" si="0"/>
        <v>#DIV/0!</v>
      </c>
      <c r="L120" s="29" t="e">
        <f t="shared" si="1"/>
        <v>#DIV/0!</v>
      </c>
      <c r="M120" s="26" t="e">
        <f t="shared" si="2"/>
        <v>#DIV/0!</v>
      </c>
    </row>
    <row r="121" spans="1:13" hidden="1">
      <c r="A121" s="21" t="s">
        <v>620</v>
      </c>
      <c r="B121" s="41"/>
      <c r="C121" s="29"/>
      <c r="D121" s="26"/>
      <c r="E121" s="26"/>
      <c r="F121" s="26"/>
      <c r="G121" s="26"/>
      <c r="H121" s="26"/>
      <c r="I121" s="26"/>
      <c r="J121" s="26"/>
      <c r="K121" s="26" t="e">
        <f t="shared" si="0"/>
        <v>#DIV/0!</v>
      </c>
      <c r="L121" s="29" t="e">
        <f t="shared" si="1"/>
        <v>#DIV/0!</v>
      </c>
      <c r="M121" s="26" t="e">
        <f t="shared" si="2"/>
        <v>#DIV/0!</v>
      </c>
    </row>
    <row r="122" spans="1:13">
      <c r="A122" s="21" t="s">
        <v>621</v>
      </c>
      <c r="B122" s="41">
        <v>45751.699305555558</v>
      </c>
      <c r="C122" s="29">
        <f>(B122-$B$92)</f>
        <v>2.8423611111138598</v>
      </c>
      <c r="D122" s="21">
        <v>14.16</v>
      </c>
      <c r="E122" s="21">
        <v>8.75</v>
      </c>
      <c r="F122" s="21">
        <v>41.25</v>
      </c>
      <c r="G122" s="21">
        <v>43.81</v>
      </c>
      <c r="H122" s="21">
        <v>9.73</v>
      </c>
      <c r="I122" s="26"/>
      <c r="J122" s="26"/>
      <c r="K122" s="26">
        <f t="shared" si="0"/>
        <v>23.54</v>
      </c>
      <c r="L122" s="29">
        <f t="shared" si="1"/>
        <v>17.478283668598586</v>
      </c>
      <c r="M122" s="26">
        <f t="shared" si="2"/>
        <v>1.3718064585074159</v>
      </c>
    </row>
    <row r="123" spans="1:13" hidden="1">
      <c r="A123" s="21" t="s">
        <v>622</v>
      </c>
      <c r="B123" s="41"/>
      <c r="C123" s="29"/>
      <c r="D123" s="26"/>
      <c r="E123" s="26"/>
      <c r="F123" s="26"/>
      <c r="G123" s="26"/>
      <c r="H123" s="26"/>
      <c r="I123" s="26"/>
      <c r="J123" s="26"/>
      <c r="K123" s="26" t="e">
        <f t="shared" si="0"/>
        <v>#DIV/0!</v>
      </c>
      <c r="L123" s="29" t="e">
        <f t="shared" si="1"/>
        <v>#DIV/0!</v>
      </c>
      <c r="M123" s="26" t="e">
        <f t="shared" si="2"/>
        <v>#DIV/0!</v>
      </c>
    </row>
    <row r="124" spans="1:13" hidden="1">
      <c r="A124" s="21" t="s">
        <v>623</v>
      </c>
      <c r="B124" s="41"/>
      <c r="C124" s="29"/>
      <c r="D124" s="26"/>
      <c r="E124" s="26"/>
      <c r="F124" s="26"/>
      <c r="G124" s="26"/>
      <c r="H124" s="26"/>
      <c r="I124" s="26"/>
      <c r="J124" s="26"/>
      <c r="K124" s="26" t="e">
        <f t="shared" si="0"/>
        <v>#DIV/0!</v>
      </c>
      <c r="L124" s="29" t="e">
        <f t="shared" si="1"/>
        <v>#DIV/0!</v>
      </c>
      <c r="M124" s="26" t="e">
        <f t="shared" si="2"/>
        <v>#DIV/0!</v>
      </c>
    </row>
    <row r="125" spans="1:13" hidden="1">
      <c r="A125" s="21" t="s">
        <v>624</v>
      </c>
      <c r="B125" s="41"/>
      <c r="C125" s="29"/>
      <c r="D125" s="26"/>
      <c r="E125" s="26"/>
      <c r="F125" s="26"/>
      <c r="G125" s="26"/>
      <c r="H125" s="26"/>
      <c r="I125" s="26"/>
      <c r="J125" s="26"/>
      <c r="K125" s="26" t="e">
        <f t="shared" si="0"/>
        <v>#DIV/0!</v>
      </c>
      <c r="L125" s="29" t="e">
        <f t="shared" si="1"/>
        <v>#DIV/0!</v>
      </c>
      <c r="M125" s="26" t="e">
        <f t="shared" si="2"/>
        <v>#DIV/0!</v>
      </c>
    </row>
    <row r="126" spans="1:13" hidden="1">
      <c r="A126" s="21" t="s">
        <v>625</v>
      </c>
      <c r="B126" s="41"/>
      <c r="C126" s="29"/>
      <c r="D126" s="26"/>
      <c r="E126" s="26"/>
      <c r="F126" s="26"/>
      <c r="G126" s="26"/>
      <c r="H126" s="26"/>
      <c r="I126" s="26"/>
      <c r="J126" s="26"/>
      <c r="K126" s="26" t="e">
        <f t="shared" si="0"/>
        <v>#DIV/0!</v>
      </c>
      <c r="L126" s="29" t="e">
        <f t="shared" si="1"/>
        <v>#DIV/0!</v>
      </c>
      <c r="M126" s="26" t="e">
        <f t="shared" si="2"/>
        <v>#DIV/0!</v>
      </c>
    </row>
    <row r="127" spans="1:13">
      <c r="A127" s="21" t="s">
        <v>626</v>
      </c>
      <c r="B127" s="41">
        <v>45751.852777777778</v>
      </c>
      <c r="C127" s="29">
        <f>(B127-$B$92)</f>
        <v>2.9958333333343035</v>
      </c>
      <c r="D127" s="21">
        <v>7.01</v>
      </c>
      <c r="E127" s="26"/>
      <c r="F127" s="21">
        <v>13.25</v>
      </c>
      <c r="G127" s="21">
        <v>25.06</v>
      </c>
      <c r="H127" s="21">
        <v>12.73</v>
      </c>
      <c r="I127" s="26"/>
      <c r="J127" s="26"/>
      <c r="K127" s="26">
        <f t="shared" si="0"/>
        <v>14.512499999999999</v>
      </c>
      <c r="L127" s="29">
        <f t="shared" si="1"/>
        <v>7.5786646800959145</v>
      </c>
      <c r="M127" s="26">
        <f t="shared" si="2"/>
        <v>1.1617422327466302</v>
      </c>
    </row>
    <row r="128" spans="1:13" hidden="1">
      <c r="A128" s="21" t="s">
        <v>627</v>
      </c>
      <c r="B128" s="41"/>
      <c r="C128" s="29"/>
      <c r="D128" s="21"/>
      <c r="E128" s="26"/>
      <c r="F128" s="26"/>
      <c r="G128" s="26"/>
      <c r="H128" s="26"/>
      <c r="I128" s="26"/>
      <c r="J128" s="26"/>
      <c r="K128" s="26" t="e">
        <f t="shared" si="0"/>
        <v>#DIV/0!</v>
      </c>
      <c r="L128" s="29" t="e">
        <f t="shared" si="1"/>
        <v>#DIV/0!</v>
      </c>
      <c r="M128" s="26" t="e">
        <f t="shared" si="2"/>
        <v>#DIV/0!</v>
      </c>
    </row>
    <row r="129" spans="1:13" hidden="1">
      <c r="A129" s="21" t="s">
        <v>628</v>
      </c>
      <c r="B129" s="41"/>
      <c r="C129" s="29"/>
      <c r="D129" s="26"/>
      <c r="E129" s="26"/>
      <c r="F129" s="26"/>
      <c r="G129" s="26"/>
      <c r="H129" s="26"/>
      <c r="I129" s="26"/>
      <c r="J129" s="26"/>
      <c r="K129" s="26" t="e">
        <f t="shared" si="0"/>
        <v>#DIV/0!</v>
      </c>
      <c r="L129" s="29" t="e">
        <f t="shared" si="1"/>
        <v>#DIV/0!</v>
      </c>
      <c r="M129" s="26" t="e">
        <f t="shared" si="2"/>
        <v>#DIV/0!</v>
      </c>
    </row>
    <row r="130" spans="1:13" hidden="1">
      <c r="A130" s="21" t="s">
        <v>629</v>
      </c>
      <c r="B130" s="41"/>
      <c r="C130" s="29"/>
      <c r="D130" s="26"/>
      <c r="E130" s="26"/>
      <c r="F130" s="26"/>
      <c r="G130" s="26"/>
      <c r="H130" s="26"/>
      <c r="I130" s="26"/>
      <c r="J130" s="26"/>
      <c r="K130" s="26" t="e">
        <f t="shared" si="0"/>
        <v>#DIV/0!</v>
      </c>
      <c r="L130" s="29" t="e">
        <f t="shared" si="1"/>
        <v>#DIV/0!</v>
      </c>
      <c r="M130" s="26" t="e">
        <f t="shared" si="2"/>
        <v>#DIV/0!</v>
      </c>
    </row>
    <row r="131" spans="1:13" hidden="1">
      <c r="A131" s="21" t="s">
        <v>630</v>
      </c>
      <c r="B131" s="41"/>
      <c r="C131" s="29"/>
      <c r="D131" s="26"/>
      <c r="E131" s="26"/>
      <c r="F131" s="26"/>
      <c r="G131" s="26"/>
      <c r="H131" s="26"/>
      <c r="I131" s="26"/>
      <c r="J131" s="26"/>
      <c r="K131" s="26" t="e">
        <f t="shared" si="0"/>
        <v>#DIV/0!</v>
      </c>
      <c r="L131" s="29" t="e">
        <f t="shared" si="1"/>
        <v>#DIV/0!</v>
      </c>
      <c r="M131" s="26" t="e">
        <f t="shared" si="2"/>
        <v>#DIV/0!</v>
      </c>
    </row>
    <row r="132" spans="1:13">
      <c r="A132" s="21" t="s">
        <v>631</v>
      </c>
      <c r="B132" s="41">
        <v>45752.370833333334</v>
      </c>
      <c r="C132" s="29">
        <f>(B132-$B$92)</f>
        <v>3.5138888888905058</v>
      </c>
      <c r="D132" s="21">
        <v>11.24</v>
      </c>
      <c r="E132" s="21">
        <v>6.67</v>
      </c>
      <c r="F132" s="21">
        <v>13.36</v>
      </c>
      <c r="G132" s="21">
        <v>5.91</v>
      </c>
      <c r="H132" s="21">
        <v>4.99</v>
      </c>
      <c r="I132" s="26"/>
      <c r="J132" s="26"/>
      <c r="K132" s="26">
        <f t="shared" si="0"/>
        <v>8.4340000000000011</v>
      </c>
      <c r="L132" s="29">
        <f t="shared" si="1"/>
        <v>3.6565872066723628</v>
      </c>
      <c r="M132" s="26">
        <f t="shared" si="2"/>
        <v>0.92603359667884466</v>
      </c>
    </row>
    <row r="133" spans="1:13" hidden="1">
      <c r="A133" s="21" t="s">
        <v>632</v>
      </c>
      <c r="B133" s="41"/>
      <c r="C133" s="29"/>
      <c r="D133" s="26"/>
      <c r="E133" s="26"/>
      <c r="F133" s="26"/>
      <c r="G133" s="26"/>
      <c r="H133" s="26"/>
      <c r="I133" s="26"/>
      <c r="J133" s="26"/>
      <c r="K133" s="26" t="e">
        <f t="shared" si="0"/>
        <v>#DIV/0!</v>
      </c>
      <c r="L133" s="29" t="e">
        <f t="shared" si="1"/>
        <v>#DIV/0!</v>
      </c>
      <c r="M133" s="26" t="e">
        <f t="shared" si="2"/>
        <v>#DIV/0!</v>
      </c>
    </row>
    <row r="134" spans="1:13" hidden="1">
      <c r="A134" s="21" t="s">
        <v>633</v>
      </c>
      <c r="B134" s="41"/>
      <c r="C134" s="29"/>
      <c r="D134" s="26"/>
      <c r="E134" s="26"/>
      <c r="F134" s="26"/>
      <c r="G134" s="26"/>
      <c r="H134" s="26"/>
      <c r="I134" s="26"/>
      <c r="J134" s="26"/>
      <c r="K134" s="26" t="e">
        <f t="shared" si="0"/>
        <v>#DIV/0!</v>
      </c>
      <c r="L134" s="29" t="e">
        <f t="shared" si="1"/>
        <v>#DIV/0!</v>
      </c>
      <c r="M134" s="26" t="e">
        <f t="shared" si="2"/>
        <v>#DIV/0!</v>
      </c>
    </row>
    <row r="135" spans="1:13" hidden="1">
      <c r="A135" s="21" t="s">
        <v>634</v>
      </c>
      <c r="B135" s="41"/>
      <c r="C135" s="29"/>
      <c r="D135" s="26"/>
      <c r="E135" s="26"/>
      <c r="F135" s="26"/>
      <c r="G135" s="26"/>
      <c r="H135" s="26"/>
      <c r="I135" s="26"/>
      <c r="J135" s="26"/>
      <c r="K135" s="26" t="e">
        <f t="shared" si="0"/>
        <v>#DIV/0!</v>
      </c>
      <c r="L135" s="29" t="e">
        <f t="shared" si="1"/>
        <v>#DIV/0!</v>
      </c>
      <c r="M135" s="26" t="e">
        <f t="shared" si="2"/>
        <v>#DIV/0!</v>
      </c>
    </row>
    <row r="136" spans="1:13" hidden="1">
      <c r="A136" s="21" t="s">
        <v>635</v>
      </c>
      <c r="B136" s="41"/>
      <c r="C136" s="29"/>
      <c r="D136" s="26"/>
      <c r="E136" s="26"/>
      <c r="F136" s="26"/>
      <c r="G136" s="26"/>
      <c r="H136" s="26"/>
      <c r="I136" s="26"/>
      <c r="J136" s="26"/>
      <c r="K136" s="26" t="e">
        <f t="shared" si="0"/>
        <v>#DIV/0!</v>
      </c>
      <c r="L136" s="29" t="e">
        <f t="shared" si="1"/>
        <v>#DIV/0!</v>
      </c>
      <c r="M136" s="26" t="e">
        <f t="shared" si="2"/>
        <v>#DIV/0!</v>
      </c>
    </row>
    <row r="137" spans="1:13">
      <c r="A137" s="21" t="s">
        <v>496</v>
      </c>
      <c r="B137" s="41">
        <v>45752.576388888891</v>
      </c>
      <c r="C137" s="29">
        <f>(B137-$B$92)</f>
        <v>3.7194444444467081</v>
      </c>
      <c r="D137" s="21">
        <v>7.31</v>
      </c>
      <c r="E137" s="21">
        <v>9.4700000000000006</v>
      </c>
      <c r="F137" s="21">
        <v>3.89</v>
      </c>
      <c r="G137" s="21">
        <v>31.27</v>
      </c>
      <c r="H137" s="21">
        <v>16.440000000000001</v>
      </c>
      <c r="I137" s="26"/>
      <c r="J137" s="26"/>
      <c r="K137" s="26">
        <f t="shared" si="0"/>
        <v>13.675999999999998</v>
      </c>
      <c r="L137" s="29">
        <f t="shared" si="1"/>
        <v>10.853233619525568</v>
      </c>
      <c r="M137" s="26">
        <f t="shared" si="2"/>
        <v>1.135959092124557</v>
      </c>
    </row>
    <row r="138" spans="1:13" hidden="1">
      <c r="A138" s="21" t="s">
        <v>498</v>
      </c>
      <c r="B138" s="41"/>
      <c r="C138" s="29"/>
      <c r="D138" s="26"/>
      <c r="E138" s="26"/>
      <c r="F138" s="26"/>
      <c r="G138" s="26"/>
      <c r="H138" s="26"/>
      <c r="I138" s="26"/>
      <c r="J138" s="26"/>
      <c r="K138" s="26" t="e">
        <f t="shared" si="0"/>
        <v>#DIV/0!</v>
      </c>
      <c r="L138" s="29" t="e">
        <f t="shared" si="1"/>
        <v>#DIV/0!</v>
      </c>
      <c r="M138" s="26" t="e">
        <f t="shared" si="2"/>
        <v>#DIV/0!</v>
      </c>
    </row>
    <row r="139" spans="1:13" hidden="1">
      <c r="A139" s="21" t="s">
        <v>497</v>
      </c>
      <c r="B139" s="41"/>
      <c r="C139" s="29"/>
      <c r="D139" s="26"/>
      <c r="E139" s="26"/>
      <c r="F139" s="26"/>
      <c r="G139" s="26"/>
      <c r="H139" s="26"/>
      <c r="I139" s="26"/>
      <c r="J139" s="26"/>
      <c r="K139" s="26" t="e">
        <f t="shared" si="0"/>
        <v>#DIV/0!</v>
      </c>
      <c r="L139" s="29" t="e">
        <f t="shared" si="1"/>
        <v>#DIV/0!</v>
      </c>
      <c r="M139" s="26" t="e">
        <f t="shared" si="2"/>
        <v>#DIV/0!</v>
      </c>
    </row>
    <row r="140" spans="1:13" hidden="1">
      <c r="A140" s="21" t="s">
        <v>499</v>
      </c>
      <c r="B140" s="41"/>
      <c r="C140" s="29"/>
      <c r="D140" s="26"/>
      <c r="E140" s="26"/>
      <c r="F140" s="26"/>
      <c r="G140" s="26"/>
      <c r="H140" s="26"/>
      <c r="I140" s="26"/>
      <c r="J140" s="26"/>
      <c r="K140" s="26" t="e">
        <f t="shared" si="0"/>
        <v>#DIV/0!</v>
      </c>
      <c r="L140" s="29" t="e">
        <f t="shared" si="1"/>
        <v>#DIV/0!</v>
      </c>
      <c r="M140" s="26" t="e">
        <f t="shared" si="2"/>
        <v>#DIV/0!</v>
      </c>
    </row>
    <row r="141" spans="1:13" hidden="1">
      <c r="A141" s="21" t="s">
        <v>500</v>
      </c>
      <c r="B141" s="41"/>
      <c r="C141" s="29"/>
      <c r="D141" s="26"/>
      <c r="E141" s="26"/>
      <c r="F141" s="26"/>
      <c r="G141" s="26"/>
      <c r="H141" s="26"/>
      <c r="I141" s="26"/>
      <c r="J141" s="26"/>
      <c r="K141" s="26" t="e">
        <f t="shared" si="0"/>
        <v>#DIV/0!</v>
      </c>
      <c r="L141" s="29" t="e">
        <f t="shared" si="1"/>
        <v>#DIV/0!</v>
      </c>
      <c r="M141" s="26" t="e">
        <f t="shared" si="2"/>
        <v>#DIV/0!</v>
      </c>
    </row>
    <row r="142" spans="1:13">
      <c r="A142" s="21" t="s">
        <v>636</v>
      </c>
      <c r="B142" s="41">
        <v>45752.855555555558</v>
      </c>
      <c r="C142" s="29">
        <f>(B142-$B$92)</f>
        <v>3.9986111111138598</v>
      </c>
      <c r="D142" s="21">
        <v>34.590000000000003</v>
      </c>
      <c r="E142" s="21">
        <v>28</v>
      </c>
      <c r="F142" s="21">
        <v>26.08</v>
      </c>
      <c r="G142" s="21">
        <v>33.78</v>
      </c>
      <c r="H142" s="21">
        <v>71.34</v>
      </c>
      <c r="I142" s="26"/>
      <c r="J142" s="26"/>
      <c r="K142" s="26">
        <f t="shared" si="0"/>
        <v>38.758000000000003</v>
      </c>
      <c r="L142" s="29">
        <f t="shared" si="1"/>
        <v>18.575559749304986</v>
      </c>
      <c r="M142" s="26">
        <f t="shared" si="2"/>
        <v>1.5883613583845586</v>
      </c>
    </row>
    <row r="143" spans="1:13" hidden="1">
      <c r="A143" s="9" t="s">
        <v>637</v>
      </c>
    </row>
    <row r="144" spans="1:13" hidden="1">
      <c r="A144" s="9" t="s">
        <v>638</v>
      </c>
    </row>
    <row r="145" spans="1:14" hidden="1">
      <c r="A145" s="9" t="s">
        <v>639</v>
      </c>
    </row>
    <row r="146" spans="1:14" hidden="1">
      <c r="A146" s="9" t="s">
        <v>640</v>
      </c>
    </row>
    <row r="148" spans="1:14">
      <c r="A148" s="27" t="s">
        <v>112</v>
      </c>
      <c r="B148" s="27" t="s">
        <v>641</v>
      </c>
      <c r="C148" s="28"/>
      <c r="D148" s="28"/>
      <c r="E148" s="27"/>
      <c r="F148" s="27"/>
      <c r="G148" s="27"/>
      <c r="H148" s="27"/>
      <c r="I148" s="27"/>
      <c r="J148" s="27"/>
      <c r="K148" s="27"/>
      <c r="L148" s="27"/>
      <c r="M148" s="27"/>
      <c r="N148" s="27"/>
    </row>
    <row r="149" spans="1:14">
      <c r="A149" s="27" t="s">
        <v>114</v>
      </c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B26DFB518D04B834E9119536F5D9E" ma:contentTypeVersion="12" ma:contentTypeDescription="Create a new document." ma:contentTypeScope="" ma:versionID="9e0769fa911f70a1cf0ead32f739bcc7">
  <xsd:schema xmlns:xsd="http://www.w3.org/2001/XMLSchema" xmlns:xs="http://www.w3.org/2001/XMLSchema" xmlns:p="http://schemas.microsoft.com/office/2006/metadata/properties" xmlns:ns2="31ab19da-7bf8-42df-9b0b-38a2d5f5b0d6" targetNamespace="http://schemas.microsoft.com/office/2006/metadata/properties" ma:root="true" ma:fieldsID="e7a2ee0966d839b9697c4f678987dbde" ns2:_="">
    <xsd:import namespace="31ab19da-7bf8-42df-9b0b-38a2d5f5b0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ab19da-7bf8-42df-9b0b-38a2d5f5b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385edac-7dde-45e2-9c81-e59ec713b3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ab19da-7bf8-42df-9b0b-38a2d5f5b0d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C53186-E1EA-4B88-8EAE-F6AFBF6FBA9D}"/>
</file>

<file path=customXml/itemProps2.xml><?xml version="1.0" encoding="utf-8"?>
<ds:datastoreItem xmlns:ds="http://schemas.openxmlformats.org/officeDocument/2006/customXml" ds:itemID="{DDC09278-6BA7-4560-B012-E772C99866D7}"/>
</file>

<file path=customXml/itemProps3.xml><?xml version="1.0" encoding="utf-8"?>
<ds:datastoreItem xmlns:ds="http://schemas.openxmlformats.org/officeDocument/2006/customXml" ds:itemID="{5244B92D-0BC6-4255-AD15-434E035343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2025-03-04T03:20:59Z</dcterms:created>
  <dcterms:modified xsi:type="dcterms:W3CDTF">2025-04-23T19:56:22Z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0x01010093FB26DFB518D04B834E9119536F5D9E</vt:lpwstr>
  </property>
  <property fmtid="{D5CDD505-2E9C-101B-9397-08002B2CF9AE}" pid="3" name="MediaServiceImageTags">
    <vt:lpwstr/>
  </property>
</Properties>
</file>