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om\Desktop\ia\pds\ut3\ta1\"/>
    </mc:Choice>
  </mc:AlternateContent>
  <xr:revisionPtr revIDLastSave="0" documentId="13_ncr:1_{F5B64B48-01DD-4230-A7DA-4BCD685FE2F7}" xr6:coauthVersionLast="47" xr6:coauthVersionMax="47" xr10:uidLastSave="{00000000-0000-0000-0000-000000000000}"/>
  <bookViews>
    <workbookView xWindow="9930" yWindow="0" windowWidth="18870" windowHeight="15600" xr2:uid="{AD39A1AA-C3D6-4B3F-93DC-76F0775D7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F2" i="1"/>
  <c r="F3" i="1"/>
  <c r="F4" i="1"/>
  <c r="F5" i="1"/>
  <c r="F6" i="1"/>
  <c r="F7" i="1"/>
  <c r="G10" i="1"/>
  <c r="C10" i="1"/>
  <c r="D4" i="1" s="1"/>
  <c r="B10" i="1"/>
  <c r="D7" i="1" l="1"/>
  <c r="D6" i="1"/>
  <c r="F10" i="1" a="1"/>
  <c r="F10" i="1" s="1"/>
  <c r="D5" i="1"/>
  <c r="D3" i="1"/>
  <c r="D2" i="1"/>
  <c r="C6" i="1"/>
  <c r="C7" i="1"/>
  <c r="C5" i="1"/>
  <c r="C2" i="1"/>
  <c r="C3" i="1"/>
  <c r="C4" i="1"/>
  <c r="E2" i="1" l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<sst xmlns="http://schemas.openxmlformats.org/spreadsheetml/2006/main" count="13" uniqueCount="11">
  <si>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X</t>
  </si>
  <si>
    <t>Y</t>
  </si>
  <si>
    <t>Medias</t>
  </si>
  <si>
    <t>X-media(X)</t>
  </si>
  <si>
    <t>Y-media(Y)</t>
  </si>
  <si>
    <t>Predicción</t>
  </si>
  <si>
    <t>B1</t>
  </si>
  <si>
    <t>B0</t>
  </si>
  <si>
    <t>Prediccion(y)</t>
  </si>
  <si>
    <t>Error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</si>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</sst>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f(X)</a:t>
            </a:r>
          </a:p>
        </c:rich>
      </c:tx>
      <c:layout>
        <c:manualLayout>
          <c:xMode val="edge"/>
          <c:yMode val="edge"/>
          <c:x val="0.4247915573053368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1-4911-9CC9-EAEB8060E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7376"/>
        <c:axId val="29850160"/>
      </c:scatterChart>
      <c:valAx>
        <c:axId val="299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9850160"/>
        <c:crosses val="autoZero"/>
        <c:crossBetween val="midCat"/>
      </c:valAx>
      <c:valAx>
        <c:axId val="298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990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29-4BF9-86D4-3D2EA9751330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Prediccion(y)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Hoja1!$E$2:$E$7</c:f>
              <c:numCache>
                <c:formatCode>General</c:formatCode>
                <c:ptCount val="6"/>
                <c:pt idx="0">
                  <c:v>1.8095238095238093</c:v>
                </c:pt>
                <c:pt idx="1">
                  <c:v>2.4952380952380953</c:v>
                </c:pt>
                <c:pt idx="2">
                  <c:v>2.1523809523809523</c:v>
                </c:pt>
                <c:pt idx="3">
                  <c:v>2.8380952380952378</c:v>
                </c:pt>
                <c:pt idx="4">
                  <c:v>3.5238095238095237</c:v>
                </c:pt>
                <c:pt idx="5">
                  <c:v>3.1809523809523812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29-4BF9-86D4-3D2EA9751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896192"/>
        <c:axId val="2092679568"/>
      </c:scatterChart>
      <c:valAx>
        <c:axId val="208989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092679568"/>
        <c:crosses val="autoZero"/>
        <c:crossBetween val="midCat"/>
      </c:valAx>
      <c:valAx>
        <c:axId val="209267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089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171450</xdr:rowOff>
    </xdr:from>
    <xdr:to>
      <xdr:col>3</xdr:col>
      <xdr:colOff>533400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86C6B8-3361-C4CC-EF3A-3DAA499C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10</xdr:row>
      <xdr:rowOff>180975</xdr:rowOff>
    </xdr:from>
    <xdr:to>
      <xdr:col>9</xdr:col>
      <xdr:colOff>0</xdr:colOff>
      <xdr:row>25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8B9DE3-9FD2-98FD-2213-292FC32F3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CA19B-1374-4F95-87EC-B2A8605A73A7}" name="Tabla2" displayName="Tabla2" ref="A1:F7" totalsRowShown="0">
  <autoFilter ref="A1:F7" xr:uid="{156CA19B-1374-4F95-87EC-B2A8605A73A7}"/>
  <tableColumns count="6">
    <tableColumn id="1" xr3:uid="{2D834B13-E139-4C6A-9C3A-C4565ED6B415}" name="X"/>
    <tableColumn id="2" xr3:uid="{2EDCA85A-8552-470C-B3FB-F3D45611179A}" name="Y"/>
    <tableColumn id="3" xr3:uid="{49D2035D-AE14-45B7-9B40-1FC2A147880D}" name="X-media(X)" dataDxfId="2">
      <calculatedColumnFormula>SUM(Tabla2[[#This Row],[X]],-I1)</calculatedColumnFormula>
    </tableColumn>
    <tableColumn id="4" xr3:uid="{149713E2-5143-48A7-B931-DDB5AAC7C707}" name="Y-media(Y)"/>
    <tableColumn id="5" xr3:uid="{F61791AE-EC4E-4E8F-AFEB-75A524541113}" name="Prediccion(y)" dataDxfId="1">
      <calculatedColumnFormula array="1" xml:space="preserve"> Tabla4[B0] + Tabla4[B1]*Tabla2[[#This Row],[X]]</calculatedColumnFormula>
    </tableColumn>
    <tableColumn id="6" xr3:uid="{81D19BAD-F114-459C-8CF9-A13FB31B970D}" name="Error" dataDxfId="0">
      <calculatedColumnFormula xml:space="preserve">  (Tabla2[[#This Row],[Prediccion(y)]]-Tabla2[[#This Row],[Y]])*(Tabla2[[#This Row],[Prediccion(y)]]-Tabla2[[#This Row],[Y]])/ 6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CED03-CA1A-40ED-89DA-47F8414C0FB2}" name="Tabla3" displayName="Tabla3" ref="A9:C10" totalsRowShown="0">
  <autoFilter ref="A9:C10" xr:uid="{117CED03-CA1A-40ED-89DA-47F8414C0FB2}"/>
  <tableColumns count="3">
    <tableColumn id="1" xr3:uid="{ED6064F6-60E6-4A38-8CFE-3399D0D408CB}" name="Medias"/>
    <tableColumn id="2" xr3:uid="{059E06BE-A0DD-4D8B-A4B2-3FCC282752D0}" name="X">
      <calculatedColumnFormula>AVERAGE(A2:A7)</calculatedColumnFormula>
    </tableColumn>
    <tableColumn id="3" xr3:uid="{33E550D0-700B-4051-A28F-0ABC466C988A}" name="Y">
      <calculatedColumnFormula>AVERAGE(B2:B7)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C4F39C-CEFE-423F-9B51-3F80D549CB39}" name="Tabla4" displayName="Tabla4" ref="E9:G10" totalsRowShown="0">
  <autoFilter ref="E9:G10" xr:uid="{D4C4F39C-CEFE-423F-9B51-3F80D549CB39}"/>
  <tableColumns count="3">
    <tableColumn id="1" xr3:uid="{415F38FD-DC89-47F8-96CD-3795E8D18E8D}" name="Predicción"/>
    <tableColumn id="2" xr3:uid="{9A9C396D-8F41-4F9D-8CDE-F4F480565AE7}" name="B0">
      <calculatedColumnFormula array="1" xml:space="preserve"> Tabla3[Y] - G10*Tabla3[X]</calculatedColumnFormula>
    </tableColumn>
    <tableColumn id="3" xr3:uid="{0D9B9A45-69EE-4E70-A70F-93D5B6A38C24}" name="B1">
      <calculatedColumnFormula>PRODUCT( PEARSON(Tabla2[X],Tabla2[Y]), _xlfn.STDEV.S(Tabla2[Y])/_xlfn.STDEV.S(Tabla2[X]))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42B0B5-B9DB-4A1C-B688-C49EEB81A76D}" name="Tabla5" displayName="Tabla5" ref="I9:I10" totalsRowShown="0">
  <autoFilter ref="I9:I10" xr:uid="{E242B0B5-B9DB-4A1C-B688-C49EEB81A76D}"/>
  <tableColumns count="1">
    <tableColumn id="1" xr3:uid="{FE6629F1-7B01-4DBD-B93A-CC338E81070F}" name="RMSE">
      <calculatedColumnFormula xml:space="preserve"> SQRT(SUM(Tabla2[Error]))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6911-ECBD-4FD3-B6DB-36CFF26F6672}">
  <dimension ref="A1:I10"/>
  <sheetViews>
    <sheetView tabSelected="1" workbookViewId="0">
      <selection activeCell="L15" sqref="L15"/>
    </sheetView>
  </sheetViews>
  <sheetFormatPr baseColWidth="10" defaultRowHeight="15" x14ac:dyDescent="0.25"/>
  <cols>
    <col min="3" max="4" width="12" customWidth="1"/>
    <col min="6" max="6" width="12.42578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</row>
    <row r="2" spans="1:9" x14ac:dyDescent="0.25">
      <c r="A2">
        <v>1</v>
      </c>
      <c r="B2">
        <v>1</v>
      </c>
      <c r="C2">
        <f>SUM(Tabla2[[#This Row],[X]],-B10)</f>
        <v>-2.5</v>
      </c>
      <c r="D2">
        <f>SUM(Tabla2[[#This Row],[Y]],-C10)</f>
        <v>-1.6666666666666665</v>
      </c>
      <c r="E2" cm="1">
        <f t="array" ref="E2" xml:space="preserve"> Tabla4[B0] + Tabla4[B1]*Tabla2[[#This Row],[X]]</f>
        <v>1.8095238095238093</v>
      </c>
      <c r="F2" s="1">
        <f xml:space="preserve">  (Tabla2[[#This Row],[Prediccion(y)]]-Tabla2[[#This Row],[Y]])*(Tabla2[[#This Row],[Prediccion(y)]]-Tabla2[[#This Row],[Y]])/ 6</f>
        <v>0.10922146636432345</v>
      </c>
    </row>
    <row r="3" spans="1:9" x14ac:dyDescent="0.25">
      <c r="A3">
        <v>3</v>
      </c>
      <c r="B3">
        <v>2</v>
      </c>
      <c r="C3">
        <f>SUM(Tabla2[[#This Row],[X]],-B10)</f>
        <v>-0.5</v>
      </c>
      <c r="D3">
        <f>SUM(Tabla2[[#This Row],[Y]],-C10)</f>
        <v>-0.66666666666666652</v>
      </c>
      <c r="E3" cm="1">
        <f t="array" ref="E3" xml:space="preserve"> Tabla4[B0] + Tabla4[B1]*Tabla2[[#This Row],[X]]</f>
        <v>2.4952380952380953</v>
      </c>
      <c r="F3" s="1">
        <f xml:space="preserve">  (Tabla2[[#This Row],[Prediccion(y)]]-Tabla2[[#This Row],[Y]])*(Tabla2[[#This Row],[Prediccion(y)]]-Tabla2[[#This Row],[Y]])/ 6</f>
        <v>4.0876795162509451E-2</v>
      </c>
    </row>
    <row r="4" spans="1:9" x14ac:dyDescent="0.25">
      <c r="A4">
        <v>2</v>
      </c>
      <c r="B4">
        <v>3</v>
      </c>
      <c r="C4">
        <f>SUM(Tabla2[[#This Row],[X]],-B10)</f>
        <v>-1.5</v>
      </c>
      <c r="D4">
        <f>SUM(Tabla2[[#This Row],[Y]],-C10)</f>
        <v>0.33333333333333348</v>
      </c>
      <c r="E4" cm="1">
        <f t="array" ref="E4" xml:space="preserve"> Tabla4[B0] + Tabla4[B1]*Tabla2[[#This Row],[X]]</f>
        <v>2.1523809523809523</v>
      </c>
      <c r="F4" s="1">
        <f xml:space="preserve">  (Tabla2[[#This Row],[Prediccion(y)]]-Tabla2[[#This Row],[Y]])*(Tabla2[[#This Row],[Prediccion(y)]]-Tabla2[[#This Row],[Y]])/ 6</f>
        <v>0.11974300831443691</v>
      </c>
    </row>
    <row r="5" spans="1:9" x14ac:dyDescent="0.25">
      <c r="A5">
        <v>4</v>
      </c>
      <c r="B5">
        <v>3</v>
      </c>
      <c r="C5">
        <f>SUM(Tabla2[[#This Row],[X]],-B10)</f>
        <v>0.5</v>
      </c>
      <c r="D5">
        <f>SUM(Tabla2[[#This Row],[Y]],-C10)</f>
        <v>0.33333333333333348</v>
      </c>
      <c r="E5" cm="1">
        <f t="array" ref="E5" xml:space="preserve"> Tabla4[B0] + Tabla4[B1]*Tabla2[[#This Row],[X]]</f>
        <v>2.8380952380952378</v>
      </c>
      <c r="F5" s="1">
        <f xml:space="preserve">  (Tabla2[[#This Row],[Prediccion(y)]]-Tabla2[[#This Row],[Y]])*(Tabla2[[#This Row],[Prediccion(y)]]-Tabla2[[#This Row],[Y]])/ 6</f>
        <v>4.3688586545729572E-3</v>
      </c>
    </row>
    <row r="6" spans="1:9" x14ac:dyDescent="0.25">
      <c r="A6">
        <v>6</v>
      </c>
      <c r="B6">
        <v>2</v>
      </c>
      <c r="C6">
        <f>SUM(Tabla2[[#This Row],[X]],-B10)</f>
        <v>2.5</v>
      </c>
      <c r="D6">
        <f>SUM(Tabla2[[#This Row],[Y]],-C10)</f>
        <v>-0.66666666666666652</v>
      </c>
      <c r="E6" cm="1">
        <f t="array" ref="E6" xml:space="preserve"> Tabla4[B0] + Tabla4[B1]*Tabla2[[#This Row],[X]]</f>
        <v>3.5238095238095237</v>
      </c>
      <c r="F6" s="1">
        <f xml:space="preserve">  (Tabla2[[#This Row],[Prediccion(y)]]-Tabla2[[#This Row],[Y]])*(Tabla2[[#This Row],[Prediccion(y)]]-Tabla2[[#This Row],[Y]])/ 6</f>
        <v>0.38699924414210124</v>
      </c>
    </row>
    <row r="7" spans="1:9" x14ac:dyDescent="0.25">
      <c r="A7">
        <v>5</v>
      </c>
      <c r="B7">
        <v>5</v>
      </c>
      <c r="C7">
        <f>SUM(Tabla2[[#This Row],[X]],-B10)</f>
        <v>1.5</v>
      </c>
      <c r="D7">
        <f>SUM(Tabla2[[#This Row],[Y]],-C10)</f>
        <v>2.3333333333333335</v>
      </c>
      <c r="E7" cm="1">
        <f t="array" ref="E7" xml:space="preserve"> Tabla4[B0] + Tabla4[B1]*Tabla2[[#This Row],[X]]</f>
        <v>3.1809523809523812</v>
      </c>
      <c r="F7" s="1">
        <f xml:space="preserve">  (Tabla2[[#This Row],[Prediccion(y)]]-Tabla2[[#This Row],[Y]])*(Tabla2[[#This Row],[Prediccion(y)]]-Tabla2[[#This Row],[Y]])/ 6</f>
        <v>0.55148904006046851</v>
      </c>
    </row>
    <row r="9" spans="1:9" x14ac:dyDescent="0.25">
      <c r="A9" t="s">
        <v>2</v>
      </c>
      <c r="B9" t="s">
        <v>0</v>
      </c>
      <c r="C9" t="s">
        <v>1</v>
      </c>
      <c r="E9" t="s">
        <v>5</v>
      </c>
      <c r="F9" t="s">
        <v>7</v>
      </c>
      <c r="G9" t="s">
        <v>6</v>
      </c>
      <c r="I9" t="s">
        <v>10</v>
      </c>
    </row>
    <row r="10" spans="1:9" x14ac:dyDescent="0.25">
      <c r="B10">
        <f>AVERAGE(A2:A7)</f>
        <v>3.5</v>
      </c>
      <c r="C10">
        <f>AVERAGE(B2:B7)</f>
        <v>2.6666666666666665</v>
      </c>
      <c r="F10" cm="1">
        <f t="array" ref="F10" xml:space="preserve"> Tabla3[Y] - G10*Tabla3[X]</f>
        <v>1.4666666666666663</v>
      </c>
      <c r="G10">
        <f>PRODUCT( PEARSON(Tabla2[X],Tabla2[Y]), _xlfn.STDEV.S(Tabla2[Y])/_xlfn.STDEV.S(Tabla2[X]))</f>
        <v>0.34285714285714292</v>
      </c>
      <c r="I10">
        <f xml:space="preserve"> SQRT(SUM(Tabla2[Error]))</f>
        <v>1.1012258681571245</v>
      </c>
    </row>
  </sheetData>
  <pageMargins left="0.7" right="0.7" top="0.75" bottom="0.75" header="0.3" footer="0.3"/>
  <ignoredErrors>
    <ignoredError sqref="C2:C7" calculatedColumn="1"/>
  </ignoredErrors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ALONSO</dc:creator>
  <cp:lastModifiedBy>SANTIAGO ALONSO</cp:lastModifiedBy>
  <dcterms:created xsi:type="dcterms:W3CDTF">2023-09-12T16:54:16Z</dcterms:created>
  <dcterms:modified xsi:type="dcterms:W3CDTF">2023-09-12T17:55:04Z</dcterms:modified>
</cp:coreProperties>
</file>