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8"/>
  <workbookPr hidePivotFieldList="1"/>
  <mc:AlternateContent xmlns:mc="http://schemas.openxmlformats.org/markup-compatibility/2006">
    <mc:Choice Requires="x15">
      <x15ac:absPath xmlns:x15ac="http://schemas.microsoft.com/office/spreadsheetml/2010/11/ac" url="D:\Bootcamp Edspert Exel\Final projek\"/>
    </mc:Choice>
  </mc:AlternateContent>
  <xr:revisionPtr revIDLastSave="0" documentId="13_ncr:1_{012858F8-5975-4994-B5AB-18F183A7B742}" xr6:coauthVersionLast="47" xr6:coauthVersionMax="47" xr10:uidLastSave="{00000000-0000-0000-0000-000000000000}"/>
  <bookViews>
    <workbookView xWindow="-120" yWindow="-120" windowWidth="20730" windowHeight="11040" firstSheet="9" activeTab="13" xr2:uid="{00000000-000D-0000-FFFF-FFFF00000000}"/>
  </bookViews>
  <sheets>
    <sheet name="Data Description" sheetId="1" r:id="rId1"/>
    <sheet name="Objective task" sheetId="2" r:id="rId2"/>
    <sheet name="Analysis" sheetId="3" r:id="rId3"/>
    <sheet name="Dataset" sheetId="4" r:id="rId4"/>
    <sheet name="Total revenue" sheetId="5" r:id="rId5"/>
    <sheet name="Total profit" sheetId="6" r:id="rId6"/>
    <sheet name="Revenue per bulan" sheetId="7" r:id="rId7"/>
    <sheet name="Revenue by state" sheetId="9" r:id="rId8"/>
    <sheet name="Top 5" sheetId="10" r:id="rId9"/>
    <sheet name="Presentase laba" sheetId="11" r:id="rId10"/>
    <sheet name="Total laba Product" sheetId="14" r:id="rId11"/>
    <sheet name="Total laba state" sheetId="15" r:id="rId12"/>
    <sheet name="Dashboard" sheetId="18" r:id="rId13"/>
    <sheet name="Insightt" sheetId="20" r:id="rId14"/>
  </sheets>
  <definedNames>
    <definedName name="_xlnm._FilterDatabase" localSheetId="3" hidden="1">Dataset!$D$1:$D$1000</definedName>
    <definedName name="_xlchart.v5.0" hidden="1">'Revenue by state'!$D$3</definedName>
    <definedName name="_xlchart.v5.1" hidden="1">'Revenue by state'!$D$4:$D$30</definedName>
    <definedName name="_xlchart.v5.2" hidden="1">'Revenue by state'!$E$3</definedName>
    <definedName name="_xlchart.v5.3" hidden="1">'Revenue by state'!$E$4:$E$30</definedName>
    <definedName name="NativeTimeline_Order_Date">#N/A</definedName>
    <definedName name="Slicer_City">#N/A</definedName>
    <definedName name="Slicer_Product_ID">#N/A</definedName>
    <definedName name="Slicer_Product_ID1">#N/A</definedName>
    <definedName name="Slicer_Profit">#N/A</definedName>
    <definedName name="Slicer_Segment">#N/A</definedName>
    <definedName name="Slicer_Stat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2">
      <go:sheetsCustomData xmlns:go="http://customooxmlschemas.google.com/" r:id="rId24" roundtripDataChecksum="TASP72DyJxBGpBAaoIPcqTOqLXCoVhS/MKm90KLi1+I="/>
    </ext>
  </extLst>
</workbook>
</file>

<file path=xl/calcChain.xml><?xml version="1.0" encoding="utf-8"?>
<calcChain xmlns="http://schemas.openxmlformats.org/spreadsheetml/2006/main">
  <c r="E7" i="14" l="1"/>
  <c r="O8" i="4"/>
  <c r="D21" i="14"/>
  <c r="D20" i="14"/>
  <c r="D21" i="15"/>
  <c r="D20" i="15"/>
  <c r="E6" i="3"/>
  <c r="E7" i="3"/>
  <c r="E4" i="3"/>
  <c r="E5" i="3"/>
  <c r="E3" i="3"/>
  <c r="N1000" i="4" l="1"/>
  <c r="N999" i="4"/>
  <c r="N998" i="4"/>
  <c r="N997" i="4"/>
  <c r="N996" i="4"/>
  <c r="N995" i="4"/>
  <c r="N994" i="4"/>
  <c r="N993" i="4"/>
  <c r="N992" i="4"/>
  <c r="N991" i="4"/>
  <c r="N990" i="4"/>
  <c r="N989" i="4"/>
  <c r="N988" i="4"/>
  <c r="N987" i="4"/>
  <c r="N986" i="4"/>
  <c r="N985" i="4"/>
  <c r="N984" i="4"/>
  <c r="N983" i="4"/>
  <c r="N982" i="4"/>
  <c r="N981" i="4"/>
  <c r="N980" i="4"/>
  <c r="N979" i="4"/>
  <c r="N978" i="4"/>
  <c r="N977" i="4"/>
  <c r="N976" i="4"/>
  <c r="N975" i="4"/>
  <c r="N974" i="4"/>
  <c r="N973" i="4"/>
  <c r="N972" i="4"/>
  <c r="N971" i="4"/>
  <c r="N970" i="4"/>
  <c r="N969" i="4"/>
  <c r="N968" i="4"/>
  <c r="N967" i="4"/>
  <c r="N966" i="4"/>
  <c r="N965" i="4"/>
  <c r="N964" i="4"/>
  <c r="N963" i="4"/>
  <c r="N962" i="4"/>
  <c r="N961" i="4"/>
  <c r="N960" i="4"/>
  <c r="N959" i="4"/>
  <c r="N958" i="4"/>
  <c r="N957" i="4"/>
  <c r="N956" i="4"/>
  <c r="N955" i="4"/>
  <c r="N954" i="4"/>
  <c r="N953" i="4"/>
  <c r="N952" i="4"/>
  <c r="N951" i="4"/>
  <c r="N950" i="4"/>
  <c r="N949" i="4"/>
  <c r="N948" i="4"/>
  <c r="N947" i="4"/>
  <c r="N946" i="4"/>
  <c r="N945" i="4"/>
  <c r="N944" i="4"/>
  <c r="N943" i="4"/>
  <c r="N942" i="4"/>
  <c r="N941" i="4"/>
  <c r="N940" i="4"/>
  <c r="N939" i="4"/>
  <c r="N938" i="4"/>
  <c r="N937" i="4"/>
  <c r="N936" i="4"/>
  <c r="N935" i="4"/>
  <c r="N934" i="4"/>
  <c r="N933" i="4"/>
  <c r="N932" i="4"/>
  <c r="N931" i="4"/>
  <c r="N930" i="4"/>
  <c r="N929" i="4"/>
  <c r="N928" i="4"/>
  <c r="N927" i="4"/>
  <c r="N926" i="4"/>
  <c r="N925" i="4"/>
  <c r="N924" i="4"/>
  <c r="N923" i="4"/>
  <c r="N922" i="4"/>
  <c r="N921" i="4"/>
  <c r="N920" i="4"/>
  <c r="N919" i="4"/>
  <c r="N918" i="4"/>
  <c r="N917" i="4"/>
  <c r="N916" i="4"/>
  <c r="N915" i="4"/>
  <c r="N914" i="4"/>
  <c r="N913" i="4"/>
  <c r="N912" i="4"/>
  <c r="N911" i="4"/>
  <c r="N910" i="4"/>
  <c r="N909" i="4"/>
  <c r="N908" i="4"/>
  <c r="N907" i="4"/>
  <c r="N906" i="4"/>
  <c r="N905" i="4"/>
  <c r="N904" i="4"/>
  <c r="N903" i="4"/>
  <c r="N902" i="4"/>
  <c r="N901" i="4"/>
  <c r="N900" i="4"/>
  <c r="N899" i="4"/>
  <c r="N898" i="4"/>
  <c r="N897" i="4"/>
  <c r="N896" i="4"/>
  <c r="N895" i="4"/>
  <c r="N894" i="4"/>
  <c r="N893" i="4"/>
  <c r="N892" i="4"/>
  <c r="N891" i="4"/>
  <c r="N890" i="4"/>
  <c r="N889" i="4"/>
  <c r="N888" i="4"/>
  <c r="N887" i="4"/>
  <c r="N886" i="4"/>
  <c r="N885" i="4"/>
  <c r="N884" i="4"/>
  <c r="N883" i="4"/>
  <c r="N882" i="4"/>
  <c r="N881" i="4"/>
  <c r="N880" i="4"/>
  <c r="N879" i="4"/>
  <c r="N878" i="4"/>
  <c r="N877" i="4"/>
  <c r="N876" i="4"/>
  <c r="N875" i="4"/>
  <c r="N874" i="4"/>
  <c r="N873" i="4"/>
  <c r="N872" i="4"/>
  <c r="N871" i="4"/>
  <c r="N870" i="4"/>
  <c r="N869" i="4"/>
  <c r="N868" i="4"/>
  <c r="N867" i="4"/>
  <c r="N866" i="4"/>
  <c r="N865" i="4"/>
  <c r="N864" i="4"/>
  <c r="N863" i="4"/>
  <c r="N862" i="4"/>
  <c r="N861" i="4"/>
  <c r="N860" i="4"/>
  <c r="N859" i="4"/>
  <c r="N858" i="4"/>
  <c r="N857" i="4"/>
  <c r="N856" i="4"/>
  <c r="N855" i="4"/>
  <c r="N854" i="4"/>
  <c r="N853" i="4"/>
  <c r="N852" i="4"/>
  <c r="N851" i="4"/>
  <c r="N850" i="4"/>
  <c r="N849" i="4"/>
  <c r="N848" i="4"/>
  <c r="N847" i="4"/>
  <c r="N846" i="4"/>
  <c r="N845" i="4"/>
  <c r="N844" i="4"/>
  <c r="N843" i="4"/>
  <c r="N842" i="4"/>
  <c r="N841" i="4"/>
  <c r="N840" i="4"/>
  <c r="N839" i="4"/>
  <c r="N838" i="4"/>
  <c r="N837" i="4"/>
  <c r="N836" i="4"/>
  <c r="N835" i="4"/>
  <c r="N834" i="4"/>
  <c r="N833" i="4"/>
  <c r="N832" i="4"/>
  <c r="N831" i="4"/>
  <c r="N830" i="4"/>
  <c r="N829" i="4"/>
  <c r="N828" i="4"/>
  <c r="N827" i="4"/>
  <c r="N826" i="4"/>
  <c r="N825" i="4"/>
  <c r="N824" i="4"/>
  <c r="N823" i="4"/>
  <c r="N822" i="4"/>
  <c r="N821" i="4"/>
  <c r="N820" i="4"/>
  <c r="N819" i="4"/>
  <c r="N818" i="4"/>
  <c r="N817" i="4"/>
  <c r="N816" i="4"/>
  <c r="N815" i="4"/>
  <c r="N814" i="4"/>
  <c r="N813" i="4"/>
  <c r="N812" i="4"/>
  <c r="N811" i="4"/>
  <c r="N810" i="4"/>
  <c r="N809" i="4"/>
  <c r="N808" i="4"/>
  <c r="N807" i="4"/>
  <c r="N806" i="4"/>
  <c r="N805" i="4"/>
  <c r="N804" i="4"/>
  <c r="N803" i="4"/>
  <c r="N802" i="4"/>
  <c r="N801" i="4"/>
  <c r="N800" i="4"/>
  <c r="N799" i="4"/>
  <c r="N798" i="4"/>
  <c r="N797" i="4"/>
  <c r="N796" i="4"/>
  <c r="N795" i="4"/>
  <c r="N794" i="4"/>
  <c r="N793" i="4"/>
  <c r="N792" i="4"/>
  <c r="N791" i="4"/>
  <c r="N790" i="4"/>
  <c r="N789" i="4"/>
  <c r="N788" i="4"/>
  <c r="N787" i="4"/>
  <c r="N786" i="4"/>
  <c r="N785" i="4"/>
  <c r="N784" i="4"/>
  <c r="N783" i="4"/>
  <c r="N782" i="4"/>
  <c r="N781" i="4"/>
  <c r="N780" i="4"/>
  <c r="N779" i="4"/>
  <c r="N778" i="4"/>
  <c r="N777" i="4"/>
  <c r="N776" i="4"/>
  <c r="N775" i="4"/>
  <c r="N774" i="4"/>
  <c r="N773" i="4"/>
  <c r="N772" i="4"/>
  <c r="N771" i="4"/>
  <c r="N770" i="4"/>
  <c r="N769" i="4"/>
  <c r="N768" i="4"/>
  <c r="N767" i="4"/>
  <c r="N766" i="4"/>
  <c r="N765" i="4"/>
  <c r="N764" i="4"/>
  <c r="N763" i="4"/>
  <c r="N762" i="4"/>
  <c r="N761" i="4"/>
  <c r="N760" i="4"/>
  <c r="N759" i="4"/>
  <c r="N758" i="4"/>
  <c r="N757" i="4"/>
  <c r="N756" i="4"/>
  <c r="N755" i="4"/>
  <c r="N754" i="4"/>
  <c r="N753" i="4"/>
  <c r="N752" i="4"/>
  <c r="N751" i="4"/>
  <c r="N750" i="4"/>
  <c r="N749" i="4"/>
  <c r="N748" i="4"/>
  <c r="N747" i="4"/>
  <c r="N746" i="4"/>
  <c r="N745" i="4"/>
  <c r="N744" i="4"/>
  <c r="N743" i="4"/>
  <c r="N742" i="4"/>
  <c r="N741" i="4"/>
  <c r="N740" i="4"/>
  <c r="N739" i="4"/>
  <c r="N738" i="4"/>
  <c r="N737" i="4"/>
  <c r="N736" i="4"/>
  <c r="N735" i="4"/>
  <c r="N734" i="4"/>
  <c r="N733" i="4"/>
  <c r="N732" i="4"/>
  <c r="N731" i="4"/>
  <c r="N730" i="4"/>
  <c r="N729" i="4"/>
  <c r="N728" i="4"/>
  <c r="N727" i="4"/>
  <c r="N726" i="4"/>
  <c r="N725" i="4"/>
  <c r="N724" i="4"/>
  <c r="N723" i="4"/>
  <c r="N722" i="4"/>
  <c r="N721" i="4"/>
  <c r="N720" i="4"/>
  <c r="N719" i="4"/>
  <c r="N718" i="4"/>
  <c r="N717" i="4"/>
  <c r="N716" i="4"/>
  <c r="N715" i="4"/>
  <c r="N714" i="4"/>
  <c r="N713" i="4"/>
  <c r="N712" i="4"/>
  <c r="N711" i="4"/>
  <c r="N710" i="4"/>
  <c r="N709" i="4"/>
  <c r="N708" i="4"/>
  <c r="N707" i="4"/>
  <c r="N706" i="4"/>
  <c r="N705" i="4"/>
  <c r="N704" i="4"/>
  <c r="N703" i="4"/>
  <c r="N702" i="4"/>
  <c r="N701" i="4"/>
  <c r="N700" i="4"/>
  <c r="N699" i="4"/>
  <c r="N698" i="4"/>
  <c r="N697" i="4"/>
  <c r="N696" i="4"/>
  <c r="N695" i="4"/>
  <c r="N694" i="4"/>
  <c r="N693" i="4"/>
  <c r="N692" i="4"/>
  <c r="N691" i="4"/>
  <c r="N690" i="4"/>
  <c r="N689" i="4"/>
  <c r="N688" i="4"/>
  <c r="N687" i="4"/>
  <c r="N686" i="4"/>
  <c r="N685" i="4"/>
  <c r="N684" i="4"/>
  <c r="N683" i="4"/>
  <c r="N682" i="4"/>
  <c r="N681" i="4"/>
  <c r="N680" i="4"/>
  <c r="N679" i="4"/>
  <c r="N678" i="4"/>
  <c r="N677" i="4"/>
  <c r="N676" i="4"/>
  <c r="N675" i="4"/>
  <c r="N674" i="4"/>
  <c r="N673" i="4"/>
  <c r="N672" i="4"/>
  <c r="N671" i="4"/>
  <c r="N670" i="4"/>
  <c r="N669" i="4"/>
  <c r="N668" i="4"/>
  <c r="N667" i="4"/>
  <c r="N666" i="4"/>
  <c r="N665" i="4"/>
  <c r="N664" i="4"/>
  <c r="N663" i="4"/>
  <c r="N662" i="4"/>
  <c r="N661" i="4"/>
  <c r="N660" i="4"/>
  <c r="N659" i="4"/>
  <c r="N658" i="4"/>
  <c r="N657" i="4"/>
  <c r="N656" i="4"/>
  <c r="N655" i="4"/>
  <c r="N654" i="4"/>
  <c r="N653" i="4"/>
  <c r="N652" i="4"/>
  <c r="N651" i="4"/>
  <c r="N650" i="4"/>
  <c r="N649" i="4"/>
  <c r="N648" i="4"/>
  <c r="N647" i="4"/>
  <c r="N646" i="4"/>
  <c r="N645" i="4"/>
  <c r="N644" i="4"/>
  <c r="N643" i="4"/>
  <c r="N642" i="4"/>
  <c r="N641" i="4"/>
  <c r="N640" i="4"/>
  <c r="N639" i="4"/>
  <c r="N638" i="4"/>
  <c r="N637" i="4"/>
  <c r="N636" i="4"/>
  <c r="N635" i="4"/>
  <c r="N634" i="4"/>
  <c r="N633" i="4"/>
  <c r="N632" i="4"/>
  <c r="N631" i="4"/>
  <c r="N630" i="4"/>
  <c r="N629" i="4"/>
  <c r="N628" i="4"/>
  <c r="N627" i="4"/>
  <c r="N626" i="4"/>
  <c r="N625" i="4"/>
  <c r="N624" i="4"/>
  <c r="N623" i="4"/>
  <c r="N622" i="4"/>
  <c r="N621" i="4"/>
  <c r="N620" i="4"/>
  <c r="N619" i="4"/>
  <c r="N618" i="4"/>
  <c r="N617" i="4"/>
  <c r="N616" i="4"/>
  <c r="N615" i="4"/>
  <c r="N614" i="4"/>
  <c r="N613" i="4"/>
  <c r="N612" i="4"/>
  <c r="N611" i="4"/>
  <c r="N610" i="4"/>
  <c r="N609" i="4"/>
  <c r="N608" i="4"/>
  <c r="N607" i="4"/>
  <c r="N606" i="4"/>
  <c r="N605" i="4"/>
  <c r="N604" i="4"/>
  <c r="N603" i="4"/>
  <c r="N602" i="4"/>
  <c r="N601" i="4"/>
  <c r="N600" i="4"/>
  <c r="N599" i="4"/>
  <c r="N598" i="4"/>
  <c r="N597" i="4"/>
  <c r="N596" i="4"/>
  <c r="N595" i="4"/>
  <c r="N594" i="4"/>
  <c r="N593" i="4"/>
  <c r="N592" i="4"/>
  <c r="N591" i="4"/>
  <c r="N590" i="4"/>
  <c r="N589" i="4"/>
  <c r="N588" i="4"/>
  <c r="N587" i="4"/>
  <c r="N586" i="4"/>
  <c r="N585" i="4"/>
  <c r="N584" i="4"/>
  <c r="N583" i="4"/>
  <c r="N582" i="4"/>
  <c r="N581" i="4"/>
  <c r="N580" i="4"/>
  <c r="N579" i="4"/>
  <c r="N578" i="4"/>
  <c r="N577" i="4"/>
  <c r="N576" i="4"/>
  <c r="N575" i="4"/>
  <c r="N574" i="4"/>
  <c r="N573" i="4"/>
  <c r="N572" i="4"/>
  <c r="N571" i="4"/>
  <c r="N570" i="4"/>
  <c r="N569" i="4"/>
  <c r="N568" i="4"/>
  <c r="N567" i="4"/>
  <c r="N566" i="4"/>
  <c r="N565" i="4"/>
  <c r="N564" i="4"/>
  <c r="N563" i="4"/>
  <c r="N562" i="4"/>
  <c r="N561" i="4"/>
  <c r="N560" i="4"/>
  <c r="N559" i="4"/>
  <c r="N558" i="4"/>
  <c r="N557" i="4"/>
  <c r="N556" i="4"/>
  <c r="N555" i="4"/>
  <c r="N554" i="4"/>
  <c r="N553" i="4"/>
  <c r="N552" i="4"/>
  <c r="N551" i="4"/>
  <c r="N550" i="4"/>
  <c r="N549" i="4"/>
  <c r="N548" i="4"/>
  <c r="N547" i="4"/>
  <c r="N546" i="4"/>
  <c r="N545" i="4"/>
  <c r="N544" i="4"/>
  <c r="N543" i="4"/>
  <c r="N542" i="4"/>
  <c r="N541" i="4"/>
  <c r="N540" i="4"/>
  <c r="N539" i="4"/>
  <c r="N538" i="4"/>
  <c r="N537" i="4"/>
  <c r="N536" i="4"/>
  <c r="N535" i="4"/>
  <c r="N534" i="4"/>
  <c r="N533" i="4"/>
  <c r="N532" i="4"/>
  <c r="N531" i="4"/>
  <c r="N530" i="4"/>
  <c r="N529" i="4"/>
  <c r="N528" i="4"/>
  <c r="N527" i="4"/>
  <c r="N526" i="4"/>
  <c r="N525" i="4"/>
  <c r="N524" i="4"/>
  <c r="N523" i="4"/>
  <c r="N522" i="4"/>
  <c r="N521" i="4"/>
  <c r="N520" i="4"/>
  <c r="N519" i="4"/>
  <c r="N518" i="4"/>
  <c r="N517" i="4"/>
  <c r="N516" i="4"/>
  <c r="N515" i="4"/>
  <c r="N514" i="4"/>
  <c r="N513" i="4"/>
  <c r="N512" i="4"/>
  <c r="N511" i="4"/>
  <c r="N510" i="4"/>
  <c r="N509" i="4"/>
  <c r="N508" i="4"/>
  <c r="N507" i="4"/>
  <c r="N506" i="4"/>
  <c r="N505" i="4"/>
  <c r="N504" i="4"/>
  <c r="N503" i="4"/>
  <c r="N502" i="4"/>
  <c r="N501" i="4"/>
  <c r="N500" i="4"/>
  <c r="N499" i="4"/>
  <c r="N498" i="4"/>
  <c r="N497" i="4"/>
  <c r="N496" i="4"/>
  <c r="N495" i="4"/>
  <c r="N494" i="4"/>
  <c r="N493" i="4"/>
  <c r="N492" i="4"/>
  <c r="N491" i="4"/>
  <c r="N490" i="4"/>
  <c r="N489" i="4"/>
  <c r="N488" i="4"/>
  <c r="N487" i="4"/>
  <c r="N486" i="4"/>
  <c r="N485" i="4"/>
  <c r="N484" i="4"/>
  <c r="N483" i="4"/>
  <c r="N482" i="4"/>
  <c r="N481" i="4"/>
  <c r="N480" i="4"/>
  <c r="N479" i="4"/>
  <c r="N478" i="4"/>
  <c r="N477" i="4"/>
  <c r="N476" i="4"/>
  <c r="N475" i="4"/>
  <c r="N474" i="4"/>
  <c r="N473" i="4"/>
  <c r="N472" i="4"/>
  <c r="N471" i="4"/>
  <c r="N470" i="4"/>
  <c r="N469" i="4"/>
  <c r="N468" i="4"/>
  <c r="N467" i="4"/>
  <c r="N466" i="4"/>
  <c r="N465" i="4"/>
  <c r="N464" i="4"/>
  <c r="N463" i="4"/>
  <c r="N462" i="4"/>
  <c r="N461" i="4"/>
  <c r="N460" i="4"/>
  <c r="N459" i="4"/>
  <c r="N458" i="4"/>
  <c r="N457" i="4"/>
  <c r="N456" i="4"/>
  <c r="N455" i="4"/>
  <c r="N454" i="4"/>
  <c r="N453" i="4"/>
  <c r="N452" i="4"/>
  <c r="N451" i="4"/>
  <c r="N450" i="4"/>
  <c r="N449" i="4"/>
  <c r="N448" i="4"/>
  <c r="N447" i="4"/>
  <c r="N446" i="4"/>
  <c r="N445" i="4"/>
  <c r="N444" i="4"/>
  <c r="N443" i="4"/>
  <c r="N442" i="4"/>
  <c r="N441" i="4"/>
  <c r="N440" i="4"/>
  <c r="N439" i="4"/>
  <c r="N438" i="4"/>
  <c r="N437" i="4"/>
  <c r="N436" i="4"/>
  <c r="N435" i="4"/>
  <c r="N434" i="4"/>
  <c r="N433" i="4"/>
  <c r="N432" i="4"/>
  <c r="N431" i="4"/>
  <c r="N430" i="4"/>
  <c r="N429" i="4"/>
  <c r="N428" i="4"/>
  <c r="N427" i="4"/>
  <c r="N426" i="4"/>
  <c r="N425" i="4"/>
  <c r="N424" i="4"/>
  <c r="N423" i="4"/>
  <c r="N422" i="4"/>
  <c r="N421" i="4"/>
  <c r="N420" i="4"/>
  <c r="N419" i="4"/>
  <c r="N418" i="4"/>
  <c r="N417" i="4"/>
  <c r="N416" i="4"/>
  <c r="N415" i="4"/>
  <c r="N414" i="4"/>
  <c r="N413" i="4"/>
  <c r="N412" i="4"/>
  <c r="N411" i="4"/>
  <c r="N410" i="4"/>
  <c r="N409" i="4"/>
  <c r="N408" i="4"/>
  <c r="N407" i="4"/>
  <c r="N406" i="4"/>
  <c r="N405" i="4"/>
  <c r="N404" i="4"/>
  <c r="N403" i="4"/>
  <c r="N402" i="4"/>
  <c r="N401" i="4"/>
  <c r="N400" i="4"/>
  <c r="N399" i="4"/>
  <c r="N398" i="4"/>
  <c r="N397" i="4"/>
  <c r="N396" i="4"/>
  <c r="N395" i="4"/>
  <c r="N394" i="4"/>
  <c r="N393" i="4"/>
  <c r="N392" i="4"/>
  <c r="N391" i="4"/>
  <c r="N390" i="4"/>
  <c r="N389" i="4"/>
  <c r="N388" i="4"/>
  <c r="N387" i="4"/>
  <c r="N386" i="4"/>
  <c r="N385" i="4"/>
  <c r="N384" i="4"/>
  <c r="N383" i="4"/>
  <c r="N382" i="4"/>
  <c r="N381" i="4"/>
  <c r="N380" i="4"/>
  <c r="N379" i="4"/>
  <c r="N378" i="4"/>
  <c r="N377" i="4"/>
  <c r="N376" i="4"/>
  <c r="N375" i="4"/>
  <c r="N374" i="4"/>
  <c r="N373" i="4"/>
  <c r="N372" i="4"/>
  <c r="N371" i="4"/>
  <c r="N370" i="4"/>
  <c r="N369" i="4"/>
  <c r="N368" i="4"/>
  <c r="N367" i="4"/>
  <c r="N366" i="4"/>
  <c r="N365" i="4"/>
  <c r="N364" i="4"/>
  <c r="N363" i="4"/>
  <c r="N362" i="4"/>
  <c r="N361" i="4"/>
  <c r="N360" i="4"/>
  <c r="N359" i="4"/>
  <c r="N358" i="4"/>
  <c r="N357" i="4"/>
  <c r="N356" i="4"/>
  <c r="N355" i="4"/>
  <c r="N354" i="4"/>
  <c r="N353" i="4"/>
  <c r="N352" i="4"/>
  <c r="N351" i="4"/>
  <c r="N350" i="4"/>
  <c r="N349" i="4"/>
  <c r="N348" i="4"/>
  <c r="N347" i="4"/>
  <c r="N346" i="4"/>
  <c r="N345" i="4"/>
  <c r="N344" i="4"/>
  <c r="N343" i="4"/>
  <c r="N342" i="4"/>
  <c r="N341" i="4"/>
  <c r="N340" i="4"/>
  <c r="N339" i="4"/>
  <c r="N338" i="4"/>
  <c r="N337" i="4"/>
  <c r="N336" i="4"/>
  <c r="N335" i="4"/>
  <c r="N334" i="4"/>
  <c r="N333" i="4"/>
  <c r="N332" i="4"/>
  <c r="N331" i="4"/>
  <c r="N330" i="4"/>
  <c r="N329" i="4"/>
  <c r="N328" i="4"/>
  <c r="N327" i="4"/>
  <c r="N326" i="4"/>
  <c r="N325" i="4"/>
  <c r="N324" i="4"/>
  <c r="N323" i="4"/>
  <c r="N322" i="4"/>
  <c r="N321" i="4"/>
  <c r="N320" i="4"/>
  <c r="N319" i="4"/>
  <c r="N318" i="4"/>
  <c r="N317" i="4"/>
  <c r="N316" i="4"/>
  <c r="N315" i="4"/>
  <c r="N314" i="4"/>
  <c r="N313" i="4"/>
  <c r="N312" i="4"/>
  <c r="N311" i="4"/>
  <c r="N310" i="4"/>
  <c r="N309" i="4"/>
  <c r="N308" i="4"/>
  <c r="N307" i="4"/>
  <c r="N306" i="4"/>
  <c r="N305" i="4"/>
  <c r="N304" i="4"/>
  <c r="N303" i="4"/>
  <c r="N302" i="4"/>
  <c r="N301" i="4"/>
  <c r="N300" i="4"/>
  <c r="N299" i="4"/>
  <c r="N298" i="4"/>
  <c r="N297" i="4"/>
  <c r="N296" i="4"/>
  <c r="N295" i="4"/>
  <c r="N294" i="4"/>
  <c r="N293" i="4"/>
  <c r="N292" i="4"/>
  <c r="N291" i="4"/>
  <c r="N290" i="4"/>
  <c r="N289" i="4"/>
  <c r="N288" i="4"/>
  <c r="N287" i="4"/>
  <c r="N286" i="4"/>
  <c r="N285" i="4"/>
  <c r="N284" i="4"/>
  <c r="N283" i="4"/>
  <c r="N282" i="4"/>
  <c r="N281" i="4"/>
  <c r="N280" i="4"/>
  <c r="N279" i="4"/>
  <c r="N278" i="4"/>
  <c r="N277" i="4"/>
  <c r="N276" i="4"/>
  <c r="N275" i="4"/>
  <c r="N274" i="4"/>
  <c r="N273" i="4"/>
  <c r="N272" i="4"/>
  <c r="N271" i="4"/>
  <c r="N270" i="4"/>
  <c r="N269" i="4"/>
  <c r="N268" i="4"/>
  <c r="N267" i="4"/>
  <c r="N266" i="4"/>
  <c r="N265" i="4"/>
  <c r="N264" i="4"/>
  <c r="N263" i="4"/>
  <c r="N262" i="4"/>
  <c r="N261" i="4"/>
  <c r="N260" i="4"/>
  <c r="N259" i="4"/>
  <c r="N258" i="4"/>
  <c r="N257" i="4"/>
  <c r="N256" i="4"/>
  <c r="N255" i="4"/>
  <c r="N254" i="4"/>
  <c r="N253" i="4"/>
  <c r="N252" i="4"/>
  <c r="N251" i="4"/>
  <c r="N250" i="4"/>
  <c r="N249" i="4"/>
  <c r="N248" i="4"/>
  <c r="N247" i="4"/>
  <c r="N246" i="4"/>
  <c r="N245" i="4"/>
  <c r="N244" i="4"/>
  <c r="N243" i="4"/>
  <c r="N242" i="4"/>
  <c r="N241" i="4"/>
  <c r="N240" i="4"/>
  <c r="N239" i="4"/>
  <c r="N238" i="4"/>
  <c r="N237" i="4"/>
  <c r="N236" i="4"/>
  <c r="N235" i="4"/>
  <c r="N234" i="4"/>
  <c r="N233" i="4"/>
  <c r="N232" i="4"/>
  <c r="N231" i="4"/>
  <c r="N230" i="4"/>
  <c r="N229" i="4"/>
  <c r="N228" i="4"/>
  <c r="N227" i="4"/>
  <c r="N226" i="4"/>
  <c r="N225" i="4"/>
  <c r="N224" i="4"/>
  <c r="N223" i="4"/>
  <c r="N222" i="4"/>
  <c r="N221" i="4"/>
  <c r="N220" i="4"/>
  <c r="N219" i="4"/>
  <c r="N218" i="4"/>
  <c r="N217" i="4"/>
  <c r="N216" i="4"/>
  <c r="N215" i="4"/>
  <c r="N214" i="4"/>
  <c r="N213" i="4"/>
  <c r="N212" i="4"/>
  <c r="N211" i="4"/>
  <c r="N210" i="4"/>
  <c r="N209" i="4"/>
  <c r="N208" i="4"/>
  <c r="N207" i="4"/>
  <c r="N206" i="4"/>
  <c r="N205" i="4"/>
  <c r="N204" i="4"/>
  <c r="N203" i="4"/>
  <c r="N202" i="4"/>
  <c r="N201" i="4"/>
  <c r="N200" i="4"/>
  <c r="N199" i="4"/>
  <c r="N198" i="4"/>
  <c r="N197" i="4"/>
  <c r="N196" i="4"/>
  <c r="N195" i="4"/>
  <c r="N194" i="4"/>
  <c r="N193" i="4"/>
  <c r="N192" i="4"/>
  <c r="N191" i="4"/>
  <c r="N190" i="4"/>
  <c r="N189" i="4"/>
  <c r="N188" i="4"/>
  <c r="N187" i="4"/>
  <c r="N186" i="4"/>
  <c r="N185" i="4"/>
  <c r="N184" i="4"/>
</calcChain>
</file>

<file path=xl/sharedStrings.xml><?xml version="1.0" encoding="utf-8"?>
<sst xmlns="http://schemas.openxmlformats.org/spreadsheetml/2006/main" count="1628" uniqueCount="533">
  <si>
    <t xml:space="preserve">Order Date </t>
  </si>
  <si>
    <t>Tanggal di mana pelanggan melakukan pemesanan.</t>
  </si>
  <si>
    <t xml:space="preserve">Customer Name </t>
  </si>
  <si>
    <t>Nama Pelanggan</t>
  </si>
  <si>
    <t xml:space="preserve">Segment </t>
  </si>
  <si>
    <t>Bagian dari mana pesanan dilakukan</t>
  </si>
  <si>
    <t>City</t>
  </si>
  <si>
    <t>Detail kota dari kumpulan data ini</t>
  </si>
  <si>
    <t xml:space="preserve">State </t>
  </si>
  <si>
    <t xml:space="preserve">Negara bagian AS tercantum </t>
  </si>
  <si>
    <t>Product ID</t>
  </si>
  <si>
    <t>Kode Produk</t>
  </si>
  <si>
    <t xml:space="preserve">Category </t>
  </si>
  <si>
    <t>Kategori yang dimiliki setiap produk</t>
  </si>
  <si>
    <t xml:space="preserve">Product Name </t>
  </si>
  <si>
    <t>Nama produk</t>
  </si>
  <si>
    <t xml:space="preserve">Price </t>
  </si>
  <si>
    <t>Harga Jual setiap produk</t>
  </si>
  <si>
    <t xml:space="preserve">Quantity </t>
  </si>
  <si>
    <t>Jumlah kuantitas yang dibeli untuk suatu produk tertentu</t>
  </si>
  <si>
    <t>Revenue</t>
  </si>
  <si>
    <t>Pendapatan yang diperoleh untuk setiap produk</t>
  </si>
  <si>
    <t xml:space="preserve">Discount </t>
  </si>
  <si>
    <t>Diskon tersedia untuk setiap produk.</t>
  </si>
  <si>
    <t xml:space="preserve">Profit </t>
  </si>
  <si>
    <t>Keuntungan yang diperoleh pada setiap produk.</t>
  </si>
  <si>
    <t>CASE</t>
  </si>
  <si>
    <t>Kamu adalah seorang analis perusahaan produksi peralatan. Kamu sedang menganalisis data penjualan Semester 1 Tahun 2024. Segmentasi konsumen mencakup pribadi dan perusahaan. Berikan analisis perusahaan sesuai Objective Task yang tersedia!</t>
  </si>
  <si>
    <t>Kompetensi</t>
  </si>
  <si>
    <t>Objective Tasks</t>
  </si>
  <si>
    <t>a. Data Cleaning (Dataset)</t>
  </si>
  <si>
    <t>1. Terdapat 3 duplicate</t>
  </si>
  <si>
    <t>2. Huruf pada kolom "City" masih berantakan</t>
  </si>
  <si>
    <t>b. Data Calculating and Logical Function (Analysis)</t>
  </si>
  <si>
    <t>1. Hitung rata-rata profit di Ohio (State)</t>
  </si>
  <si>
    <t>2. Hitung berapa terjadi penjualan di California (State)</t>
  </si>
  <si>
    <t xml:space="preserve">3. Hitung jumlah kuantitas terjual di Los Angeles (City) </t>
  </si>
  <si>
    <t>4. Hitung rata-rata profit furniture di Aurora (City)</t>
  </si>
  <si>
    <t>5. Hitung jumlah penjualan Technology di California (State)</t>
  </si>
  <si>
    <t>c. Pivot Table and Interactive Dashboard (Dataset)</t>
  </si>
  <si>
    <t>1. Total Revenue</t>
  </si>
  <si>
    <t>2. Total Profit</t>
  </si>
  <si>
    <t xml:space="preserve">3. Revenue by Month (Revenue per bulan) </t>
  </si>
  <si>
    <t>4. Revenue by State (Revenue per State)</t>
  </si>
  <si>
    <t>5. Top 5 Product ID by quantity (5 Product ID dengan kuantitas terjual tertinggi)</t>
  </si>
  <si>
    <t>6. Percentage Profit for each segment (Persentase Laba setiap segmen)</t>
  </si>
  <si>
    <t>7. Total Profit by Product ID (total Laba per Product ID)</t>
  </si>
  <si>
    <t>8. Total Profit by state (total Laba per State)</t>
  </si>
  <si>
    <t>Case</t>
  </si>
  <si>
    <t>Formula yang Digunakan</t>
  </si>
  <si>
    <t>Jawaban</t>
  </si>
  <si>
    <t>Order Date</t>
  </si>
  <si>
    <t>Customer Name</t>
  </si>
  <si>
    <t>Segment</t>
  </si>
  <si>
    <t>State</t>
  </si>
  <si>
    <t>Category</t>
  </si>
  <si>
    <t>Product Name</t>
  </si>
  <si>
    <t>Price ($)</t>
  </si>
  <si>
    <t>Quantity</t>
  </si>
  <si>
    <t>Revenue ($)</t>
  </si>
  <si>
    <t>Discount</t>
  </si>
  <si>
    <t>Profit ($)</t>
  </si>
  <si>
    <t>Alejandro Grove</t>
  </si>
  <si>
    <t>Consumer</t>
  </si>
  <si>
    <t>Utah</t>
  </si>
  <si>
    <t>OFC.011</t>
  </si>
  <si>
    <t>Office Supplies</t>
  </si>
  <si>
    <t>Fellowes Super Stor/Drawer</t>
  </si>
  <si>
    <t>Tracy Blumstein</t>
  </si>
  <si>
    <t>Philadelphia</t>
  </si>
  <si>
    <t>Pennsylvania</t>
  </si>
  <si>
    <t>OFC.085</t>
  </si>
  <si>
    <t>Newell 343</t>
  </si>
  <si>
    <t>OFC.086</t>
  </si>
  <si>
    <t>Convenience Packs of Business Envelopes</t>
  </si>
  <si>
    <t>Corporate</t>
  </si>
  <si>
    <t>OFC.087</t>
  </si>
  <si>
    <t>Xerox 1911</t>
  </si>
  <si>
    <t>OFC.025</t>
  </si>
  <si>
    <t>Advantus 10-Drawer Portable Organizer, Chrome Metal Frame, Smoke Drawers</t>
  </si>
  <si>
    <t>OFC.022</t>
  </si>
  <si>
    <t>Easy-staple paper</t>
  </si>
  <si>
    <t>OFC.051</t>
  </si>
  <si>
    <t>Avery 511</t>
  </si>
  <si>
    <t>TCH.015</t>
  </si>
  <si>
    <t>Technology</t>
  </si>
  <si>
    <t>Logitech LS21 Speaker System - PC Multimedia - 2.1-CH - Wired</t>
  </si>
  <si>
    <t>Emily Burns</t>
  </si>
  <si>
    <t>OFC.075</t>
  </si>
  <si>
    <t>Avery Durable Slant Ring Binders, No Labels</t>
  </si>
  <si>
    <t>Sean O'Donnell</t>
  </si>
  <si>
    <t>Fort Lauderdale</t>
  </si>
  <si>
    <t>Florida</t>
  </si>
  <si>
    <t>OFC.076</t>
  </si>
  <si>
    <t>Trav-L-File Heavy-Duty Shuttle II, Black</t>
  </si>
  <si>
    <t>OFC.057</t>
  </si>
  <si>
    <t>Flexible Leather- Look Classic Collection Ring Binder</t>
  </si>
  <si>
    <t>Pete Armstrong</t>
  </si>
  <si>
    <t>Orland Park</t>
  </si>
  <si>
    <t>Illinois</t>
  </si>
  <si>
    <t>FUR.024</t>
  </si>
  <si>
    <t>Furniture</t>
  </si>
  <si>
    <t>9-3/4 Diameter Round Wall Clock</t>
  </si>
  <si>
    <t>Lena Cacioppo</t>
  </si>
  <si>
    <t>Aurora</t>
  </si>
  <si>
    <t>Colorado</t>
  </si>
  <si>
    <t>OFC.050</t>
  </si>
  <si>
    <t>Safco Industrial Wire Shelving</t>
  </si>
  <si>
    <t>OFC.064</t>
  </si>
  <si>
    <t>Newell Chalk Holder</t>
  </si>
  <si>
    <t>TCH.019</t>
  </si>
  <si>
    <t>Memorex Mini Travel Drive 8 GB USB 2.0 Flash Drive</t>
  </si>
  <si>
    <t>Harold Pawlan</t>
  </si>
  <si>
    <t>Fort Worth</t>
  </si>
  <si>
    <t>Texas</t>
  </si>
  <si>
    <t>TCH.020</t>
  </si>
  <si>
    <t>Speck Products Candyshell Flip Case</t>
  </si>
  <si>
    <t>FUR.020</t>
  </si>
  <si>
    <t>6" Cubicle Wall Clock, Black</t>
  </si>
  <si>
    <t>Kunst Miller</t>
  </si>
  <si>
    <t>Los Angeles</t>
  </si>
  <si>
    <t>California</t>
  </si>
  <si>
    <t>OFC.043</t>
  </si>
  <si>
    <t>Economy Binders</t>
  </si>
  <si>
    <t>Brosina Hoffman</t>
  </si>
  <si>
    <t>FUR.004</t>
  </si>
  <si>
    <t>Eldon Expressions Wood and Plastic Desk Accessories, Cherry Wood</t>
  </si>
  <si>
    <t>FUR.005</t>
  </si>
  <si>
    <t>Chromcraft Rectangular Conference Tables</t>
  </si>
  <si>
    <t>OFC.003</t>
  </si>
  <si>
    <t>Newell 322</t>
  </si>
  <si>
    <t>OFC.004</t>
  </si>
  <si>
    <t>DXL Angle-View Binders with Locking Rings by Samsill</t>
  </si>
  <si>
    <t>OFC.005</t>
  </si>
  <si>
    <t>Belkin F5C206VTEL 6 Outlet Surge</t>
  </si>
  <si>
    <t>TCH.001</t>
  </si>
  <si>
    <t>Mitel 5320 IP Phone VoIP phone</t>
  </si>
  <si>
    <t>TCH.002</t>
  </si>
  <si>
    <t>Konftel 250 Conference phone - Charcoal black</t>
  </si>
  <si>
    <t>Ryan Crowe</t>
  </si>
  <si>
    <t>Columbus</t>
  </si>
  <si>
    <t>Ohio</t>
  </si>
  <si>
    <t>OFC.067</t>
  </si>
  <si>
    <t>OIC Colored Binder Clips, Assorted Sizes</t>
  </si>
  <si>
    <t>OFC.068</t>
  </si>
  <si>
    <t>Redi-Strip #10 Envelopes, 4 1/8 x 9 1/2</t>
  </si>
  <si>
    <t>OFC.069</t>
  </si>
  <si>
    <t>Xerox 1921</t>
  </si>
  <si>
    <t>OFC.070</t>
  </si>
  <si>
    <t>Tyvek  Top-Opening Peel &amp; Seel Envelopes, Plain White</t>
  </si>
  <si>
    <t>Zuschuss Donatelli</t>
  </si>
  <si>
    <t>San Francisco</t>
  </si>
  <si>
    <t>OFC.012</t>
  </si>
  <si>
    <t>Newell 341</t>
  </si>
  <si>
    <t>OFC.013</t>
  </si>
  <si>
    <t>Wilson Jones Hanging View Binder, White, 1"</t>
  </si>
  <si>
    <t>TCH.003</t>
  </si>
  <si>
    <t>Cisco SPA 501G IP Phone</t>
  </si>
  <si>
    <t>Philip Fox</t>
  </si>
  <si>
    <t>Bloomington</t>
  </si>
  <si>
    <t>FUR.030</t>
  </si>
  <si>
    <t>Bevis 44 x 96 Conference Tables</t>
  </si>
  <si>
    <t>Duane Noonan</t>
  </si>
  <si>
    <t>OFC.047</t>
  </si>
  <si>
    <t>Premium Writing Pencils, Soft, #2 by Central Association for the Blind</t>
  </si>
  <si>
    <t>OFC.048</t>
  </si>
  <si>
    <t>Sortfiler Multipurpose Personal File Organizer, Black</t>
  </si>
  <si>
    <t>Patrick O'Donnell</t>
  </si>
  <si>
    <t>Westland</t>
  </si>
  <si>
    <t>Michigan</t>
  </si>
  <si>
    <t>OFC.027</t>
  </si>
  <si>
    <t>Gould Plastics 9-Pocket Panel Bin, 18-3/8w x 5-1/4d x 20-1/2h, Black</t>
  </si>
  <si>
    <t>Maureen Gastineau</t>
  </si>
  <si>
    <t>Newark</t>
  </si>
  <si>
    <t>FUR.035</t>
  </si>
  <si>
    <t>Seth Thomas 14" Putty-Colored Wall Clock</t>
  </si>
  <si>
    <t>Pete Kriz</t>
  </si>
  <si>
    <t>Madison</t>
  </si>
  <si>
    <t>Wisconsin</t>
  </si>
  <si>
    <t>OFC.010</t>
  </si>
  <si>
    <t>Stur-D-Stor Shelving, Vertical 5-Shelf: 72"H x 36"W x 18 1/2"D</t>
  </si>
  <si>
    <t>Joel Eaton</t>
  </si>
  <si>
    <t>Houston</t>
  </si>
  <si>
    <t>FUR.021</t>
  </si>
  <si>
    <t>Eldon Expressions Desk Accessory, Wood Pencil Holder, Oak</t>
  </si>
  <si>
    <t>Brendan Sweed</t>
  </si>
  <si>
    <t>Gilbert</t>
  </si>
  <si>
    <t>Arizona</t>
  </si>
  <si>
    <t>OFC.038</t>
  </si>
  <si>
    <t>Hunt BOSTON Model 1606 High-Volume Electric Pencil Sharpener, Beige</t>
  </si>
  <si>
    <t>TCH.014</t>
  </si>
  <si>
    <t>netTALK DUO VoIP Telephone Service</t>
  </si>
  <si>
    <t>Alan Dominguez</t>
  </si>
  <si>
    <t>FUR.029</t>
  </si>
  <si>
    <t>Global Deluxe High-Back Manager's Chair</t>
  </si>
  <si>
    <t>Karl Braun</t>
  </si>
  <si>
    <t>Minneapolis</t>
  </si>
  <si>
    <t>Minnesota</t>
  </si>
  <si>
    <t>FUR.023</t>
  </si>
  <si>
    <t>Seth Thomas 13 1/2" Wall Clock</t>
  </si>
  <si>
    <t>OFC.055</t>
  </si>
  <si>
    <t>Xerox 1999</t>
  </si>
  <si>
    <t>OFC.056</t>
  </si>
  <si>
    <t>Ibico Standard Transparent Covers</t>
  </si>
  <si>
    <t>Dave Kipp</t>
  </si>
  <si>
    <t>Seattle</t>
  </si>
  <si>
    <t>Washington</t>
  </si>
  <si>
    <t>FUR.027</t>
  </si>
  <si>
    <t>Hon Racetrack Conference Tables</t>
  </si>
  <si>
    <t>Greg Guthrie</t>
  </si>
  <si>
    <t>Bristol</t>
  </si>
  <si>
    <t>Tennessee</t>
  </si>
  <si>
    <t>OFC.071</t>
  </si>
  <si>
    <t>GBC DocuBind 300 Electric Binding Machine</t>
  </si>
  <si>
    <t>Darren Powers</t>
  </si>
  <si>
    <t>New Albany</t>
  </si>
  <si>
    <t>Indiana</t>
  </si>
  <si>
    <t>FUR.013</t>
  </si>
  <si>
    <t>Longer-Life Soft White Bulbs</t>
  </si>
  <si>
    <t>FUR.014</t>
  </si>
  <si>
    <t>Global Leather Task Chair, Black</t>
  </si>
  <si>
    <t>OFC.028</t>
  </si>
  <si>
    <t>C-Line Peel &amp; Stick Add-On Filing Pockets, 8-3/4 x 5-1/8, 10/Pack</t>
  </si>
  <si>
    <t>OFC.029</t>
  </si>
  <si>
    <t>Avery 485</t>
  </si>
  <si>
    <t>Memphis</t>
  </si>
  <si>
    <t>FUR.018</t>
  </si>
  <si>
    <t>High-Back Leather Manager's Chair</t>
  </si>
  <si>
    <t>FUR.019</t>
  </si>
  <si>
    <t>Tenex Traditional Chairmats for Medium Pile Carpet, Standard Lip, 36" x 48"</t>
  </si>
  <si>
    <t>OFC.042</t>
  </si>
  <si>
    <t>Safco Industrial Wire Shelving System</t>
  </si>
  <si>
    <t>Paul Stevenson</t>
  </si>
  <si>
    <t>Chicago</t>
  </si>
  <si>
    <t>FUR.017</t>
  </si>
  <si>
    <t>Global Value Mid-Back Manager's Chair, Gray</t>
  </si>
  <si>
    <t>Julie Creighton</t>
  </si>
  <si>
    <t>Durham</t>
  </si>
  <si>
    <t>North Carolina</t>
  </si>
  <si>
    <t>OFC.049</t>
  </si>
  <si>
    <t>Jet-Pak Recycled Peel 'N' Seal Padded Mailers</t>
  </si>
  <si>
    <t>Helen Andreada</t>
  </si>
  <si>
    <t>Pasadena</t>
  </si>
  <si>
    <t>OFC.089</t>
  </si>
  <si>
    <t>FUR.008</t>
  </si>
  <si>
    <t>Riverside Palais Royal Lawyers Bookcase, Royale Cherry Finish</t>
  </si>
  <si>
    <t>FUR.009</t>
  </si>
  <si>
    <t>Howard Miller 13-3/4" Diameter Brushed Chrome Round Wall Clock</t>
  </si>
  <si>
    <t>OFC.017</t>
  </si>
  <si>
    <t>Avery Recycled Flexi-View Covers for Binding Systems</t>
  </si>
  <si>
    <t>OFC.018</t>
  </si>
  <si>
    <t>Poly String Tie Envelopes</t>
  </si>
  <si>
    <t>OFC.019</t>
  </si>
  <si>
    <t>BOSTON Model 1800 Electric Pencil Sharpeners, Putty/Woodgrain</t>
  </si>
  <si>
    <t>OFC.020</t>
  </si>
  <si>
    <t>Acco Pressboard Covers with Storage Hooks, 14 7/8" x 11", Executive Red</t>
  </si>
  <si>
    <t>OFC.021</t>
  </si>
  <si>
    <t>Lumber Crayons</t>
  </si>
  <si>
    <t>FUR.007</t>
  </si>
  <si>
    <t>Bretford CR4500 Series Slim Rectangular Table</t>
  </si>
  <si>
    <t>FUR.003</t>
  </si>
  <si>
    <t>OFC.002</t>
  </si>
  <si>
    <t>Eldon Fold 'N Roll Cart System</t>
  </si>
  <si>
    <t>TCH.021</t>
  </si>
  <si>
    <t>Logitech Gaming G510s - Keyboard</t>
  </si>
  <si>
    <t>FUR.025</t>
  </si>
  <si>
    <t>Deflect-o DuraMat Lighweight, Studded, Beveled Mat for Low Pile Carpeting</t>
  </si>
  <si>
    <t>OFC.063</t>
  </si>
  <si>
    <t>Avery Trapezoid Ring Binder, 3" Capacity, Black, 1040 sheets</t>
  </si>
  <si>
    <t>TCH.018</t>
  </si>
  <si>
    <t>Logitech K350 2.4Ghz Wireless Keyboard</t>
  </si>
  <si>
    <t>OFC.008</t>
  </si>
  <si>
    <t>Holmes Replacement Filter for HEPA Air Cleaner, Very Large Room, HEPA Filter</t>
  </si>
  <si>
    <t>OFC.009</t>
  </si>
  <si>
    <t>Storex DuraTech Recycled Plastic Frosted Binders</t>
  </si>
  <si>
    <t>FUR.016</t>
  </si>
  <si>
    <t>Luxo Economy Swing Arm Lamp</t>
  </si>
  <si>
    <t>OFC.036</t>
  </si>
  <si>
    <t>Acco PRESSTEX Data Binder with Storage Hooks, Dark Blue, 14 7/8" X 11"</t>
  </si>
  <si>
    <t>OFC.037</t>
  </si>
  <si>
    <t>Xerox 1943</t>
  </si>
  <si>
    <t>TCH.013</t>
  </si>
  <si>
    <t>Verbatim 25 GB 6x Blu-ray Single Layer Recordable Disc, 3/Pack</t>
  </si>
  <si>
    <t>Steve Nguyen</t>
  </si>
  <si>
    <t>FUR.011</t>
  </si>
  <si>
    <t>Atlantic Metals Mobile 3-Shelf Bookcases, Custom Colors</t>
  </si>
  <si>
    <t>FUR.012</t>
  </si>
  <si>
    <t>Global Fabric Manager's Chair, Dark Gray</t>
  </si>
  <si>
    <t>OFC.023</t>
  </si>
  <si>
    <t>#10-4 1/8" x 9 1/2" Premium Diagonal Seam Envelopes</t>
  </si>
  <si>
    <t>TCH.006</t>
  </si>
  <si>
    <t>Plantronics HL10 Handset Lifter</t>
  </si>
  <si>
    <t>Eric Hoffmann</t>
  </si>
  <si>
    <t>OFC.016</t>
  </si>
  <si>
    <t>Wilson Jones Active Use Binders</t>
  </si>
  <si>
    <t>TCH.004</t>
  </si>
  <si>
    <t>Imation 8GB Mini TravelDrive USB 2.0 Flash Drive</t>
  </si>
  <si>
    <t>Odella Nelson</t>
  </si>
  <si>
    <t>Eagan</t>
  </si>
  <si>
    <t>OFC.026</t>
  </si>
  <si>
    <t>Wilson Jones Leather-Like Binders with DublLock Round Rings</t>
  </si>
  <si>
    <t>TCH.008</t>
  </si>
  <si>
    <t>Verbatim 25 GB 6x Blu-ray Single Layer Recordable Disc, 25/Pack</t>
  </si>
  <si>
    <t>Tamara Willingham</t>
  </si>
  <si>
    <t>Scottsdale</t>
  </si>
  <si>
    <t>OFC.091</t>
  </si>
  <si>
    <t>Belkin 7 Outlet SurgeMaster Surge Protector with Phone Protection</t>
  </si>
  <si>
    <t>TCH.026</t>
  </si>
  <si>
    <t>Jabra BIZ 2300 Duo QD Duo Corded Headset</t>
  </si>
  <si>
    <t>Gary Mitchum</t>
  </si>
  <si>
    <t>OFC.052</t>
  </si>
  <si>
    <t>Eldon Portable Mobile Manager</t>
  </si>
  <si>
    <t>Karen Daniels</t>
  </si>
  <si>
    <t>Springfield</t>
  </si>
  <si>
    <t>Virginia</t>
  </si>
  <si>
    <t>OFC.039</t>
  </si>
  <si>
    <t>Snap-A-Way Black Print Carbonless Ruled Speed Letter, Triplicate</t>
  </si>
  <si>
    <t>Steven Cartwright</t>
  </si>
  <si>
    <t>Wilmington</t>
  </si>
  <si>
    <t>Delaware</t>
  </si>
  <si>
    <t>FUR.028</t>
  </si>
  <si>
    <t>Artistic Insta-Plaque</t>
  </si>
  <si>
    <t>Darrin Van Huff</t>
  </si>
  <si>
    <t>OFC.001</t>
  </si>
  <si>
    <t>Self-Adhesive Address Labels for Typewriters by Universal</t>
  </si>
  <si>
    <t>Stewart Carmichael</t>
  </si>
  <si>
    <t>Decatur</t>
  </si>
  <si>
    <t>Alabama</t>
  </si>
  <si>
    <t>OFC.045</t>
  </si>
  <si>
    <t>1.7 Cubic Foot Compact "Cube" Office Refrigerators</t>
  </si>
  <si>
    <t>OFC.046</t>
  </si>
  <si>
    <t>Avery Heavy-Duty EZD  Binder With Locking Rings</t>
  </si>
  <si>
    <t>OFC.072</t>
  </si>
  <si>
    <t>OFC.073</t>
  </si>
  <si>
    <t>Companion Letter/Legal File, Black</t>
  </si>
  <si>
    <t>OFC.074</t>
  </si>
  <si>
    <t>Globe Weis Peel &amp; Seel First Class Envelopes</t>
  </si>
  <si>
    <t>TCH.022</t>
  </si>
  <si>
    <t>KLD Oscar II Style Snap-on Ultra Thin Side Flip Synthetic Leather Cover Case for HTC One HTC M7</t>
  </si>
  <si>
    <t>Ted Butterfield</t>
  </si>
  <si>
    <t>New York</t>
  </si>
  <si>
    <t>FUR.015</t>
  </si>
  <si>
    <t>Novimex Turbo Task Chair</t>
  </si>
  <si>
    <t>OFC.031</t>
  </si>
  <si>
    <t>Home/Office Personal File Carts</t>
  </si>
  <si>
    <t>OFC.032</t>
  </si>
  <si>
    <t>Xerox 232</t>
  </si>
  <si>
    <t>OFC.033</t>
  </si>
  <si>
    <t>Array Parchment Paper, Assorted Colors</t>
  </si>
  <si>
    <t>OFC.034</t>
  </si>
  <si>
    <t>Plastic Binding Combs</t>
  </si>
  <si>
    <t>OFC.035</t>
  </si>
  <si>
    <t>Prang Dustless Chalk Sticks</t>
  </si>
  <si>
    <t>TCH.012</t>
  </si>
  <si>
    <t>Imation 8gb Micro Traveldrive Usb 2.0 Flash Drive</t>
  </si>
  <si>
    <t>Lena Hernandez</t>
  </si>
  <si>
    <t>Dover</t>
  </si>
  <si>
    <t>TCH.009</t>
  </si>
  <si>
    <t>TCH.010</t>
  </si>
  <si>
    <t>LF Elite 3D Dazzle Designer Hard Case Cover, Lf Stylus Pen and Wiper For Apple Iphone 5c Mini Lite</t>
  </si>
  <si>
    <t>Ruben Ausman</t>
  </si>
  <si>
    <t>OFC.024</t>
  </si>
  <si>
    <t>Eldon Base for stackable storage shelf, platinum</t>
  </si>
  <si>
    <t>Rick Bensley</t>
  </si>
  <si>
    <t>OFC.060</t>
  </si>
  <si>
    <t>Avery Personal Creations Heavyweight Cards</t>
  </si>
  <si>
    <t>OFC.061</t>
  </si>
  <si>
    <t>Avery Hidden Tab Dividers for Binding Systems</t>
  </si>
  <si>
    <t>TCH.017</t>
  </si>
  <si>
    <t>SanDisk Ultra 64 GB MicroSDHC Class 10 Memory Card</t>
  </si>
  <si>
    <t>Jonathan Doherty</t>
  </si>
  <si>
    <t>FUR.034</t>
  </si>
  <si>
    <t>Elpida Rittenbach</t>
  </si>
  <si>
    <t>Saint Paul</t>
  </si>
  <si>
    <t>OFC.059</t>
  </si>
  <si>
    <t>Fellowes Basic Home/Office Series Surge Protectors</t>
  </si>
  <si>
    <t>Jim Sink</t>
  </si>
  <si>
    <t>OFC.053</t>
  </si>
  <si>
    <t>Turquoise Lead Holder with Pocket Clip</t>
  </si>
  <si>
    <t>OFC.054</t>
  </si>
  <si>
    <t>Xerox 1995</t>
  </si>
  <si>
    <t>TCH.016</t>
  </si>
  <si>
    <t>Panasonic Kx-TS550</t>
  </si>
  <si>
    <t>Henry MacAllister</t>
  </si>
  <si>
    <t>OFC.040</t>
  </si>
  <si>
    <t>Avery Binding System Hidden Tab Executive Style Index Sets</t>
  </si>
  <si>
    <t>Lena Creighton</t>
  </si>
  <si>
    <t>Roseville</t>
  </si>
  <si>
    <t>FUR.033</t>
  </si>
  <si>
    <t>OFC.079</t>
  </si>
  <si>
    <t>Xerox 195</t>
  </si>
  <si>
    <t>OFC.080</t>
  </si>
  <si>
    <t>Xerox 1880</t>
  </si>
  <si>
    <t>OFC.081</t>
  </si>
  <si>
    <t>Sanford Colorific Colored Pencils, 12/Box</t>
  </si>
  <si>
    <t>OFC.082</t>
  </si>
  <si>
    <t>Ideal Clamps</t>
  </si>
  <si>
    <t>OFC.083</t>
  </si>
  <si>
    <t>GBC Wire Binding Strips</t>
  </si>
  <si>
    <t>OFC.084</t>
  </si>
  <si>
    <t>Fiskars Softgrip Scissors</t>
  </si>
  <si>
    <t>Clay Ludtke</t>
  </si>
  <si>
    <t>Urbandale</t>
  </si>
  <si>
    <t>Iowa</t>
  </si>
  <si>
    <t>OFC.065</t>
  </si>
  <si>
    <t>Hunt PowerHouse Electric Pencil Sharpener, Blue</t>
  </si>
  <si>
    <t>OFC.066</t>
  </si>
  <si>
    <t>Avery Durable Plastic 1" Binders</t>
  </si>
  <si>
    <t>Lindsay Shagiari</t>
  </si>
  <si>
    <t>FUR.031</t>
  </si>
  <si>
    <t>Global Task Chair, Black</t>
  </si>
  <si>
    <t>FUR.032</t>
  </si>
  <si>
    <t>Eldon Cleatmat Plus Chair Mats for High Pile Carpets</t>
  </si>
  <si>
    <t>Claire Gute</t>
  </si>
  <si>
    <t>Kentucky</t>
  </si>
  <si>
    <t>FUR.001</t>
  </si>
  <si>
    <t>Bush Somerset Collection Bookcase</t>
  </si>
  <si>
    <t>Henderson</t>
  </si>
  <si>
    <t>FUR.002</t>
  </si>
  <si>
    <t>Hon Deluxe Fabric Upholstered Stacking Chairs, Rounded Back</t>
  </si>
  <si>
    <t>Gary Zandusky</t>
  </si>
  <si>
    <t>Rochester</t>
  </si>
  <si>
    <t>OFC.062</t>
  </si>
  <si>
    <t>Universal Premium White Copier/Laser Paper (20Lb. and 87 Bright)</t>
  </si>
  <si>
    <t>Justin Ellison</t>
  </si>
  <si>
    <t>Franklin</t>
  </si>
  <si>
    <t>FUR.036</t>
  </si>
  <si>
    <t>Irene Maddox</t>
  </si>
  <si>
    <t>OFC.007</t>
  </si>
  <si>
    <t>Fellowes PB200 Plastic Comb Binding Machine</t>
  </si>
  <si>
    <t>OFC.090</t>
  </si>
  <si>
    <t>GBC Prestige Therm-A-Bind Covers</t>
  </si>
  <si>
    <t>TCH.024</t>
  </si>
  <si>
    <t>Plantronics Cordless Phone Headset with In-line Volume - M214C</t>
  </si>
  <si>
    <t>TCH.025</t>
  </si>
  <si>
    <t>Anker Astro 15000mAh USB Portable Charger</t>
  </si>
  <si>
    <t>Gene Hale</t>
  </si>
  <si>
    <t>Richardson</t>
  </si>
  <si>
    <t>FUR.010</t>
  </si>
  <si>
    <t>Electrix Architect's Clamp-On Swing Arm Lamp, Black</t>
  </si>
  <si>
    <t>TCH.005</t>
  </si>
  <si>
    <t>GE 30524EE4</t>
  </si>
  <si>
    <t>Ken Black</t>
  </si>
  <si>
    <t>Fremont</t>
  </si>
  <si>
    <t>Nebraska</t>
  </si>
  <si>
    <t>OFC.014</t>
  </si>
  <si>
    <t>Newell 318</t>
  </si>
  <si>
    <t>OFC.015</t>
  </si>
  <si>
    <t>Acco Six-Outlet Power Strip, 4' Cord Length</t>
  </si>
  <si>
    <t>Janet Molinari</t>
  </si>
  <si>
    <t>OFC.030</t>
  </si>
  <si>
    <t>Advantus Push Pins</t>
  </si>
  <si>
    <t>TCH.011</t>
  </si>
  <si>
    <t>AT&amp;T CL83451 4-Handset Telephone</t>
  </si>
  <si>
    <t>Dorothy Wardle</t>
  </si>
  <si>
    <t>OFC.077</t>
  </si>
  <si>
    <t>Xerox 1916</t>
  </si>
  <si>
    <t>OFC.078</t>
  </si>
  <si>
    <t>Staples</t>
  </si>
  <si>
    <t>TCH.023</t>
  </si>
  <si>
    <t>Anker 36W 4-Port USB Wall Charger Travel Power Adapter for iPhone 5s 5c 5</t>
  </si>
  <si>
    <t>Andrew Allen</t>
  </si>
  <si>
    <t>Concord</t>
  </si>
  <si>
    <t>OFC.006</t>
  </si>
  <si>
    <t>Xerox 1967</t>
  </si>
  <si>
    <t>Columbia</t>
  </si>
  <si>
    <t>South Carolina</t>
  </si>
  <si>
    <t>FUR.022</t>
  </si>
  <si>
    <t>Novimex Swivel Fabric Task Chair</t>
  </si>
  <si>
    <t>Katherine Ducich</t>
  </si>
  <si>
    <t>OFC.058</t>
  </si>
  <si>
    <t>Trimflex Flexible Post Binders</t>
  </si>
  <si>
    <t>Sandra Flanagan</t>
  </si>
  <si>
    <t>FUR.006</t>
  </si>
  <si>
    <t>Global Deluxe Stacking Chair, Gray</t>
  </si>
  <si>
    <t>Linda Cazamias</t>
  </si>
  <si>
    <t>Naperville</t>
  </si>
  <si>
    <t>TCH.007</t>
  </si>
  <si>
    <t>Jackson</t>
  </si>
  <si>
    <t>OFC.041</t>
  </si>
  <si>
    <t>Telephone Message Books with Fax/Mobile Section, 5 1/2" x 3 3/16"</t>
  </si>
  <si>
    <t>Sally Hughsby</t>
  </si>
  <si>
    <t>Erin Smith</t>
  </si>
  <si>
    <t>Melbourne</t>
  </si>
  <si>
    <t>Matt Abelman</t>
  </si>
  <si>
    <t>Paul Gonzalez</t>
  </si>
  <si>
    <t>Troy Staebel</t>
  </si>
  <si>
    <t>Phoenix</t>
  </si>
  <si>
    <t>Roger Barcio</t>
  </si>
  <si>
    <t>Portland</t>
  </si>
  <si>
    <t>Oregon</t>
  </si>
  <si>
    <t>Parhena Norris</t>
  </si>
  <si>
    <t>Christopher Schild</t>
  </si>
  <si>
    <t>Janet Martin</t>
  </si>
  <si>
    <t>Charlotte</t>
  </si>
  <si>
    <t>Ken Brennan</t>
  </si>
  <si>
    <t>OFC.044</t>
  </si>
  <si>
    <t>SimpliFile Personal File, Black Granite, 15w x 6-15/16d x 11-1/4h</t>
  </si>
  <si>
    <t>Sandra Glassco</t>
  </si>
  <si>
    <t>Independence</t>
  </si>
  <si>
    <t>Missouri</t>
  </si>
  <si>
    <t>OFC.088</t>
  </si>
  <si>
    <t>Sanyo 2.5 Cubic Foot Mid-Size Office Refrigerators</t>
  </si>
  <si>
    <t>Cynthia Voltz</t>
  </si>
  <si>
    <t>FUR.026</t>
  </si>
  <si>
    <t>Magnifier Swing Arm Lamp</t>
  </si>
  <si>
    <t>Troya</t>
  </si>
  <si>
    <t xml:space="preserve">New York </t>
  </si>
  <si>
    <t>West Jordan</t>
  </si>
  <si>
    <t>w</t>
  </si>
  <si>
    <t>SUMIF</t>
  </si>
  <si>
    <t>AVERAGEIF</t>
  </si>
  <si>
    <t>COUNTIF</t>
  </si>
  <si>
    <t>SUMIFS</t>
  </si>
  <si>
    <t>AVERAGEIFS</t>
  </si>
  <si>
    <t>Sum of Revenue ($)</t>
  </si>
  <si>
    <t>Sum of Profit ($)</t>
  </si>
  <si>
    <t>Grand Total</t>
  </si>
  <si>
    <t>Jan</t>
  </si>
  <si>
    <t>Feb</t>
  </si>
  <si>
    <t>Mar</t>
  </si>
  <si>
    <t>Apr</t>
  </si>
  <si>
    <t>May</t>
  </si>
  <si>
    <t>Jun</t>
  </si>
  <si>
    <t>3. Revenue per bulan</t>
  </si>
  <si>
    <t>Sum of Quantity</t>
  </si>
  <si>
    <t>2. Total profit</t>
  </si>
  <si>
    <t>4. Revenue per state</t>
  </si>
  <si>
    <t>Bulan</t>
  </si>
  <si>
    <t>Sum of Profit ($)2</t>
  </si>
  <si>
    <t>145 product</t>
  </si>
  <si>
    <t>3 category product</t>
  </si>
  <si>
    <t>Hight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</si>
</sst>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d/m/yyyy"/>
    <numFmt numFmtId="165" formatCode="_([$$-409]* #,##0.00_);_([$$-409]* \(#,##0.00\);_([$$-409]* &quot;-&quot;??_);_(@_)"/>
  </numFmts>
  <fonts count="14" x14ac:knownFonts="1">
    <font>
      <sz val="12"/>
      <color theme="1"/>
      <name val="Calibri"/>
      <scheme val="minor"/>
    </font>
    <font>
      <b/>
      <sz val="12"/>
      <color theme="1"/>
      <name val="Arial"/>
    </font>
    <font>
      <sz val="12"/>
      <color theme="1"/>
      <name val="Calibri"/>
    </font>
    <font>
      <b/>
      <sz val="22"/>
      <color theme="1"/>
      <name val="Calibri"/>
    </font>
    <font>
      <sz val="12"/>
      <name val="Calibri"/>
    </font>
    <font>
      <b/>
      <sz val="14"/>
      <color theme="1"/>
      <name val="Calibri"/>
    </font>
    <font>
      <b/>
      <sz val="12"/>
      <color theme="1"/>
      <name val="Calibri"/>
    </font>
    <font>
      <b/>
      <sz val="12"/>
      <color theme="1"/>
      <name val="Calibri"/>
    </font>
    <font>
      <sz val="12"/>
      <color theme="1"/>
      <name val="Calibri"/>
    </font>
    <font>
      <b/>
      <sz val="12"/>
      <color rgb="FF000000"/>
      <name val="Calibri"/>
    </font>
    <font>
      <sz val="12"/>
      <color theme="1"/>
      <name val="Calibri"/>
      <family val="2"/>
      <scheme val="minor"/>
    </font>
    <font>
      <b/>
      <sz val="12"/>
      <color theme="1"/>
      <name val="Calibri"/>
      <scheme val="minor"/>
    </font>
    <font>
      <b/>
      <sz val="12"/>
      <color theme="1"/>
      <name val="Calibri"/>
      <family val="2"/>
      <scheme val="minor"/>
    </font>
    <font>
      <sz val="12"/>
      <color theme="1"/>
      <name val="Calibri"/>
      <scheme val="minor"/>
    </font>
  </fonts>
  <fills count="14">
    <fill>
      <patternFill patternType="none"/>
    </fill>
    <fill>
      <patternFill patternType="gray125"/>
    </fill>
    <fill>
      <patternFill patternType="solid">
        <fgColor rgb="FFFFFF00"/>
        <bgColor rgb="FFFFFF00"/>
      </patternFill>
    </fill>
    <fill>
      <patternFill patternType="solid">
        <fgColor rgb="FFFBD4B4"/>
        <bgColor rgb="FFFBD4B4"/>
      </patternFill>
    </fill>
    <fill>
      <patternFill patternType="solid">
        <fgColor rgb="FFFDE9D9"/>
        <bgColor rgb="FFFDE9D9"/>
      </patternFill>
    </fill>
    <fill>
      <patternFill patternType="solid">
        <fgColor rgb="FFD6E3BC"/>
        <bgColor rgb="FFD6E3BC"/>
      </patternFill>
    </fill>
    <fill>
      <patternFill patternType="solid">
        <fgColor rgb="FFEAF1DD"/>
        <bgColor rgb="FFEAF1DD"/>
      </patternFill>
    </fill>
    <fill>
      <patternFill patternType="solid">
        <fgColor rgb="FFB6DDE8"/>
        <bgColor rgb="FFB6DDE8"/>
      </patternFill>
    </fill>
    <fill>
      <patternFill patternType="solid">
        <fgColor rgb="FFDAEEF3"/>
        <bgColor rgb="FFDAEEF3"/>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4" tint="0.59999389629810485"/>
        <bgColor indexed="64"/>
      </patternFill>
    </fill>
    <fill>
      <patternFill patternType="solid">
        <fgColor theme="0"/>
        <bgColor indexed="64"/>
      </patternFill>
    </fill>
  </fills>
  <borders count="1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s>
  <cellStyleXfs count="2">
    <xf numFmtId="0" fontId="0" fillId="0" borderId="0"/>
    <xf numFmtId="44" fontId="13" fillId="0" borderId="0" applyFont="0" applyFill="0" applyBorder="0" applyAlignment="0" applyProtection="0"/>
  </cellStyleXfs>
  <cellXfs count="56">
    <xf numFmtId="0" fontId="0" fillId="0" borderId="0" xfId="0"/>
    <xf numFmtId="0" fontId="1" fillId="0" borderId="0" xfId="0" applyFont="1"/>
    <xf numFmtId="0" fontId="2" fillId="0" borderId="0" xfId="0" applyFont="1"/>
    <xf numFmtId="0" fontId="2" fillId="0" borderId="0" xfId="0" applyFont="1" applyAlignment="1">
      <alignment horizontal="center" vertical="center"/>
    </xf>
    <xf numFmtId="0" fontId="5" fillId="2" borderId="12" xfId="0" applyFont="1" applyFill="1" applyBorder="1" applyAlignment="1">
      <alignment horizontal="center" vertical="center"/>
    </xf>
    <xf numFmtId="0" fontId="2" fillId="4" borderId="12" xfId="0" applyFont="1" applyFill="1" applyBorder="1" applyAlignment="1">
      <alignment horizontal="left"/>
    </xf>
    <xf numFmtId="0" fontId="2" fillId="6" borderId="12" xfId="0" applyFont="1" applyFill="1" applyBorder="1" applyAlignment="1">
      <alignment horizontal="left"/>
    </xf>
    <xf numFmtId="0" fontId="2" fillId="8" borderId="12" xfId="0" applyFont="1" applyFill="1" applyBorder="1" applyAlignment="1">
      <alignment horizontal="left"/>
    </xf>
    <xf numFmtId="0" fontId="7" fillId="2" borderId="15" xfId="0" applyFont="1" applyFill="1" applyBorder="1" applyAlignment="1">
      <alignment horizontal="center"/>
    </xf>
    <xf numFmtId="0" fontId="2" fillId="6" borderId="15" xfId="0" applyFont="1" applyFill="1" applyBorder="1" applyAlignment="1">
      <alignment horizontal="left"/>
    </xf>
    <xf numFmtId="0" fontId="8" fillId="0" borderId="15" xfId="0" applyFont="1" applyBorder="1"/>
    <xf numFmtId="0" fontId="9" fillId="2" borderId="15" xfId="0" applyFont="1" applyFill="1" applyBorder="1" applyAlignment="1">
      <alignment horizontal="center" vertical="center"/>
    </xf>
    <xf numFmtId="164" fontId="2" fillId="0" borderId="15" xfId="0" applyNumberFormat="1" applyFont="1" applyBorder="1"/>
    <xf numFmtId="0" fontId="2" fillId="0" borderId="15" xfId="0" applyFont="1" applyBorder="1" applyAlignment="1">
      <alignment horizontal="center"/>
    </xf>
    <xf numFmtId="0" fontId="2" fillId="0" borderId="15" xfId="0" applyFont="1" applyBorder="1" applyAlignment="1">
      <alignment horizontal="center" vertical="center"/>
    </xf>
    <xf numFmtId="0" fontId="2" fillId="0" borderId="15" xfId="0" applyFont="1" applyBorder="1"/>
    <xf numFmtId="9" fontId="2" fillId="0" borderId="15" xfId="0" applyNumberFormat="1" applyFont="1" applyBorder="1" applyAlignment="1">
      <alignment horizontal="center" vertical="center"/>
    </xf>
    <xf numFmtId="2" fontId="2" fillId="0" borderId="15" xfId="0" applyNumberFormat="1" applyFont="1" applyBorder="1" applyAlignment="1">
      <alignment horizontal="center" vertical="center"/>
    </xf>
    <xf numFmtId="0" fontId="2" fillId="0" borderId="0" xfId="0" applyFont="1" applyAlignment="1">
      <alignment horizontal="center"/>
    </xf>
    <xf numFmtId="4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9" borderId="0" xfId="0" applyFill="1"/>
    <xf numFmtId="0" fontId="10" fillId="0" borderId="0" xfId="0" applyFont="1"/>
    <xf numFmtId="10" fontId="0" fillId="0" borderId="0" xfId="0" applyNumberFormat="1"/>
    <xf numFmtId="0" fontId="11" fillId="10" borderId="16" xfId="0" applyFont="1" applyFill="1" applyBorder="1" applyAlignment="1">
      <alignment horizontal="left"/>
    </xf>
    <xf numFmtId="44" fontId="11" fillId="10" borderId="16" xfId="0" applyNumberFormat="1" applyFont="1" applyFill="1" applyBorder="1"/>
    <xf numFmtId="44" fontId="0" fillId="11" borderId="0" xfId="0" applyNumberFormat="1" applyFill="1"/>
    <xf numFmtId="0" fontId="0" fillId="12" borderId="0" xfId="0" applyFill="1"/>
    <xf numFmtId="0" fontId="12" fillId="12" borderId="0" xfId="0" applyFont="1" applyFill="1"/>
    <xf numFmtId="2" fontId="0" fillId="12" borderId="0" xfId="0" applyNumberFormat="1" applyFill="1"/>
    <xf numFmtId="44" fontId="0" fillId="0" borderId="0" xfId="1" applyFont="1"/>
    <xf numFmtId="0" fontId="3" fillId="2" borderId="1" xfId="0" applyFont="1" applyFill="1" applyBorder="1" applyAlignment="1">
      <alignment horizontal="center" vertical="center"/>
    </xf>
    <xf numFmtId="0" fontId="4" fillId="0" borderId="5" xfId="0" applyFont="1" applyBorder="1"/>
    <xf numFmtId="0" fontId="4" fillId="0" borderId="8" xfId="0" applyFont="1" applyBorder="1"/>
    <xf numFmtId="0" fontId="2" fillId="0" borderId="2" xfId="0" applyFont="1" applyBorder="1" applyAlignment="1">
      <alignment horizontal="left" vertical="center" wrapText="1"/>
    </xf>
    <xf numFmtId="0" fontId="4" fillId="0" borderId="3" xfId="0" applyFont="1" applyBorder="1"/>
    <xf numFmtId="0" fontId="4" fillId="0" borderId="4" xfId="0" applyFont="1" applyBorder="1"/>
    <xf numFmtId="0" fontId="4" fillId="0" borderId="6" xfId="0" applyFont="1" applyBorder="1"/>
    <xf numFmtId="0" fontId="0" fillId="0" borderId="0" xfId="0"/>
    <xf numFmtId="0" fontId="4" fillId="0" borderId="7" xfId="0" applyFont="1" applyBorder="1"/>
    <xf numFmtId="0" fontId="4" fillId="0" borderId="9" xfId="0" applyFont="1" applyBorder="1"/>
    <xf numFmtId="0" fontId="4" fillId="0" borderId="10" xfId="0" applyFont="1" applyBorder="1"/>
    <xf numFmtId="0" fontId="4" fillId="0" borderId="11" xfId="0" applyFont="1" applyBorder="1"/>
    <xf numFmtId="0" fontId="6" fillId="3" borderId="13" xfId="0" applyFont="1" applyFill="1" applyBorder="1" applyAlignment="1">
      <alignment horizontal="left" vertical="center"/>
    </xf>
    <xf numFmtId="0" fontId="4" fillId="0" borderId="14" xfId="0" applyFont="1" applyBorder="1"/>
    <xf numFmtId="0" fontId="6" fillId="5" borderId="13" xfId="0" applyFont="1" applyFill="1" applyBorder="1" applyAlignment="1">
      <alignment horizontal="left" vertical="center" wrapText="1"/>
    </xf>
    <xf numFmtId="0" fontId="6" fillId="7" borderId="13" xfId="0" applyFont="1" applyFill="1" applyBorder="1" applyAlignment="1">
      <alignment horizontal="left" vertical="center" wrapText="1"/>
    </xf>
    <xf numFmtId="0" fontId="6" fillId="5" borderId="1" xfId="0" applyFont="1" applyFill="1" applyBorder="1" applyAlignment="1">
      <alignment horizontal="left" vertical="center" wrapText="1"/>
    </xf>
    <xf numFmtId="0" fontId="0" fillId="13" borderId="0" xfId="0" applyFill="1" applyAlignment="1">
      <alignment horizontal="center"/>
    </xf>
    <xf numFmtId="0" fontId="0" fillId="0" borderId="0" xfId="0" applyAlignment="1">
      <alignment horizontal="center"/>
    </xf>
    <xf numFmtId="44" fontId="0" fillId="9" borderId="0" xfId="0" applyNumberFormat="1" applyFill="1" applyAlignment="1">
      <alignment horizontal="center"/>
    </xf>
    <xf numFmtId="165" fontId="0" fillId="9" borderId="0" xfId="0" applyNumberFormat="1" applyFill="1" applyAlignment="1">
      <alignment horizontal="center"/>
    </xf>
    <xf numFmtId="0" fontId="10" fillId="9" borderId="0" xfId="0" applyFont="1" applyFill="1" applyAlignment="1">
      <alignment horizontal="center"/>
    </xf>
    <xf numFmtId="0" fontId="0" fillId="9" borderId="0" xfId="0" applyFill="1" applyAlignment="1">
      <alignment horizontal="center"/>
    </xf>
  </cellXfs>
  <cellStyles count="2">
    <cellStyle name="Currency" xfId="1" builtinId="4"/>
    <cellStyle name="Normal" xfId="0" builtinId="0"/>
  </cellStyles>
  <dxfs count="1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_([$$-409]* #,##0.00_);_([$$-409]* \(#,##0.00\);_([$$-409]* &quot;-&quot;??_);_(@_)"/>
    </dxf>
    <dxf>
      <numFmt numFmtId="165" formatCode="_([$$-409]* #,##0.00_);_([$$-409]* \(#,##0.00\);_([$$-409]* &quot;-&quot;??_);_(@_)"/>
    </dxf>
    <dxf>
      <numFmt numFmtId="165" formatCode="_([$$-409]* #,##0.00_);_([$$-409]* \(#,##0.00\);_([$$-409]*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FDB5B5"/>
      <color rgb="FFD66FFF"/>
      <color rgb="FFFE70C1"/>
      <color rgb="FFFD71D8"/>
      <color rgb="FFFEA0A0"/>
      <color rgb="FFF4AABA"/>
      <color rgb="FFFCBB04"/>
      <color rgb="FFCC6600"/>
      <color rgb="FFFFCC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1/relationships/timelineCache" Target="timelineCaches/timeline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Mahiroh.xlsx]Total laba Product!PivotTable11</c:name>
    <c:fmtId val="19"/>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 Profit by Product</a:t>
            </a:r>
          </a:p>
        </c:rich>
      </c:tx>
      <c:layout>
        <c:manualLayout>
          <c:xMode val="edge"/>
          <c:yMode val="edge"/>
          <c:x val="0.34419863260610917"/>
          <c:y val="5.953193721011338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rgbClr val="F4AABA"/>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28575" cap="rnd">
            <a:solidFill>
              <a:srgbClr val="F4AAB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90502153704175"/>
          <c:y val="0.23035330549898253"/>
          <c:w val="0.67897397200349952"/>
          <c:h val="0.44579943132108485"/>
        </c:manualLayout>
      </c:layout>
      <c:lineChart>
        <c:grouping val="standard"/>
        <c:varyColors val="0"/>
        <c:ser>
          <c:idx val="0"/>
          <c:order val="0"/>
          <c:tx>
            <c:strRef>
              <c:f>'Total laba Product'!$B$3</c:f>
              <c:strCache>
                <c:ptCount val="1"/>
                <c:pt idx="0">
                  <c:v>Total</c:v>
                </c:pt>
              </c:strCache>
            </c:strRef>
          </c:tx>
          <c:spPr>
            <a:ln w="28575" cap="rnd">
              <a:solidFill>
                <a:srgbClr val="F4AABA"/>
              </a:solidFill>
              <a:round/>
            </a:ln>
            <a:effectLst/>
          </c:spPr>
          <c:marker>
            <c:symbol val="none"/>
          </c:marker>
          <c:cat>
            <c:strRef>
              <c:f>'Total laba Product'!$A$4:$A$157</c:f>
              <c:strCache>
                <c:ptCount val="153"/>
                <c:pt idx="0">
                  <c:v>FUR.001</c:v>
                </c:pt>
                <c:pt idx="1">
                  <c:v>FUR.002</c:v>
                </c:pt>
                <c:pt idx="2">
                  <c:v>FUR.003</c:v>
                </c:pt>
                <c:pt idx="3">
                  <c:v>FUR.004</c:v>
                </c:pt>
                <c:pt idx="4">
                  <c:v>FUR.005</c:v>
                </c:pt>
                <c:pt idx="5">
                  <c:v>FUR.006</c:v>
                </c:pt>
                <c:pt idx="6">
                  <c:v>FUR.007</c:v>
                </c:pt>
                <c:pt idx="7">
                  <c:v>FUR.008</c:v>
                </c:pt>
                <c:pt idx="8">
                  <c:v>FUR.009</c:v>
                </c:pt>
                <c:pt idx="9">
                  <c:v>FUR.010</c:v>
                </c:pt>
                <c:pt idx="10">
                  <c:v>FUR.011</c:v>
                </c:pt>
                <c:pt idx="11">
                  <c:v>FUR.012</c:v>
                </c:pt>
                <c:pt idx="12">
                  <c:v>FUR.013</c:v>
                </c:pt>
                <c:pt idx="13">
                  <c:v>FUR.014</c:v>
                </c:pt>
                <c:pt idx="14">
                  <c:v>FUR.015</c:v>
                </c:pt>
                <c:pt idx="15">
                  <c:v>FUR.016</c:v>
                </c:pt>
                <c:pt idx="16">
                  <c:v>FUR.017</c:v>
                </c:pt>
                <c:pt idx="17">
                  <c:v>FUR.018</c:v>
                </c:pt>
                <c:pt idx="18">
                  <c:v>FUR.019</c:v>
                </c:pt>
                <c:pt idx="19">
                  <c:v>FUR.020</c:v>
                </c:pt>
                <c:pt idx="20">
                  <c:v>FUR.021</c:v>
                </c:pt>
                <c:pt idx="21">
                  <c:v>FUR.022</c:v>
                </c:pt>
                <c:pt idx="22">
                  <c:v>FUR.023</c:v>
                </c:pt>
                <c:pt idx="23">
                  <c:v>FUR.024</c:v>
                </c:pt>
                <c:pt idx="24">
                  <c:v>FUR.025</c:v>
                </c:pt>
                <c:pt idx="25">
                  <c:v>FUR.026</c:v>
                </c:pt>
                <c:pt idx="26">
                  <c:v>FUR.027</c:v>
                </c:pt>
                <c:pt idx="27">
                  <c:v>FUR.028</c:v>
                </c:pt>
                <c:pt idx="28">
                  <c:v>FUR.029</c:v>
                </c:pt>
                <c:pt idx="29">
                  <c:v>FUR.030</c:v>
                </c:pt>
                <c:pt idx="30">
                  <c:v>FUR.031</c:v>
                </c:pt>
                <c:pt idx="31">
                  <c:v>FUR.032</c:v>
                </c:pt>
                <c:pt idx="32">
                  <c:v>FUR.033</c:v>
                </c:pt>
                <c:pt idx="33">
                  <c:v>FUR.034</c:v>
                </c:pt>
                <c:pt idx="34">
                  <c:v>FUR.035</c:v>
                </c:pt>
                <c:pt idx="35">
                  <c:v>FUR.036</c:v>
                </c:pt>
                <c:pt idx="36">
                  <c:v>OFC.001</c:v>
                </c:pt>
                <c:pt idx="37">
                  <c:v>OFC.002</c:v>
                </c:pt>
                <c:pt idx="38">
                  <c:v>OFC.003</c:v>
                </c:pt>
                <c:pt idx="39">
                  <c:v>OFC.004</c:v>
                </c:pt>
                <c:pt idx="40">
                  <c:v>OFC.005</c:v>
                </c:pt>
                <c:pt idx="41">
                  <c:v>OFC.006</c:v>
                </c:pt>
                <c:pt idx="42">
                  <c:v>OFC.007</c:v>
                </c:pt>
                <c:pt idx="43">
                  <c:v>OFC.008</c:v>
                </c:pt>
                <c:pt idx="44">
                  <c:v>OFC.009</c:v>
                </c:pt>
                <c:pt idx="45">
                  <c:v>OFC.010</c:v>
                </c:pt>
                <c:pt idx="46">
                  <c:v>OFC.011</c:v>
                </c:pt>
                <c:pt idx="47">
                  <c:v>OFC.012</c:v>
                </c:pt>
                <c:pt idx="48">
                  <c:v>OFC.013</c:v>
                </c:pt>
                <c:pt idx="49">
                  <c:v>OFC.014</c:v>
                </c:pt>
                <c:pt idx="50">
                  <c:v>OFC.015</c:v>
                </c:pt>
                <c:pt idx="51">
                  <c:v>OFC.016</c:v>
                </c:pt>
                <c:pt idx="52">
                  <c:v>OFC.017</c:v>
                </c:pt>
                <c:pt idx="53">
                  <c:v>OFC.018</c:v>
                </c:pt>
                <c:pt idx="54">
                  <c:v>OFC.019</c:v>
                </c:pt>
                <c:pt idx="55">
                  <c:v>OFC.020</c:v>
                </c:pt>
                <c:pt idx="56">
                  <c:v>OFC.021</c:v>
                </c:pt>
                <c:pt idx="57">
                  <c:v>OFC.022</c:v>
                </c:pt>
                <c:pt idx="58">
                  <c:v>OFC.023</c:v>
                </c:pt>
                <c:pt idx="59">
                  <c:v>OFC.024</c:v>
                </c:pt>
                <c:pt idx="60">
                  <c:v>OFC.025</c:v>
                </c:pt>
                <c:pt idx="61">
                  <c:v>OFC.026</c:v>
                </c:pt>
                <c:pt idx="62">
                  <c:v>OFC.027</c:v>
                </c:pt>
                <c:pt idx="63">
                  <c:v>OFC.028</c:v>
                </c:pt>
                <c:pt idx="64">
                  <c:v>OFC.029</c:v>
                </c:pt>
                <c:pt idx="65">
                  <c:v>OFC.030</c:v>
                </c:pt>
                <c:pt idx="66">
                  <c:v>OFC.031</c:v>
                </c:pt>
                <c:pt idx="67">
                  <c:v>OFC.032</c:v>
                </c:pt>
                <c:pt idx="68">
                  <c:v>OFC.033</c:v>
                </c:pt>
                <c:pt idx="69">
                  <c:v>OFC.034</c:v>
                </c:pt>
                <c:pt idx="70">
                  <c:v>OFC.035</c:v>
                </c:pt>
                <c:pt idx="71">
                  <c:v>OFC.036</c:v>
                </c:pt>
                <c:pt idx="72">
                  <c:v>OFC.037</c:v>
                </c:pt>
                <c:pt idx="73">
                  <c:v>OFC.038</c:v>
                </c:pt>
                <c:pt idx="74">
                  <c:v>OFC.039</c:v>
                </c:pt>
                <c:pt idx="75">
                  <c:v>OFC.040</c:v>
                </c:pt>
                <c:pt idx="76">
                  <c:v>OFC.041</c:v>
                </c:pt>
                <c:pt idx="77">
                  <c:v>OFC.042</c:v>
                </c:pt>
                <c:pt idx="78">
                  <c:v>OFC.043</c:v>
                </c:pt>
                <c:pt idx="79">
                  <c:v>OFC.044</c:v>
                </c:pt>
                <c:pt idx="80">
                  <c:v>OFC.045</c:v>
                </c:pt>
                <c:pt idx="81">
                  <c:v>OFC.046</c:v>
                </c:pt>
                <c:pt idx="82">
                  <c:v>OFC.047</c:v>
                </c:pt>
                <c:pt idx="83">
                  <c:v>OFC.048</c:v>
                </c:pt>
                <c:pt idx="84">
                  <c:v>OFC.049</c:v>
                </c:pt>
                <c:pt idx="85">
                  <c:v>OFC.050</c:v>
                </c:pt>
                <c:pt idx="86">
                  <c:v>OFC.051</c:v>
                </c:pt>
                <c:pt idx="87">
                  <c:v>OFC.052</c:v>
                </c:pt>
                <c:pt idx="88">
                  <c:v>OFC.053</c:v>
                </c:pt>
                <c:pt idx="89">
                  <c:v>OFC.054</c:v>
                </c:pt>
                <c:pt idx="90">
                  <c:v>OFC.055</c:v>
                </c:pt>
                <c:pt idx="91">
                  <c:v>OFC.056</c:v>
                </c:pt>
                <c:pt idx="92">
                  <c:v>OFC.057</c:v>
                </c:pt>
                <c:pt idx="93">
                  <c:v>OFC.058</c:v>
                </c:pt>
                <c:pt idx="94">
                  <c:v>OFC.059</c:v>
                </c:pt>
                <c:pt idx="95">
                  <c:v>OFC.060</c:v>
                </c:pt>
                <c:pt idx="96">
                  <c:v>OFC.061</c:v>
                </c:pt>
                <c:pt idx="97">
                  <c:v>OFC.062</c:v>
                </c:pt>
                <c:pt idx="98">
                  <c:v>OFC.063</c:v>
                </c:pt>
                <c:pt idx="99">
                  <c:v>OFC.064</c:v>
                </c:pt>
                <c:pt idx="100">
                  <c:v>OFC.065</c:v>
                </c:pt>
                <c:pt idx="101">
                  <c:v>OFC.066</c:v>
                </c:pt>
                <c:pt idx="102">
                  <c:v>OFC.067</c:v>
                </c:pt>
                <c:pt idx="103">
                  <c:v>OFC.068</c:v>
                </c:pt>
                <c:pt idx="104">
                  <c:v>OFC.069</c:v>
                </c:pt>
                <c:pt idx="105">
                  <c:v>OFC.070</c:v>
                </c:pt>
                <c:pt idx="106">
                  <c:v>OFC.071</c:v>
                </c:pt>
                <c:pt idx="107">
                  <c:v>OFC.072</c:v>
                </c:pt>
                <c:pt idx="108">
                  <c:v>OFC.073</c:v>
                </c:pt>
                <c:pt idx="109">
                  <c:v>OFC.074</c:v>
                </c:pt>
                <c:pt idx="110">
                  <c:v>OFC.075</c:v>
                </c:pt>
                <c:pt idx="111">
                  <c:v>OFC.076</c:v>
                </c:pt>
                <c:pt idx="112">
                  <c:v>OFC.077</c:v>
                </c:pt>
                <c:pt idx="113">
                  <c:v>OFC.078</c:v>
                </c:pt>
                <c:pt idx="114">
                  <c:v>OFC.079</c:v>
                </c:pt>
                <c:pt idx="115">
                  <c:v>OFC.080</c:v>
                </c:pt>
                <c:pt idx="116">
                  <c:v>OFC.081</c:v>
                </c:pt>
                <c:pt idx="117">
                  <c:v>OFC.082</c:v>
                </c:pt>
                <c:pt idx="118">
                  <c:v>OFC.083</c:v>
                </c:pt>
                <c:pt idx="119">
                  <c:v>OFC.084</c:v>
                </c:pt>
                <c:pt idx="120">
                  <c:v>OFC.085</c:v>
                </c:pt>
                <c:pt idx="121">
                  <c:v>OFC.086</c:v>
                </c:pt>
                <c:pt idx="122">
                  <c:v>OFC.087</c:v>
                </c:pt>
                <c:pt idx="123">
                  <c:v>OFC.088</c:v>
                </c:pt>
                <c:pt idx="124">
                  <c:v>OFC.089</c:v>
                </c:pt>
                <c:pt idx="125">
                  <c:v>OFC.090</c:v>
                </c:pt>
                <c:pt idx="126">
                  <c:v>OFC.091</c:v>
                </c:pt>
                <c:pt idx="127">
                  <c:v>TCH.001</c:v>
                </c:pt>
                <c:pt idx="128">
                  <c:v>TCH.002</c:v>
                </c:pt>
                <c:pt idx="129">
                  <c:v>TCH.003</c:v>
                </c:pt>
                <c:pt idx="130">
                  <c:v>TCH.004</c:v>
                </c:pt>
                <c:pt idx="131">
                  <c:v>TCH.005</c:v>
                </c:pt>
                <c:pt idx="132">
                  <c:v>TCH.006</c:v>
                </c:pt>
                <c:pt idx="133">
                  <c:v>TCH.007</c:v>
                </c:pt>
                <c:pt idx="134">
                  <c:v>TCH.008</c:v>
                </c:pt>
                <c:pt idx="135">
                  <c:v>TCH.009</c:v>
                </c:pt>
                <c:pt idx="136">
                  <c:v>TCH.010</c:v>
                </c:pt>
                <c:pt idx="137">
                  <c:v>TCH.011</c:v>
                </c:pt>
                <c:pt idx="138">
                  <c:v>TCH.012</c:v>
                </c:pt>
                <c:pt idx="139">
                  <c:v>TCH.013</c:v>
                </c:pt>
                <c:pt idx="140">
                  <c:v>TCH.014</c:v>
                </c:pt>
                <c:pt idx="141">
                  <c:v>TCH.015</c:v>
                </c:pt>
                <c:pt idx="142">
                  <c:v>TCH.016</c:v>
                </c:pt>
                <c:pt idx="143">
                  <c:v>TCH.017</c:v>
                </c:pt>
                <c:pt idx="144">
                  <c:v>TCH.018</c:v>
                </c:pt>
                <c:pt idx="145">
                  <c:v>TCH.019</c:v>
                </c:pt>
                <c:pt idx="146">
                  <c:v>TCH.020</c:v>
                </c:pt>
                <c:pt idx="147">
                  <c:v>TCH.021</c:v>
                </c:pt>
                <c:pt idx="148">
                  <c:v>TCH.022</c:v>
                </c:pt>
                <c:pt idx="149">
                  <c:v>TCH.023</c:v>
                </c:pt>
                <c:pt idx="150">
                  <c:v>TCH.024</c:v>
                </c:pt>
                <c:pt idx="151">
                  <c:v>TCH.025</c:v>
                </c:pt>
                <c:pt idx="152">
                  <c:v>TCH.026</c:v>
                </c:pt>
              </c:strCache>
            </c:strRef>
          </c:cat>
          <c:val>
            <c:numRef>
              <c:f>'Total laba Product'!$B$4:$B$157</c:f>
              <c:numCache>
                <c:formatCode>_("$"* #,##0.00_);_("$"* \(#,##0.00\);_("$"* "-"??_);_(@_)</c:formatCode>
                <c:ptCount val="153"/>
                <c:pt idx="0">
                  <c:v>12.6</c:v>
                </c:pt>
                <c:pt idx="1">
                  <c:v>37.799999999999997</c:v>
                </c:pt>
                <c:pt idx="2">
                  <c:v>52.5</c:v>
                </c:pt>
                <c:pt idx="3">
                  <c:v>88.2</c:v>
                </c:pt>
                <c:pt idx="4">
                  <c:v>83.7</c:v>
                </c:pt>
                <c:pt idx="5">
                  <c:v>58.199999999999996</c:v>
                </c:pt>
                <c:pt idx="6">
                  <c:v>29.25</c:v>
                </c:pt>
                <c:pt idx="7">
                  <c:v>88.2</c:v>
                </c:pt>
                <c:pt idx="8">
                  <c:v>13.95</c:v>
                </c:pt>
                <c:pt idx="9">
                  <c:v>43.5</c:v>
                </c:pt>
                <c:pt idx="10">
                  <c:v>18.899999999999999</c:v>
                </c:pt>
                <c:pt idx="11">
                  <c:v>26.55</c:v>
                </c:pt>
                <c:pt idx="12">
                  <c:v>28.799999999999997</c:v>
                </c:pt>
                <c:pt idx="13">
                  <c:v>7.9499999999999993</c:v>
                </c:pt>
                <c:pt idx="14">
                  <c:v>27.75</c:v>
                </c:pt>
                <c:pt idx="15">
                  <c:v>52.199999999999996</c:v>
                </c:pt>
                <c:pt idx="16">
                  <c:v>28.5</c:v>
                </c:pt>
                <c:pt idx="17">
                  <c:v>88.8</c:v>
                </c:pt>
                <c:pt idx="18">
                  <c:v>24.599999999999998</c:v>
                </c:pt>
                <c:pt idx="19">
                  <c:v>149.1</c:v>
                </c:pt>
                <c:pt idx="20">
                  <c:v>51.75</c:v>
                </c:pt>
                <c:pt idx="21">
                  <c:v>15.899999999999999</c:v>
                </c:pt>
                <c:pt idx="22">
                  <c:v>30.15</c:v>
                </c:pt>
                <c:pt idx="23">
                  <c:v>104.4</c:v>
                </c:pt>
                <c:pt idx="24">
                  <c:v>27.9</c:v>
                </c:pt>
                <c:pt idx="25">
                  <c:v>17.7</c:v>
                </c:pt>
                <c:pt idx="26">
                  <c:v>13.5</c:v>
                </c:pt>
                <c:pt idx="27">
                  <c:v>29.7</c:v>
                </c:pt>
                <c:pt idx="28">
                  <c:v>34.65</c:v>
                </c:pt>
                <c:pt idx="29">
                  <c:v>90</c:v>
                </c:pt>
                <c:pt idx="30">
                  <c:v>24.3</c:v>
                </c:pt>
                <c:pt idx="31">
                  <c:v>16.649999999999999</c:v>
                </c:pt>
                <c:pt idx="32">
                  <c:v>117.6</c:v>
                </c:pt>
                <c:pt idx="33">
                  <c:v>15</c:v>
                </c:pt>
                <c:pt idx="34">
                  <c:v>45.6</c:v>
                </c:pt>
                <c:pt idx="35">
                  <c:v>87.6</c:v>
                </c:pt>
                <c:pt idx="36">
                  <c:v>22.8</c:v>
                </c:pt>
                <c:pt idx="37">
                  <c:v>23.099999999999998</c:v>
                </c:pt>
                <c:pt idx="38">
                  <c:v>39.6</c:v>
                </c:pt>
                <c:pt idx="39">
                  <c:v>18.899999999999999</c:v>
                </c:pt>
                <c:pt idx="40">
                  <c:v>63.75</c:v>
                </c:pt>
                <c:pt idx="41">
                  <c:v>18.45</c:v>
                </c:pt>
                <c:pt idx="42">
                  <c:v>42.75</c:v>
                </c:pt>
                <c:pt idx="43">
                  <c:v>34.5</c:v>
                </c:pt>
                <c:pt idx="44">
                  <c:v>30.15</c:v>
                </c:pt>
                <c:pt idx="45">
                  <c:v>61.199999999999996</c:v>
                </c:pt>
                <c:pt idx="46">
                  <c:v>17.099999999999998</c:v>
                </c:pt>
                <c:pt idx="47">
                  <c:v>27.599999999999998</c:v>
                </c:pt>
                <c:pt idx="48">
                  <c:v>25.2</c:v>
                </c:pt>
                <c:pt idx="49">
                  <c:v>55.65</c:v>
                </c:pt>
                <c:pt idx="50">
                  <c:v>65.099999999999994</c:v>
                </c:pt>
                <c:pt idx="51">
                  <c:v>23.7</c:v>
                </c:pt>
                <c:pt idx="52">
                  <c:v>19.8</c:v>
                </c:pt>
                <c:pt idx="53">
                  <c:v>11.7</c:v>
                </c:pt>
                <c:pt idx="54">
                  <c:v>34.199999999999996</c:v>
                </c:pt>
                <c:pt idx="55">
                  <c:v>42.3</c:v>
                </c:pt>
                <c:pt idx="56">
                  <c:v>29.7</c:v>
                </c:pt>
                <c:pt idx="57">
                  <c:v>90</c:v>
                </c:pt>
                <c:pt idx="58">
                  <c:v>118.8</c:v>
                </c:pt>
                <c:pt idx="59">
                  <c:v>22.5</c:v>
                </c:pt>
                <c:pt idx="60">
                  <c:v>112.8</c:v>
                </c:pt>
                <c:pt idx="61">
                  <c:v>27.3</c:v>
                </c:pt>
                <c:pt idx="62">
                  <c:v>54.6</c:v>
                </c:pt>
                <c:pt idx="63">
                  <c:v>79.2</c:v>
                </c:pt>
                <c:pt idx="64">
                  <c:v>76.5</c:v>
                </c:pt>
                <c:pt idx="65">
                  <c:v>52.5</c:v>
                </c:pt>
                <c:pt idx="66">
                  <c:v>43.199999999999996</c:v>
                </c:pt>
                <c:pt idx="67">
                  <c:v>64.5</c:v>
                </c:pt>
                <c:pt idx="68">
                  <c:v>15</c:v>
                </c:pt>
                <c:pt idx="69">
                  <c:v>24</c:v>
                </c:pt>
                <c:pt idx="70">
                  <c:v>13.799999999999999</c:v>
                </c:pt>
                <c:pt idx="71">
                  <c:v>87.3</c:v>
                </c:pt>
                <c:pt idx="72">
                  <c:v>40.949999999999996</c:v>
                </c:pt>
                <c:pt idx="73">
                  <c:v>85.2</c:v>
                </c:pt>
                <c:pt idx="74">
                  <c:v>28.799999999999997</c:v>
                </c:pt>
                <c:pt idx="75">
                  <c:v>13.049999999999999</c:v>
                </c:pt>
                <c:pt idx="76">
                  <c:v>24.75</c:v>
                </c:pt>
                <c:pt idx="77">
                  <c:v>14.549999999999999</c:v>
                </c:pt>
                <c:pt idx="78">
                  <c:v>255</c:v>
                </c:pt>
                <c:pt idx="79">
                  <c:v>18.45</c:v>
                </c:pt>
                <c:pt idx="80">
                  <c:v>4.5</c:v>
                </c:pt>
                <c:pt idx="81">
                  <c:v>41.4</c:v>
                </c:pt>
                <c:pt idx="82">
                  <c:v>59.25</c:v>
                </c:pt>
                <c:pt idx="83">
                  <c:v>4.95</c:v>
                </c:pt>
                <c:pt idx="84">
                  <c:v>86.1</c:v>
                </c:pt>
                <c:pt idx="85">
                  <c:v>113.85</c:v>
                </c:pt>
                <c:pt idx="86">
                  <c:v>79.199999999999989</c:v>
                </c:pt>
                <c:pt idx="87">
                  <c:v>87.149999999999991</c:v>
                </c:pt>
                <c:pt idx="88">
                  <c:v>17.55</c:v>
                </c:pt>
                <c:pt idx="89">
                  <c:v>5.0999999999999996</c:v>
                </c:pt>
                <c:pt idx="90">
                  <c:v>23.7</c:v>
                </c:pt>
                <c:pt idx="91">
                  <c:v>9.6</c:v>
                </c:pt>
                <c:pt idx="92">
                  <c:v>94.8</c:v>
                </c:pt>
                <c:pt idx="93">
                  <c:v>42.75</c:v>
                </c:pt>
                <c:pt idx="94">
                  <c:v>39.6</c:v>
                </c:pt>
                <c:pt idx="95">
                  <c:v>52.5</c:v>
                </c:pt>
                <c:pt idx="96">
                  <c:v>24.3</c:v>
                </c:pt>
                <c:pt idx="97">
                  <c:v>37.199999999999996</c:v>
                </c:pt>
                <c:pt idx="98">
                  <c:v>22.5</c:v>
                </c:pt>
                <c:pt idx="99">
                  <c:v>151.04999999999998</c:v>
                </c:pt>
                <c:pt idx="100">
                  <c:v>11.7</c:v>
                </c:pt>
                <c:pt idx="101">
                  <c:v>54</c:v>
                </c:pt>
                <c:pt idx="102">
                  <c:v>165.9</c:v>
                </c:pt>
                <c:pt idx="103">
                  <c:v>15</c:v>
                </c:pt>
                <c:pt idx="104">
                  <c:v>41.85</c:v>
                </c:pt>
                <c:pt idx="105">
                  <c:v>71.099999999999994</c:v>
                </c:pt>
                <c:pt idx="106">
                  <c:v>11.25</c:v>
                </c:pt>
                <c:pt idx="107">
                  <c:v>34.799999999999997</c:v>
                </c:pt>
                <c:pt idx="108">
                  <c:v>40.5</c:v>
                </c:pt>
                <c:pt idx="109">
                  <c:v>58.05</c:v>
                </c:pt>
                <c:pt idx="110">
                  <c:v>136.80000000000001</c:v>
                </c:pt>
                <c:pt idx="111">
                  <c:v>96.9</c:v>
                </c:pt>
                <c:pt idx="112">
                  <c:v>12</c:v>
                </c:pt>
                <c:pt idx="113">
                  <c:v>70.2</c:v>
                </c:pt>
                <c:pt idx="114">
                  <c:v>38.25</c:v>
                </c:pt>
                <c:pt idx="115">
                  <c:v>7.9499999999999993</c:v>
                </c:pt>
                <c:pt idx="116">
                  <c:v>46.8</c:v>
                </c:pt>
                <c:pt idx="117">
                  <c:v>11.7</c:v>
                </c:pt>
                <c:pt idx="118">
                  <c:v>14.85</c:v>
                </c:pt>
                <c:pt idx="119">
                  <c:v>31.5</c:v>
                </c:pt>
                <c:pt idx="120">
                  <c:v>138.6</c:v>
                </c:pt>
                <c:pt idx="121">
                  <c:v>100.8</c:v>
                </c:pt>
                <c:pt idx="122">
                  <c:v>249</c:v>
                </c:pt>
                <c:pt idx="123">
                  <c:v>35.1</c:v>
                </c:pt>
                <c:pt idx="124">
                  <c:v>33.6</c:v>
                </c:pt>
                <c:pt idx="125">
                  <c:v>41.25</c:v>
                </c:pt>
                <c:pt idx="126">
                  <c:v>27</c:v>
                </c:pt>
                <c:pt idx="127">
                  <c:v>29.7</c:v>
                </c:pt>
                <c:pt idx="128">
                  <c:v>44.4</c:v>
                </c:pt>
                <c:pt idx="129">
                  <c:v>16.649999999999999</c:v>
                </c:pt>
                <c:pt idx="130">
                  <c:v>33.299999999999997</c:v>
                </c:pt>
                <c:pt idx="131">
                  <c:v>39.9</c:v>
                </c:pt>
                <c:pt idx="132">
                  <c:v>51</c:v>
                </c:pt>
                <c:pt idx="133">
                  <c:v>60</c:v>
                </c:pt>
                <c:pt idx="134">
                  <c:v>13.799999999999999</c:v>
                </c:pt>
                <c:pt idx="135">
                  <c:v>31.95</c:v>
                </c:pt>
                <c:pt idx="136">
                  <c:v>17.399999999999999</c:v>
                </c:pt>
                <c:pt idx="137">
                  <c:v>46.5</c:v>
                </c:pt>
                <c:pt idx="138">
                  <c:v>13.799999999999999</c:v>
                </c:pt>
                <c:pt idx="139">
                  <c:v>21.9</c:v>
                </c:pt>
                <c:pt idx="140">
                  <c:v>45</c:v>
                </c:pt>
                <c:pt idx="141">
                  <c:v>148.5</c:v>
                </c:pt>
                <c:pt idx="142">
                  <c:v>18</c:v>
                </c:pt>
                <c:pt idx="143">
                  <c:v>29.25</c:v>
                </c:pt>
                <c:pt idx="144">
                  <c:v>87.3</c:v>
                </c:pt>
                <c:pt idx="145">
                  <c:v>167.85000000000002</c:v>
                </c:pt>
                <c:pt idx="146">
                  <c:v>119.25</c:v>
                </c:pt>
                <c:pt idx="147">
                  <c:v>40.5</c:v>
                </c:pt>
                <c:pt idx="148">
                  <c:v>57.75</c:v>
                </c:pt>
                <c:pt idx="149">
                  <c:v>64.5</c:v>
                </c:pt>
                <c:pt idx="150">
                  <c:v>118.8</c:v>
                </c:pt>
                <c:pt idx="151">
                  <c:v>15.299999999999999</c:v>
                </c:pt>
                <c:pt idx="152">
                  <c:v>21.599999999999998</c:v>
                </c:pt>
              </c:numCache>
            </c:numRef>
          </c:val>
          <c:smooth val="0"/>
          <c:extLst>
            <c:ext xmlns:c16="http://schemas.microsoft.com/office/drawing/2014/chart" uri="{C3380CC4-5D6E-409C-BE32-E72D297353CC}">
              <c16:uniqueId val="{00000000-DD98-4850-AA1C-CBD8599A321A}"/>
            </c:ext>
          </c:extLst>
        </c:ser>
        <c:dLbls>
          <c:showLegendKey val="0"/>
          <c:showVal val="0"/>
          <c:showCatName val="0"/>
          <c:showSerName val="0"/>
          <c:showPercent val="0"/>
          <c:showBubbleSize val="0"/>
        </c:dLbls>
        <c:smooth val="0"/>
        <c:axId val="371975344"/>
        <c:axId val="371960368"/>
      </c:lineChart>
      <c:catAx>
        <c:axId val="3719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60368"/>
        <c:crosses val="autoZero"/>
        <c:auto val="1"/>
        <c:lblAlgn val="ctr"/>
        <c:lblOffset val="100"/>
        <c:noMultiLvlLbl val="0"/>
      </c:catAx>
      <c:valAx>
        <c:axId val="371960368"/>
        <c:scaling>
          <c:orientation val="minMax"/>
          <c:max val="320"/>
          <c:min val="4.5"/>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Mahiroh.xlsx]Revenue per bulan!PivotTable3</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Revenue by Month</a:t>
            </a:r>
          </a:p>
        </c:rich>
      </c:tx>
      <c:layout>
        <c:manualLayout>
          <c:xMode val="edge"/>
          <c:yMode val="edge"/>
          <c:x val="0.30581059677326622"/>
          <c:y val="9.958845124717309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FDB5B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bulan'!$B$3</c:f>
              <c:strCache>
                <c:ptCount val="1"/>
                <c:pt idx="0">
                  <c:v>Total</c:v>
                </c:pt>
              </c:strCache>
            </c:strRef>
          </c:tx>
          <c:spPr>
            <a:ln w="28575" cap="rnd">
              <a:solidFill>
                <a:srgbClr val="FDB5B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per bulan'!$A$4:$A$10</c:f>
              <c:strCache>
                <c:ptCount val="6"/>
                <c:pt idx="0">
                  <c:v>Jan</c:v>
                </c:pt>
                <c:pt idx="1">
                  <c:v>Feb</c:v>
                </c:pt>
                <c:pt idx="2">
                  <c:v>Mar</c:v>
                </c:pt>
                <c:pt idx="3">
                  <c:v>Apr</c:v>
                </c:pt>
                <c:pt idx="4">
                  <c:v>May</c:v>
                </c:pt>
                <c:pt idx="5">
                  <c:v>Jun</c:v>
                </c:pt>
              </c:strCache>
            </c:strRef>
          </c:cat>
          <c:val>
            <c:numRef>
              <c:f>'Revenue per bulan'!$B$4:$B$10</c:f>
              <c:numCache>
                <c:formatCode>_("$"* #,##0.00_);_("$"* \(#,##0.00\);_("$"* "-"??_);_(@_)</c:formatCode>
                <c:ptCount val="6"/>
                <c:pt idx="0">
                  <c:v>14598</c:v>
                </c:pt>
                <c:pt idx="1">
                  <c:v>8311</c:v>
                </c:pt>
                <c:pt idx="2">
                  <c:v>7864</c:v>
                </c:pt>
                <c:pt idx="3">
                  <c:v>6277</c:v>
                </c:pt>
                <c:pt idx="4">
                  <c:v>8333</c:v>
                </c:pt>
                <c:pt idx="5">
                  <c:v>5956</c:v>
                </c:pt>
              </c:numCache>
            </c:numRef>
          </c:val>
          <c:smooth val="0"/>
          <c:extLst>
            <c:ext xmlns:c16="http://schemas.microsoft.com/office/drawing/2014/chart" uri="{C3380CC4-5D6E-409C-BE32-E72D297353CC}">
              <c16:uniqueId val="{00000000-3664-48CB-B39C-14822CB6B7ED}"/>
            </c:ext>
          </c:extLst>
        </c:ser>
        <c:dLbls>
          <c:showLegendKey val="0"/>
          <c:showVal val="0"/>
          <c:showCatName val="0"/>
          <c:showSerName val="0"/>
          <c:showPercent val="0"/>
          <c:showBubbleSize val="0"/>
        </c:dLbls>
        <c:smooth val="0"/>
        <c:axId val="241556720"/>
        <c:axId val="241552144"/>
      </c:lineChart>
      <c:catAx>
        <c:axId val="24155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52144"/>
        <c:crosses val="autoZero"/>
        <c:auto val="1"/>
        <c:lblAlgn val="ctr"/>
        <c:lblOffset val="100"/>
        <c:noMultiLvlLbl val="0"/>
      </c:catAx>
      <c:valAx>
        <c:axId val="241552144"/>
        <c:scaling>
          <c:orientation val="minMax"/>
          <c:min val="5956"/>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5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Mahiroh.xlsx]Total laba state!PivotTable12</c:name>
    <c:fmtId val="1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Profit by State</a:t>
            </a:r>
          </a:p>
        </c:rich>
      </c:tx>
      <c:layout>
        <c:manualLayout>
          <c:xMode val="edge"/>
          <c:yMode val="edge"/>
          <c:x val="0.37023828928437841"/>
          <c:y val="8.114247919021794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EA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laba state'!$B$3</c:f>
              <c:strCache>
                <c:ptCount val="1"/>
                <c:pt idx="0">
                  <c:v>Total</c:v>
                </c:pt>
              </c:strCache>
            </c:strRef>
          </c:tx>
          <c:spPr>
            <a:solidFill>
              <a:srgbClr val="FEA0A0"/>
            </a:solidFill>
            <a:ln>
              <a:noFill/>
            </a:ln>
            <a:effectLst/>
          </c:spPr>
          <c:invertIfNegative val="0"/>
          <c:cat>
            <c:strRef>
              <c:f>'Total laba state'!$A$4:$A$30</c:f>
              <c:strCache>
                <c:ptCount val="26"/>
                <c:pt idx="0">
                  <c:v>Alabama</c:v>
                </c:pt>
                <c:pt idx="1">
                  <c:v>Arizona</c:v>
                </c:pt>
                <c:pt idx="2">
                  <c:v>California</c:v>
                </c:pt>
                <c:pt idx="3">
                  <c:v>Colorado</c:v>
                </c:pt>
                <c:pt idx="4">
                  <c:v>Delaware</c:v>
                </c:pt>
                <c:pt idx="5">
                  <c:v>Florida</c:v>
                </c:pt>
                <c:pt idx="6">
                  <c:v>Illinois</c:v>
                </c:pt>
                <c:pt idx="7">
                  <c:v>Indiana</c:v>
                </c:pt>
                <c:pt idx="8">
                  <c:v>Iowa</c:v>
                </c:pt>
                <c:pt idx="9">
                  <c:v>Kentucky</c:v>
                </c:pt>
                <c:pt idx="10">
                  <c:v>Michigan</c:v>
                </c:pt>
                <c:pt idx="11">
                  <c:v>Minnesota</c:v>
                </c:pt>
                <c:pt idx="12">
                  <c:v>Missouri</c:v>
                </c:pt>
                <c:pt idx="13">
                  <c:v>Nebraska</c:v>
                </c:pt>
                <c:pt idx="14">
                  <c:v>New York</c:v>
                </c:pt>
                <c:pt idx="15">
                  <c:v>North Carolina</c:v>
                </c:pt>
                <c:pt idx="16">
                  <c:v>Ohio</c:v>
                </c:pt>
                <c:pt idx="17">
                  <c:v>Oregon</c:v>
                </c:pt>
                <c:pt idx="18">
                  <c:v>Pennsylvania</c:v>
                </c:pt>
                <c:pt idx="19">
                  <c:v>South Carolina</c:v>
                </c:pt>
                <c:pt idx="20">
                  <c:v>Tennessee</c:v>
                </c:pt>
                <c:pt idx="21">
                  <c:v>Texas</c:v>
                </c:pt>
                <c:pt idx="22">
                  <c:v>Utah</c:v>
                </c:pt>
                <c:pt idx="23">
                  <c:v>Virginia</c:v>
                </c:pt>
                <c:pt idx="24">
                  <c:v>Washington</c:v>
                </c:pt>
                <c:pt idx="25">
                  <c:v>Wisconsin</c:v>
                </c:pt>
              </c:strCache>
            </c:strRef>
          </c:cat>
          <c:val>
            <c:numRef>
              <c:f>'Total laba state'!$B$4:$B$30</c:f>
              <c:numCache>
                <c:formatCode>_("$"* #,##0.00_);_("$"* \(#,##0.00\);_("$"* "-"??_);_(@_)</c:formatCode>
                <c:ptCount val="26"/>
                <c:pt idx="0">
                  <c:v>45.9</c:v>
                </c:pt>
                <c:pt idx="1">
                  <c:v>241.5</c:v>
                </c:pt>
                <c:pt idx="2">
                  <c:v>1552.9499999999998</c:v>
                </c:pt>
                <c:pt idx="3">
                  <c:v>474.45</c:v>
                </c:pt>
                <c:pt idx="4">
                  <c:v>270.14999999999998</c:v>
                </c:pt>
                <c:pt idx="5">
                  <c:v>243.74999999999997</c:v>
                </c:pt>
                <c:pt idx="6">
                  <c:v>383.40000000000003</c:v>
                </c:pt>
                <c:pt idx="7">
                  <c:v>192.45</c:v>
                </c:pt>
                <c:pt idx="8">
                  <c:v>65.7</c:v>
                </c:pt>
                <c:pt idx="9">
                  <c:v>50.4</c:v>
                </c:pt>
                <c:pt idx="10">
                  <c:v>79.349999999999994</c:v>
                </c:pt>
                <c:pt idx="11">
                  <c:v>210.6</c:v>
                </c:pt>
                <c:pt idx="12">
                  <c:v>35.1</c:v>
                </c:pt>
                <c:pt idx="13">
                  <c:v>120.75</c:v>
                </c:pt>
                <c:pt idx="14">
                  <c:v>392.7</c:v>
                </c:pt>
                <c:pt idx="15">
                  <c:v>192.45</c:v>
                </c:pt>
                <c:pt idx="16">
                  <c:v>486.15000000000003</c:v>
                </c:pt>
                <c:pt idx="17">
                  <c:v>11.85</c:v>
                </c:pt>
                <c:pt idx="18">
                  <c:v>1046.7</c:v>
                </c:pt>
                <c:pt idx="19">
                  <c:v>15.899999999999999</c:v>
                </c:pt>
                <c:pt idx="20">
                  <c:v>139.19999999999999</c:v>
                </c:pt>
                <c:pt idx="21">
                  <c:v>879.90000000000009</c:v>
                </c:pt>
                <c:pt idx="22">
                  <c:v>160.35</c:v>
                </c:pt>
                <c:pt idx="23">
                  <c:v>28.799999999999997</c:v>
                </c:pt>
                <c:pt idx="24">
                  <c:v>56.25</c:v>
                </c:pt>
                <c:pt idx="25">
                  <c:v>324.14999999999998</c:v>
                </c:pt>
              </c:numCache>
            </c:numRef>
          </c:val>
          <c:extLst>
            <c:ext xmlns:c16="http://schemas.microsoft.com/office/drawing/2014/chart" uri="{C3380CC4-5D6E-409C-BE32-E72D297353CC}">
              <c16:uniqueId val="{00000000-4C86-4500-9B0B-0F026BD982CA}"/>
            </c:ext>
          </c:extLst>
        </c:ser>
        <c:dLbls>
          <c:showLegendKey val="0"/>
          <c:showVal val="0"/>
          <c:showCatName val="0"/>
          <c:showSerName val="0"/>
          <c:showPercent val="0"/>
          <c:showBubbleSize val="0"/>
        </c:dLbls>
        <c:gapWidth val="219"/>
        <c:overlap val="-27"/>
        <c:axId val="247009104"/>
        <c:axId val="247012432"/>
      </c:barChart>
      <c:catAx>
        <c:axId val="2470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12432"/>
        <c:crosses val="autoZero"/>
        <c:auto val="1"/>
        <c:lblAlgn val="ctr"/>
        <c:lblOffset val="100"/>
        <c:tickLblSkip val="1"/>
        <c:noMultiLvlLbl val="0"/>
      </c:catAx>
      <c:valAx>
        <c:axId val="247012432"/>
        <c:scaling>
          <c:orientation val="minMax"/>
          <c:max val="1620.95"/>
          <c:min val="11.850000000000001"/>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Mahiroh.xlsx]Top 5!PivotTable8</c:name>
    <c:fmtId val="2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Top 5 Product</a:t>
            </a:r>
            <a:r>
              <a:rPr lang="en-US" sz="1600" b="1" baseline="0"/>
              <a:t> by Quantity</a:t>
            </a:r>
            <a:endParaRPr lang="en-US" sz="1600" b="1"/>
          </a:p>
        </c:rich>
      </c:tx>
      <c:layout>
        <c:manualLayout>
          <c:xMode val="edge"/>
          <c:yMode val="edge"/>
          <c:x val="0.30914447758619412"/>
          <c:y val="0.10131535796393937"/>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4AABA"/>
          </a:solidFill>
          <a:ln>
            <a:noFill/>
          </a:ln>
          <a:effectLst/>
        </c:spP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F4AABA"/>
          </a:solidFill>
          <a:ln>
            <a:no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'Top 5'!$B$3</c:f>
              <c:strCache>
                <c:ptCount val="1"/>
                <c:pt idx="0">
                  <c:v>Total</c:v>
                </c:pt>
              </c:strCache>
            </c:strRef>
          </c:tx>
          <c:spPr>
            <a:solidFill>
              <a:srgbClr val="F4AABA"/>
            </a:solidFill>
            <a:ln>
              <a:noFill/>
            </a:ln>
            <a:effectLst/>
          </c:spPr>
          <c:invertIfNegative val="0"/>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5'!$A$4:$A$9</c:f>
              <c:strCache>
                <c:ptCount val="5"/>
                <c:pt idx="0">
                  <c:v>OFC.064</c:v>
                </c:pt>
                <c:pt idx="1">
                  <c:v>TCH.019</c:v>
                </c:pt>
                <c:pt idx="2">
                  <c:v>OFC.087</c:v>
                </c:pt>
                <c:pt idx="3">
                  <c:v>OFC.050</c:v>
                </c:pt>
                <c:pt idx="4">
                  <c:v>OFC.043</c:v>
                </c:pt>
              </c:strCache>
            </c:strRef>
          </c:cat>
          <c:val>
            <c:numRef>
              <c:f>'Top 5'!$B$4:$B$9</c:f>
              <c:numCache>
                <c:formatCode>General</c:formatCode>
                <c:ptCount val="5"/>
                <c:pt idx="0">
                  <c:v>19</c:v>
                </c:pt>
                <c:pt idx="1">
                  <c:v>19</c:v>
                </c:pt>
                <c:pt idx="2">
                  <c:v>20</c:v>
                </c:pt>
                <c:pt idx="3">
                  <c:v>23</c:v>
                </c:pt>
                <c:pt idx="4">
                  <c:v>34</c:v>
                </c:pt>
              </c:numCache>
            </c:numRef>
          </c:val>
          <c:extLst>
            <c:ext xmlns:c16="http://schemas.microsoft.com/office/drawing/2014/chart" uri="{C3380CC4-5D6E-409C-BE32-E72D297353CC}">
              <c16:uniqueId val="{00000000-61A8-4671-B69D-EB03756F1A2C}"/>
            </c:ext>
          </c:extLst>
        </c:ser>
        <c:dLbls>
          <c:showLegendKey val="0"/>
          <c:showVal val="0"/>
          <c:showCatName val="0"/>
          <c:showSerName val="0"/>
          <c:showPercent val="0"/>
          <c:showBubbleSize val="0"/>
        </c:dLbls>
        <c:gapWidth val="182"/>
        <c:axId val="779367983"/>
        <c:axId val="779370063"/>
      </c:barChart>
      <c:catAx>
        <c:axId val="77936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70063"/>
        <c:crosses val="autoZero"/>
        <c:auto val="1"/>
        <c:lblAlgn val="ctr"/>
        <c:lblOffset val="100"/>
        <c:noMultiLvlLbl val="0"/>
      </c:catAx>
      <c:valAx>
        <c:axId val="77937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36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Mahiroh.xlsx]Presentase laba!PivotTable9</c:name>
    <c:fmtId val="49"/>
  </c:pivotSource>
  <c:chart>
    <c:autoTitleDeleted val="0"/>
    <c:pivotFmts>
      <c:pivotFmt>
        <c:idx val="0"/>
        <c:spPr>
          <a:solidFill>
            <a:srgbClr val="FD71D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D71D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95000"/>
            </a:schemeClr>
          </a:solidFill>
          <a:ln w="19050">
            <a:solidFill>
              <a:schemeClr val="lt1"/>
            </a:solidFill>
          </a:ln>
          <a:effectLst/>
        </c:spPr>
      </c:pivotFmt>
      <c:pivotFmt>
        <c:idx val="8"/>
        <c:spPr>
          <a:solidFill>
            <a:srgbClr val="FD71D8"/>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rgbClr val="FD71D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95000"/>
            </a:schemeClr>
          </a:solidFill>
          <a:ln w="19050">
            <a:solidFill>
              <a:schemeClr val="lt1"/>
            </a:solidFill>
          </a:ln>
          <a:effectLst/>
        </c:spPr>
      </c:pivotFmt>
      <c:pivotFmt>
        <c:idx val="14"/>
        <c:spPr>
          <a:solidFill>
            <a:srgbClr val="FD71D8"/>
          </a:solidFill>
          <a:ln w="19050">
            <a:solidFill>
              <a:schemeClr val="lt1"/>
            </a:solidFill>
          </a:ln>
          <a:effectLst/>
        </c:spPr>
      </c:pivotFmt>
    </c:pivotFmts>
    <c:plotArea>
      <c:layout/>
      <c:doughnutChart>
        <c:varyColors val="1"/>
        <c:ser>
          <c:idx val="1"/>
          <c:order val="1"/>
          <c:tx>
            <c:strRef>
              <c:f>'Presentase laba'!$C$3</c:f>
              <c:strCache>
                <c:ptCount val="1"/>
                <c:pt idx="0">
                  <c:v>Sum of Profit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8-4306-8FF8-E91F8522B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8-4306-8FF8-E91F8522B011}"/>
              </c:ext>
            </c:extLst>
          </c:dPt>
          <c:cat>
            <c:strRef>
              <c:f>'Presentase laba'!$A$4:$A$6</c:f>
              <c:strCache>
                <c:ptCount val="2"/>
                <c:pt idx="0">
                  <c:v>Consumer</c:v>
                </c:pt>
                <c:pt idx="1">
                  <c:v>Corporate</c:v>
                </c:pt>
              </c:strCache>
            </c:strRef>
          </c:cat>
          <c:val>
            <c:numRef>
              <c:f>'Presentase laba'!$C$4:$C$6</c:f>
              <c:numCache>
                <c:formatCode>0.00%</c:formatCode>
                <c:ptCount val="2"/>
                <c:pt idx="0">
                  <c:v>0.66545900777186939</c:v>
                </c:pt>
                <c:pt idx="1">
                  <c:v>0.33454099222813055</c:v>
                </c:pt>
              </c:numCache>
            </c:numRef>
          </c:val>
          <c:extLst>
            <c:ext xmlns:c16="http://schemas.microsoft.com/office/drawing/2014/chart" uri="{C3380CC4-5D6E-409C-BE32-E72D297353CC}">
              <c16:uniqueId val="{00000004-DE48-4306-8FF8-E91F8522B011}"/>
            </c:ext>
          </c:extLst>
        </c:ser>
        <c:dLbls>
          <c:showLegendKey val="0"/>
          <c:showVal val="0"/>
          <c:showCatName val="0"/>
          <c:showSerName val="0"/>
          <c:showPercent val="0"/>
          <c:showBubbleSize val="0"/>
          <c:showLeaderLines val="1"/>
        </c:dLbls>
        <c:firstSliceAng val="0"/>
        <c:holeSize val="75"/>
      </c:doughnutChart>
      <c:doughnutChart>
        <c:varyColors val="1"/>
        <c:ser>
          <c:idx val="0"/>
          <c:order val="0"/>
          <c:tx>
            <c:strRef>
              <c:f>'Presentase laba'!$B$3</c:f>
              <c:strCache>
                <c:ptCount val="1"/>
                <c:pt idx="0">
                  <c:v>Sum of Profit ($)</c:v>
                </c:pt>
              </c:strCache>
            </c:strRef>
          </c:tx>
          <c:spPr>
            <a:solidFill>
              <a:srgbClr val="FD71D8"/>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6-DE48-4306-8FF8-E91F8522B011}"/>
              </c:ext>
            </c:extLst>
          </c:dPt>
          <c:dPt>
            <c:idx val="1"/>
            <c:bubble3D val="0"/>
            <c:spPr>
              <a:solidFill>
                <a:srgbClr val="FD71D8"/>
              </a:solidFill>
              <a:ln w="19050">
                <a:solidFill>
                  <a:schemeClr val="lt1"/>
                </a:solidFill>
              </a:ln>
              <a:effectLst/>
            </c:spPr>
            <c:extLst>
              <c:ext xmlns:c16="http://schemas.microsoft.com/office/drawing/2014/chart" uri="{C3380CC4-5D6E-409C-BE32-E72D297353CC}">
                <c16:uniqueId val="{00000008-DE48-4306-8FF8-E91F8522B011}"/>
              </c:ext>
            </c:extLst>
          </c:dPt>
          <c:cat>
            <c:strRef>
              <c:f>'Presentase laba'!$A$4:$A$6</c:f>
              <c:strCache>
                <c:ptCount val="2"/>
                <c:pt idx="0">
                  <c:v>Consumer</c:v>
                </c:pt>
                <c:pt idx="1">
                  <c:v>Corporate</c:v>
                </c:pt>
              </c:strCache>
            </c:strRef>
          </c:cat>
          <c:val>
            <c:numRef>
              <c:f>'Presentase laba'!$B$4:$B$6</c:f>
              <c:numCache>
                <c:formatCode>_("$"* #,##0.00_);_("$"* \(#,##0.00\);_("$"* "-"??_);_(@_)</c:formatCode>
                <c:ptCount val="2"/>
                <c:pt idx="0">
                  <c:v>5124.6000000000004</c:v>
                </c:pt>
                <c:pt idx="1">
                  <c:v>2576.2499999999991</c:v>
                </c:pt>
              </c:numCache>
            </c:numRef>
          </c:val>
          <c:extLst>
            <c:ext xmlns:c16="http://schemas.microsoft.com/office/drawing/2014/chart" uri="{C3380CC4-5D6E-409C-BE32-E72D297353CC}">
              <c16:uniqueId val="{00000009-DE48-4306-8FF8-E91F8522B01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Bootcamp Excel_Salsabila Mahiroh.xlsx]Presentase laba!PivotTable9</c:name>
    <c:fmtId val="5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6FFF"/>
          </a:solidFill>
          <a:ln w="19050">
            <a:solidFill>
              <a:schemeClr val="lt1"/>
            </a:solidFill>
          </a:ln>
          <a:effectLst/>
        </c:spPr>
      </c:pivotFmt>
      <c:pivotFmt>
        <c:idx val="3"/>
        <c:spPr>
          <a:solidFill>
            <a:schemeClr val="bg1">
              <a:lumMod val="9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66FFF"/>
          </a:solidFill>
          <a:ln w="19050">
            <a:solidFill>
              <a:schemeClr val="lt1"/>
            </a:solidFill>
          </a:ln>
          <a:effectLst/>
        </c:spPr>
      </c:pivotFmt>
      <c:pivotFmt>
        <c:idx val="9"/>
        <c:spPr>
          <a:solidFill>
            <a:schemeClr val="bg1">
              <a:lumMod val="95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D66FFF"/>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s>
    <c:plotArea>
      <c:layout/>
      <c:doughnutChart>
        <c:varyColors val="1"/>
        <c:ser>
          <c:idx val="1"/>
          <c:order val="1"/>
          <c:tx>
            <c:strRef>
              <c:f>'Presentase laba'!$C$3</c:f>
              <c:strCache>
                <c:ptCount val="1"/>
                <c:pt idx="0">
                  <c:v>Sum of Profit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9A-427A-B4B8-1DFBE000DB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9A-427A-B4B8-1DFBE000DB46}"/>
              </c:ext>
            </c:extLst>
          </c:dPt>
          <c:cat>
            <c:strRef>
              <c:f>'Presentase laba'!$A$4:$A$6</c:f>
              <c:strCache>
                <c:ptCount val="2"/>
                <c:pt idx="0">
                  <c:v>Consumer</c:v>
                </c:pt>
                <c:pt idx="1">
                  <c:v>Corporate</c:v>
                </c:pt>
              </c:strCache>
            </c:strRef>
          </c:cat>
          <c:val>
            <c:numRef>
              <c:f>'Presentase laba'!$C$4:$C$6</c:f>
              <c:numCache>
                <c:formatCode>0.00%</c:formatCode>
                <c:ptCount val="2"/>
                <c:pt idx="0">
                  <c:v>0.66545900777186939</c:v>
                </c:pt>
                <c:pt idx="1">
                  <c:v>0.33454099222813055</c:v>
                </c:pt>
              </c:numCache>
            </c:numRef>
          </c:val>
          <c:extLst>
            <c:ext xmlns:c16="http://schemas.microsoft.com/office/drawing/2014/chart" uri="{C3380CC4-5D6E-409C-BE32-E72D297353CC}">
              <c16:uniqueId val="{00000004-559A-427A-B4B8-1DFBE000DB46}"/>
            </c:ext>
          </c:extLst>
        </c:ser>
        <c:dLbls>
          <c:showLegendKey val="0"/>
          <c:showVal val="0"/>
          <c:showCatName val="0"/>
          <c:showSerName val="0"/>
          <c:showPercent val="0"/>
          <c:showBubbleSize val="0"/>
          <c:showLeaderLines val="1"/>
        </c:dLbls>
        <c:firstSliceAng val="0"/>
        <c:holeSize val="75"/>
      </c:doughnutChart>
      <c:doughnutChart>
        <c:varyColors val="1"/>
        <c:ser>
          <c:idx val="0"/>
          <c:order val="0"/>
          <c:tx>
            <c:strRef>
              <c:f>'Presentase laba'!$B$3</c:f>
              <c:strCache>
                <c:ptCount val="1"/>
                <c:pt idx="0">
                  <c:v>Sum of Profit ($)</c:v>
                </c:pt>
              </c:strCache>
            </c:strRef>
          </c:tx>
          <c:dPt>
            <c:idx val="0"/>
            <c:bubble3D val="0"/>
            <c:spPr>
              <a:solidFill>
                <a:srgbClr val="D66FFF"/>
              </a:solidFill>
              <a:ln w="19050">
                <a:solidFill>
                  <a:schemeClr val="lt1"/>
                </a:solidFill>
              </a:ln>
              <a:effectLst/>
            </c:spPr>
            <c:extLst>
              <c:ext xmlns:c16="http://schemas.microsoft.com/office/drawing/2014/chart" uri="{C3380CC4-5D6E-409C-BE32-E72D297353CC}">
                <c16:uniqueId val="{00000006-559A-427A-B4B8-1DFBE000DB4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8-559A-427A-B4B8-1DFBE000DB46}"/>
              </c:ext>
            </c:extLst>
          </c:dPt>
          <c:cat>
            <c:strRef>
              <c:f>'Presentase laba'!$A$4:$A$6</c:f>
              <c:strCache>
                <c:ptCount val="2"/>
                <c:pt idx="0">
                  <c:v>Consumer</c:v>
                </c:pt>
                <c:pt idx="1">
                  <c:v>Corporate</c:v>
                </c:pt>
              </c:strCache>
            </c:strRef>
          </c:cat>
          <c:val>
            <c:numRef>
              <c:f>'Presentase laba'!$B$4:$B$6</c:f>
              <c:numCache>
                <c:formatCode>_("$"* #,##0.00_);_("$"* \(#,##0.00\);_("$"* "-"??_);_(@_)</c:formatCode>
                <c:ptCount val="2"/>
                <c:pt idx="0">
                  <c:v>5124.6000000000004</c:v>
                </c:pt>
                <c:pt idx="1">
                  <c:v>2576.2499999999991</c:v>
                </c:pt>
              </c:numCache>
            </c:numRef>
          </c:val>
          <c:extLst>
            <c:ext xmlns:c16="http://schemas.microsoft.com/office/drawing/2014/chart" uri="{C3380CC4-5D6E-409C-BE32-E72D297353CC}">
              <c16:uniqueId val="{00000009-559A-427A-B4B8-1DFBE000DB4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vertOverflow="overflow" horzOverflow="overflow" wrap="square" lIns="0" tIns="0" rIns="0" bIns="0"/>
        <a:lstStyle/>
        <a:p>
          <a:pPr algn="ctr" rtl="0">
            <a:defRPr sz="1600" b="0" i="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defRPr>
          </a:pPr>
          <a:r>
            <a:rPr lang="en-ID" sz="1600" b="1">
              <a:solidFill>
                <a:srgbClr val="000000">
                  <a:lumMod val="65000"/>
                  <a:lumOff val="35000"/>
                </a:srgbClr>
              </a:solidFill>
            </a:rPr>
            <a:t>Revenue by State</a:t>
          </a:r>
        </a:p>
      </cx:txPr>
    </cx:title>
    <cx:plotArea>
      <cx:plotAreaRegion>
        <cx:series layoutId="regionMap" uniqueId="{2BE90AB1-6F62-44B7-A613-B4B81B082B6D}">
          <cx:spPr>
            <a:solidFill>
              <a:schemeClr val="accent4">
                <a:lumMod val="20000"/>
                <a:lumOff val="80000"/>
              </a:schemeClr>
            </a:solidFill>
          </cx:spPr>
          <cx:dataId val="0"/>
          <cx:layoutPr>
            <cx:regionLabelLayout val="showAll"/>
            <cx:geography viewedRegionType="countryRegion" cultureLanguage="en-US" cultureRegion="ID" attribution="Powered by Bing">
              <cx:geoCache provider="{E9337A44-BEBE-4D9F-B70C-5C5E7DAFC167}">
                <cx:binary>1Hxpc9s6svZfSeXzSx+AxDo1Z6qGpCTL+5b1C8vxQoILQBLcwF9/W3EWW9HEmVu+9ZZ16iSxJRJA
P+jG00839c+b6R835d11+2aqSm3/cTP9/Tbruvoff/1lb7K76truVeqmNdbcd3s3pvrL3N+rm7u/
btvrUen0Lx9h8tdNdt12d9Pbf/0T7pbemSNzc90po8/7u9Zd3Nm+7Oxv3tv51pvr20rpWNmuVTcd
/vvtWt+qa3399s2d7lTnrlx99/fbJx96++av7Vv9MuybEmbW9bdwbSD3JJaSSyS/vd6+KY1Ov73t
CbbnCywQkxR9fZHvY59cV3D9H0zo63Sub2/bO2thQV//fnThk9nD70/evrkxve42RkvBfn+/fadV
d3f75rK77u7s2zfKmujhA5HZLOHd5dc1//XU7P/659YvwApbv3mEzLbJnnvrF2BO7r6017Z4QWQI
3qM+xwHn7MHy/lNkpNwTGHFfSvHwPn2KzJ/MaDc0P6/cwuZk8Sqx+Xd5/eW6ekFoAn+PM0Z8huSD
6YOn0IDTCIKCwEeAztfXU2j+YEK7kflx4RYw/z56lcCsy1Jpo8CnXyqcEbSHfYIJpd/imdhCRu5h
IlhABd2JzJ/MaDc0P6/cwmb9OrH5d6tm86InDdnzZeDDaUIeTM+fQoMx3gOnopLRh4CHv2+Lh5Pm
Dya0G5kfF24B8+/Pr9JpoutS3ZtWq5cMaHzPp4QxoAIPAQ1s/5gFYCz3GOZwHBEgC5vXU2z+bE67
4Xl87RZC0b9fJULxXXk9Xrd33230IiwNIcGZH/wMW4/x4XSPMMFIgMUDPFtc4E9mtBudn1duYRO/
Ti7wQdkbo63SLwcOIXsskJIGQAceXk+dR8g9HviSUhn8YAsP591DYPujKe1G59GlW/B8WL9K14lM
adrrW/Ny6ARiDxgy8AHi7w5tiO5RwkXAgMQ9huVPprIblZ9XboESnb5KUJaAibp9wePGF3sU/AH7
AZwjj+OY8PeI4AHxxW5X+YOZ7Ibkx4VbiCxfJzlbm/EF4SD+HuKEUU7IjwD1GBUZ7G2Sf4bRt/fZ
U095bja7IXm4aguP9es88Q8hcPQ3hftulxc48fkm+w98ONa3XISCIMM5IoQ9HDZbgsyfTGU3ID+v
3ALl8NOrCFu/V40eZ5hPPvnfC2YUBeArAd/tLHIP4c1pIr+lOVv4bIlZ/3lau0HauvzJSl6HUrZq
r/XtmyvTXZfPucv/oV53rG4ylV6/LA0UnHDJxbcU6VfH5QECpXWjt25eW1H0T2a0e0/8vHLLcY9f
Jwk8VlrfWdggz+2Pp4rv72RuwvYCIjEJvoul+GlUlWQPSyAdoE98H/SBnP/RXP4TLD+WsY3L69S4
36s2VS+tOwALFDJg4Bab15bPcLHHADESfPeprbz2T2a0G5yfV25h8/51MpBjZa3pW/V9974AAxF7
AAsF6+OHg267/gBcnXM46Og3zeGXePb8jHZj83MtW9gcv8786eRufPPJtMXLYQOMXQbSJ5sSw9fX
VgEC9CAG71D2XWvdwuZPZrQbm59XbmFz8jpI4pNZQ0H1tL1LzUuygACQEaDFBd/ouXx60GAf7VEq
MA7gBHosNzw/kd2AfL/uycJgXRevgrM/mTXAcWLaLnsTXbcGKkMveP4HIPIEMuAUGNjX11bxgUNd
SFAAjn0rtm47zB/PazdK2+t6sm5YdvQq0TrN1AsqdVC7I5hS4Gm7MysQhziScNz43wg0uNYTD3pm
NruReVjDFh6n+68Sj7M7ra0rh+sXJWmAi5BQG/rWZoDQFnfmfE8EQkgQJR58C0jcY1z+dFa78Xl6
9RZOZ6+TrF2a/v8mysHhg0B48PE3yrZFC8QGSYLg9Nmdgv75vHZjtX39FlqXrzPKXYFXQevS3UvW
8yg0iEBvCKh7P1zmseIKDSQB2Yh/5NtxBEA+dqk/mtJujB5dugXP1evMSq/upmv73TwvkPZgKKUG
goCTPFDrrWgHbVcB0G6Idt96e7ai3bPT+U+wfF3FNiQfX+U59K67zl4QEbC4v2mD87+1IG4lol8b
R7jwfZ9tsbbn5rEbioertpB4d/UqkfhwbTPoUO1eNMXhwNMwSODim2izxaUfUhxGfigH4EGPg9ef
zWk3No+v3ULow/8nLvCfReofgmR83V0vvjbsPuor/f27X5cPXcRbl34z5M4w92Dj9e3fbyF0BeAk
PxqBNzd5AsGPcugv19xd2+7vtx4wBbgFohhBV4kPUAOG493DWxzaHXwGjSjYx8DHOWhyepMeQTMx
3gN2CIWPACaAoHwFtQ9QpTZv+QTqWZATC2glBk+GduIfjdJnpnSQg/+wx7ef3+i+OjNKd/bvtxBj
64dPbZZHiQTViQRfswX4J8Kw2Prm+gJ2OnwY/790nNAsatPv+36fdlFZyKqKiJ/JI9IH0oactvqo
YD30VstsEPEjW+0YHRb4eHSKfCKgjQ3sIzhl0NH2dPSmSWc5zFO3Gnt/WHBXsQVWfhk7rqr9/8VQ
0L6AoEALDrUpBj5eaBvkA8YV7VYEt2pV+ngMA5vVCxBMm//FqsCUGy0Wb1qJIJY+HmrGU1E7QrpV
OU1qNQVzE7ddV0TdxPv171cFidovBgxgTdAjC5uCiq1VTUPXFyUFA0qVyHBw/rlue3Y/DSxOdZJH
3ARe2CRJEdWIGGCVP3b6DvRgD+4YPCB8s4uxpFvr7KYsSYK661aeISzE+ZQtNCYNNAr8bpRf9wiF
pwJ8LgSBri1o3XpqTZuKwA5N0q9aIIEt7E1tu5BODR8WeV3p6plFQcjdWhT1MfiWH4CcjhjZLPqR
Q9Bm8IMMd/0qdawLs6K9g9ryvUhNFeKyOmRJXoe/X+CvZqRw4kpoG4SGTowYejpikhX5KALTr3JE
aaQTWQJY0ix+P8rGTI8cHVwNRtkwZQHJJaHBxsyP1kX6BOuiKfpVoAYXBp53lHr21GHfjyZU0WfW
tMuKj0fbAo0RlDYpLfuVGEYcJkaF6VB1YZ0XdWik7MK2KL78foE+BNJfVii4YBvxScKG3AplLiuY
GEdwO5wxckoMKd+nqE/WzMxivzdpEffNBR+ciJqS2FvWIXFQ02C/T1uzGno5LPrJH8N25PXNNAXe
2jEiQz/pmsu5dWHJszTCRTM/E5jwDvwDRDjCjAru/7LjhE2ZbzpwIzX2pAiJNxY8nCY6LDwvQKGy
uIlqYcY4AOst/HIin9HMp7Mei/qEd3MQpXUqT6GUnj7jC3Tn1CA+bzycwv9bzpDLkhUzLbvV1GUL
P8lorNpsihrBuoVtUvtuUkEeoZHJMjblrA8mnbdHNqmGIq6mbggHpMOC2DxsnEZhgOskTrRAofZT
d5j2fnvis9lbz8Vo4mbounjktI6arpXv+1F577tBJJEMVBO1xONLSCdUOAStWPRmOuiK1oajV/ZR
l1AZTiU9zEjxrh+FPSmIC0IXzMWyDXoVj153aiSf9xvF59CRMginpEyOUObQB69thlWuCy9KqLsv
XHDRia4IJU+L/Y5l3SncWS9/v1t/dZBNJx0USSmBMxhSoKfuONmU9nTcgG6zE6/os0gJtMZquurn
pF70fYX/a5eEEaE/j1FE+SbePB1RttMg5Fx0qzZJ1tiSRYnTG6nJURtoEhWSffz9Cn+N24JyiDZ4
U6UH6rMV1mwqBw3YdKvclXXoD2Rcp2YMFsJvXfz7oX7dpgK0TKjTQKUAHhZhW9s07emQj4OBU1AM
9NB4DYaWqZ4/Y8Cdo4DOADQF8law4VMDVijxqm4EA3qsRW3YcOnt900qzn6/GPxrHIPVQNIsgC1C
pzjdGqdQ3oxZLe1qmrCJDbb5kk1VGjOrTUgSy4FSwMZHPEgPWvGh9dOVIYV6LiwFv4RTeLIjYBhK
LDTAmGzh1zSGzGrgdkWmki/GRpbLZMy7JRk7JaKAzGSN9SQXLTJ3pRn5RdHl4yqlaDiu5jk4oIVJ
nkHA3zknKJUK6DCQoHBvHSsp8TwvyQK70mmv16ilC4n6MZx115wktu6jjPf1p5KCK5eN5077WrmI
KeTHUmgTc13elXgaTgoxxfM8fu5zz48a1dWXTvcqrDtF92majQfalSce6p4jF7sXICHnC4DSg/9v
sH90Cie4lZUTIxg1cxdpy+tlP5L0XQZRLKobnseJxSiqOOvgxGqrA5fN10LxK9syue7rJIkm0Q6L
DBl5bmZurgSZ72aa6INAZHI51qmLxyL34KzoymWrmvqZIwFvYH/KIzYP/PxcwdbuHLsSJmycXTkv
Tw+SWeqDjk46zj0Ud6qFIN8zF+Y5WgfGDZGtSfXMLgh27oKNiE7BGTHfdnfhIJY42ttV7mVdHfal
oF+AVp1xYnVYSnRrymH6wH2c3dg26vohjXLjZ3ERZDocUrv0kTVxywgPR4XHKuR+X0cZDLiaaJ5H
JE/xndMYQ6jklzwoFhTlJmae/FCLvN3HA0VHHsXl/mzMNR/QJXMwUEpwH9WjtPQZm/9K3QSIl5gQ
YAgMQbb0dNNQ6GIskhwCQpOXH3Sy4kNext6MstDMNHiGJ+4I2wy4ImSehMON0VZGYcuC6RaCzqpO
9b1UIoFTe8hDMs3ymZE2d9raSTCSkL6EDkyOtol9k6R9zRMKO6lNrwocpB/yck7KsHKQTVBXlGWI
mCcOEoazZ7bQjtOXQRs74wF0SCMg3k8t2qWq8ZMc2VXP3aekE2cTby4QSe5L3n2BlJc9c0B95Z6/
rJX6UmAfEm62HdPl4NlJKdiyUFvVF30AvMclQex0NkTBMN+hpLoyqpzi1NVAbohQ0WDTNkbAVn5/
vOzcTJQROFkCTtD2saz6bqDZAP47CtPFqOYsJFmShZ4yaUSz/P73w+04NBkC5igkVIURJPlPLc1k
XqRVPwHIrp1WaY2TaO5F9kyOuNO+IKQR2ElgXiK2GEBucWowqe0KcuQ2EsOUxYPOZcQS4a1HG4B3
DqSPPdeUizFJqwjUgHIxDd7hPLPnYuSvSbmAR7yALSPwIaiFb/nr6Ho6Z7aAyQwdWmQpT5e2nY/d
4NIorbAX1bbSq4x3fmiKHj3jVniXBwMbAmMDbxdke6916ZD4gUbtymGSfal569FwbNPu1CpMq3Bk
hrHI9HCD0HPSA0LNmpLGKK8LP6wanhXR6LnxeMiCNAn9rutxRFNqb3+/M3ZMc1MMZRBjOPAcvLUz
Mk8oRzVrVmxK2mVP5mFBbCMXwOXVMybZMZSE+AmP5nOQ4aCn5OkmVDm2ddPyZtXNSXVPAsfPZ51V
begx9L9YFnBQShCDAjwMuLWsWtdzVwvSrKiv2nNJMVsax5PDvN10af5OGNkRxGAkkEWAInIQtbb2
vD8naW56GEkFKI2TTteXVdr4Czjd5hBNFQmJydwz4WOnKSG/JgxDSxQ8YvrUlGmKdCcz2qycj4eo
otMYqrzy4xb59pmh4LkvuNlW1ASmAbXwTS9wABHr6WCiIKZPZwxbhLSoWTLnujZSGRnnmFaJLiPW
Wj9mwMnLqAmG0VtC5thPi3niQXVeCQrOpQLQGNcJFPvf+/VQZnGrC9HHdVkyFXZJk12bkXrHRSCo
XaZZmeah1VhloYYlBRFnRohYDnTEyxG6Xt0h9TK5Uq7l88KQNsvDtMjwFev9Gcclmai/zHE1sUUg
68z/KEesqjuWg1iShjVkMNnhlLVBEreqaLN3tjTYrUsN6toqU7giCw/V+KCap8lb2b4Y7AmtdC+O
Sde75JxZXOol/OyNy2psbTGFPZGFjnUxkPRYcE153NPA5MueNuXl4EmWHLTaM/u4LXQSurT121Bm
6n1lWUDCqScmX/N0TOtI9MYUS1coly6q2un2KB8gnVQRk/VYrqwdZRFPA3VTbAaXoMPKswkC3aGq
/biu6IZcKSH8a24T0Et40k3RLIhpL2uqPL4ync3d2Zjw4VIr0nYL5zWSXyBTiXTRuyHt10Bip2Uj
JqmWRKesDkmdznNkbS5XuoUjalEmG/kPeb4swsZS8S7PmjKaysoEkSXZgMO8rul+Jfpz0HmX/UDr
D0ntlx9LUOovOs3GMKnyad9zebkIGnnal26pG7ucMq4vEg4iKsnSRTFrtfJJMcaFLKpl2g8HweDG
yK/tdV4wEtLeT+I+n4JlFQS3JPDGxaCdhTm0fMXsiBaSKLYicjYhMOY5zLVMDy2ppy+8a8aY9C4P
NR+u54bR/SGY5nCYXEhV+R6eH1owjzVnVFbtAiOtzopgnKMeKXwoqjI7DkbAA7IFFVqVvJ/mgK6o
h8+Vyuowc1OyTiQpoikveiAVlkclnBKxtXw+L8pp3XSkC9XsKPxRnBagLk0jaQ+KafLjGRXNYura
MsyzZIgKXlSHY5DFCpA9SwS5qLxsWuBRZMt5bufIeV0fJ77zVzNQ14skLevPWlh0pDMuYtc1LJ5Q
194zr9GR1w11LECwXnFj6Lot5RxynUzrACl/bR0XCxApDnw8LRWt8bKg7mOF+uajVsk+p+RS9e4j
nRK9GJEEoa5PPlbMS1vwwEqsh57r5eA1STxT76qQIjmwSaBilhqxQDnxAIdmDkku5ziDvOFCtd5w
1qStuLD9BOdiYI86l/CwnGYVOg86GZqx3hdBp/aVrap9XYnhntiuD50aZ1C4ikF1s4t60+g5gNTc
R22aLIyS3VVhRDaHPmyeD5WPginmDeQRcJhCkMjTfvxUg+1PmhF2We4SHYoCr1GfuoVnOrNkeBaH
8A+zmMAhFgn1qbNHwo3paD+5rOW2CZ2fkLGIZ+u3nzwcLFGeijT0fJjzinu+uZn4XNT7QVH6fVyJ
lg+hM5iLI89jXR4WXLRpWLqBegcgzyILIm2j9tsWLBV2hS7jWVTDVQaq/plf5v5VUulCrcectQsq
VXOCR18sjRrGOZwaEOMyZdEXhhLgk6Dv1gs+o/KwhkP2prMiZYtN5SrKR6qCo2my7JIMRXIvQdzv
I2ABFSTfyYDi2YnpHdSZqvu2bpkOXWXxZz3xNoYUjZ5K7deflNRjbDPrVh0wlivhSP5psHAf55XT
wnR+czAbyKfVpMkaOn/tB1DhoAyS22xedkMPOyELZPMxS0Vz09SkWBaT13zkja/28zbpynUwdcVS
OWQ/UNM4yA/NOMYsoVUX97MF5yh9j0YFIkWcMkajHAjXum9oEXOQkBeQlcp2WUDeVO1XtYHPdyod
3jfJmM4LQRUWoUzHREUGkUZGFZQG17XOys0e9MaDVObZJaqyMjS87f2lBXN677UksEReFzI7TP0Z
psqK4f3gT/14nCZJeqpEI2KD6vnYdEIckYzAXYNarQhS7HLofDqHwESaA1Zn2Wk+2vozSHf+AoQz
epq24KoLbap5OfdTsRzNRKoV5zw9Lct64FFNM3oKTtSAUwG6IMI3B0UlySnPsvpLO6TtOZlbfGUV
2FvlhVvNTruVyMCoXkvcoQdb87ymbf2FbjLMSLO5HuKiydUKLKv26VTBbb1+OsMtaQ5qnMujebD1
l87V7cchA7vOnDc3BqdtE859BmZtdJUcpKBGrHrZ2Vs5WnpK5sYbw8HI9HRSVNXAd6vK3c55QMQE
J/AYkDIMRpy4IwzHch2PMk8jLxNNE6Y6yzVEqD6xYWMQvqqxo6eKmuRdzbL0hNHefGYpK+Kuz+Ys
9L05weEggETSPvAXaSeaA9eiJE69fjhsK1g89GhO74SXQ1xME7Uf1HB1jbz0tJcNm8NMUGDgGgmo
WARNuW6LpErCToKIE6tiTA6yqoMPJIMUYZqOZRfnc236cAY/BxlL2w/OgWgt+GBveUpolCSuXOO2
2+zyPqt7qLn49FJV2fCemK7n0WhgkiVFxYXo2vo6yDN26cm5KcNaj9mpY5XGoSW6/Vg283QmmO3f
o3oqLtQGbr9NxBHNcXLRkAEGKjy33PQz+iGQjOyUWLCayDN3hlLP3aPZqJU3EapDEO2TC7/KybpB
mT5iwQh3NHNxAZR9eicRVGTmcSDewdyCJL7wqszd8xpkvijps8SEoLfYNtTMG3XEPMM1RPK58iLl
seSCZJByhXVvG7euhoFlsHbYSbPXtBB6GYGdBjErOy2L3OCowrM584IcRNzBlYA1siIb1iwwQkfS
dvdGeJAzDajKo6Yam3vP5Pg9SesxHkaL79iQ930ErtecQ7SY742f123EfO2KqM1pf+eLfqaAGYe9
X9dgFgYnuV2hscBtCF8dgq9mv/QuZIcgmnE23E21aM67RIPw3/j1STe4+tOUJ8057kR6mrBGrTrZ
C/h6MxGsIY7JduEE+Lf20u5Do5RG560nLMR4U1R0bZwB44mAH0NOnCzrPmkhiDGfg27aBT0UhAPx
ebaiO0mqOl0NZTnsE1YBNHBsHgUtKfqQ8lSdMWLrZa2JfdfWQxK2c3bfpQZ+Zeu6jpOhDr5QmdIl
qcs5qokzsR9MOqJDwFYY7BVCRZPEBXwnWx12QeUucNVOZ0BCxlCTPHnvlymJSs9cdpIcDxxC4oSQ
glymbeOxl/lJA/oP6rPhIK/qFoYt2CkaK3yS8QriRjBDeR0p73hiXn2qHU0uWeKbtZxUn0LQreYQ
ayg2NpiiNVXdweBcGSvwzWOUju2RTrk+SDPtQqD6QAEllP9AQr2WNGvWBdfTRWGG4HYoyUGjEIaQ
JuCPwDYLzXAdTR05nKacfAC+jUKHJvNFjps6k+mWGSjL6yYxHKplGRDSITfug5jG9ALpbFzyqd5n
pmxiOXoqDVVj9sU4X4P+V30qKj5zOHPASL5HUgj0kOFE3DmSRXlR2HXhoSAcEg+dFhWpl7bv6WGV
9FNMSr86h39wEOUT76pvPAahTqYXvYVBeprwsx5JHYIw7UJISsm1VJK9Z7Yr95Xi76ccVSuQSzPg
gUDlwko5Exo1ZsdKgHBjsL9Oghl/yVAyLgfhoVXn4zkWqg/icQBntHXWhWMBUmHqHDsEckE+5ISu
NJ3MEtwJArDJITtNWSNXspTyfih6/8NUE3wiKzlD10JFrupsyqMJOOySQuyCpdnyPaacn7sBUKKD
nZolB14Ytl2bLtJpqu9mKDX5UZ126qTJYRsoXaYq9CZdQ1irXRaSKrfRVOdtBAWEUM6dH/WcAaEn
aX6du6k4SEe93xVNmYeUeEfG5dP5jPwPnfKqJbjiUgVzDkSNUiBkvD+pCE3elYUBmkGGZQEhMA9r
0akLgdo5LqpAHFqnIHqhbJHRsgiLoKWnVU2NibJRYihalPPaOTMcM+rBsVMJrwCHY/qgTqf8tMyD
zIRNPpfgd62GtLT0cnAjqKENxzLp8o8VdL2uKAYBHqQ1AyfWXIOk0StvOpNJ0Bw5ELMhq+ODKsK+
zYsDOSp0Ac9jH7Q5n/aToYsGYYvjElA+tHrkEPVNCcXRsQv1aLsj0H1dyGy+jydPfpRQM4U8Bx44
0X1UZXSOmpoNUc51JsJh6PDHyZF2bXz+Bc/sLmlN8xkYa/m5tJWBoGW9d7yk3jIY+nTR8b46dwwY
S+laDEVv2c1ROiVZDXRo2h/8alAHXmBGEg8cWb7PC4zhjCHMnHpjWqShdtycgnxjUOiLPDVQBigh
CBlM889VletzvxHVOVOgI4fKQQDNs7G7La2PvmibZ7dNguY68j24YQNdAAe0zc2lg+/TGD+2wHgA
NwVJTpWxEk4JjwXrshZwosip/gSnJWhnc4n9HkR/eMskyr8CfgyZaVFl5CAtJntbFaa7tb0FEcG6
vroviAZVwc5d8hnZHH8pshZOekPcdGabKfnsFy0k4SRRnozqObG3Hq29KvTnQfLFXFB9WTYTBAab
TaNZ8rQbzJLIERSNfspge2R+DwTH6NJcZqwvKHBMk3ymmMI1sp7KNua5LGhMNIJtpAPXFfFgYZaL
nEK7VKyhS4tDEjPBoLki2h6qmXaQNyI94Cwa61GlSyCvcOfZE5NZkxHkxzgj0nkrz20oQAcV0iSE
ZEoe5RkiOmZtBaS1TBig5M1w1EXl1Cefh3bIsjDtlZzCJKXVvd/3MGrfBA7HIzx6/PnBmHTw0j4M
oDypotki6EzjeJ5MCPmEWQWSplHQMFtEoAWB6QNM9CWF/jG9KlUOcg90FihIMIup2K8xqECnfkMn
vOzoTA9d25lLOkJHBUAI9dZoTBpYX8Ep6CFtjYr80EIXw7CqHDR+HMuhG+4HBtpo2Pu0zo6Zh7Or
wg3+Svdaf6iw5OcFl00S1bVAV2NWW7c/gQyfnJIeFr3vDwjmCKwcZq10AuAxN2kP6n+GlhFgAr4L
2n/mYtBlwIqD18HnZ+3bWwXZiwphsvLI2cHeqdzm5Ur2bQMFDFmpfIUK5U9RicB/whHgnPc16H8H
o7IeCmEfAqOjGanzNWItiCgt1FZyCC6KtuDq8BAEXOvB+RVVPUqKUIse2qr8eZrL02wIUNRsKGTJ
td+FJfQGvsM58hdNadAB1KTb/bHqg/MqFdMR9DKp9/Ocje9GnwwPZbBvXZ9nD8LfQ+/ijaldq9Ls
2/e8/vjxX1cG6iDV168f/fnLzdfE/vwJnuF/+H7Z335qdWc2j6Xb7Q9tZvPjXjCZb7Pb9H0++eGX
JtT/0Gb68HW1/+HNP+xBhedPQdv9IQ3/0oMKa4HHyUE9ftSD+nDNzx5U+BZNaCcFJ4QvbYSHwH/2
oMLzrdAPBq4NPT6bfkV463sPKmi/33pOA7S3+aIO6DWFFiXoCPD/q5ZTtFUggZRHMvgPwgoUNaGx
aCMyP6qCS99okRhR7gci/TQW2RR2FuIQFAk/ao9dtoO3rze6j6jwRzeC8tpzt7QgDXUbjQhYvb8O
xsqt7UZB0nika/k/7J3ddp06tq2fiN2QBAhuYTL/bE/b044T54bmxAkgkEBIIODpT8dr1amsVJ21
2rnfF5Vqe5d/MAhpjN6/PuamKg2L3+/4pjTZKRl+LgUoyG7TobpNkfI2bQqWsn/1PvSqTbliLXS1
Pq7rfeGpOR9LfhWb0uXWetfEVt4oVzv8tHFrGbXOjUfpbtnUMohamZ7k/WJoCG4AipqAtDZsGlto
inDXccczsrjxmdZJk5WbKldt+lwAoc5tip2x5ecokHVKNzWPb7qe3RQ+sWl9/qb6kchAbNmUQJTy
eQBpcIREOG5a4bKphhLyYTcSASJqcrth0xbrTWVsNr2Rbcpj32qUCJsaOWy6pNsUShdAJWkhWtpN
vQw2HbPeFE0UNW90gsYJme6Mk0LuZQ2hUmxK6GpVmeOppm5TSSXkUgvZFCrLfbHpqKOn52PPoMnN
vCPXZNNb7aa8gsvZy8Q9rsTKawPq5bZu42FMBRztBo1dezf0rHQ5jSfsMko3X0Z0jI8w6oMTM57N
GFMog/tyGp4084onTCwNb4JmwZnmyXA4ljbS2HX6+oIcrPtSJNguAaomL7NkjUq7boRw00H1qqZE
5sY16HHACzxy57DPtQyFREun8GhZ3L/yWuCEEnxqX1SjwpuwhdLv05ZcAvVx4pMWAnnp98MtxKJ4
19eM4OYldCToN6EfGNqr82CKQqRr56uz9lZUqTpWXKd12zgvJZ2sLz6UvZsFhseeOi6+cor6YjcX
pcrhGRUvguIIj1kh81nW3RNpOnJh0dzdBNsJgHJXfO37AidCQjiOrLpZyV4Kb84thMaHJZzqy2ib
UqVjGcy5qQ2en5PDkVkHdz0E/rkbdBy8aZ+1Lwtkrm/DyNnJY2wUWYkB2kcAkfiaapofcAO9DMJ0
vaaYd0meoRUB8rP4kWAmlnHnq3J5oCWWZjgWS3MMzYQ/Xi/lcuWtj2uUnY8uKhpRYXZh1GRswXPo
4xY/kAAg1nk71CpfJrnsZiv71wrv36GOYKwBgUTHW8y1iVJe2falJ6q+LBpCQa3X6UBG1v8IZ/ST
xdj19x9XJkDnxvtpJPjxLaX8sVwrSAThEEYZK6r4MZg3acyz8me7FWoqVOOzEYHLumiBK1pvf/hH
owoP137is8QXtoWgp3DCJrIDprvkfmKAC7pAfP1YaSK0+G0rcLcxJQv6lXp2SR4HSXfv+gR1Dooz
aJwQWF5QrtHPTm0+hpUBfxzCMjh1TTFfCWq63TCgK6HlyINjP+GhjmOgzp7cmAhauH7fOmnfLa/q
i/K76D4m0XKjC0KvhS/iq9OezCusyCZdk7D4mlDoZC6UFeSlYsYPmmL8Rr6oZt+WlffUraAe1whV
ry7RjXWtTfKPpyWd7J7qcjFxZppC2YyAwsw6gTu38CC8JdoERRrFbTVBXMePHx2Mbd7OWPUr/oEH
9BpD8suo7urMiPViVHWZ9PIweuZ50qjVp7D7qmooWjJasiS+o3ZEX18+VJPfpK2tjlIMP0OX3CQM
HYlFRawov86GoXuoDjZaX8rBRLvQn+PbCAI/xOMwb4yX0n7pspiq7mpxjo0p3bhqUpPoiurnkyGC
XKIJe3hD4nIX8Z5lhIN+rOVyqedk52axM0V3ZooXD8R68z2ZqdjHXQm3xsVRdYi6RqRxMgX50jcQ
VeArH6ep7TMbN7raeQN5V+WcTZr+0GrqbnRV9zdiHU2uqCQnYLbfB2KPKg4fcUy2WTONDHVpWbx6
Jf1ivPj7MgI1X5WR+3ZqLWgYBRBYsmWHxhltJB3olPVR1D2NLAiyqRLru5xClGvw3zbuYN/b+UmJ
sT8nvDmAA6uyMFzxgOuI7Gc9FqlwS4NMB/kULSjaUbSemnmRJz+m7OiwCe/8eOzzWTVF6icj2tG1
33td96r9EY6h6vzbpfH5ecDCh3sR+btwKl59InXmSZ2OZPnJlv7a1zH/UVNoYIHT/lcO0W5HmubZ
Amh8WxaP5XjXTVozHWf+qGBAQOg+B0kR6HRaV+wHbGqPpVgZilckpLIV6lJSPGlp3qvFFrmv4uUC
M9UhxFHCismUpf6SqnUY83Wi6rYj0aXFnv+IZTXkflSQB7YuQe7oqDrUup44Nqrpd4HxptQQ2v8w
IW3yVdLTIrsmZX3/NrYd3enYJDtBpi9+sU6Z3+G0T9BLAAQdvyOa8aordvAXXXxypAdbz5opDaFv
Zl0AZ3kIwk8F6OcswmuIzkqVX2KBc1gZtrPAFW5djIYYRUL8HvBwunL0WJ+aRW81BE82VzNazs4W
DookLeIZJIv4JPiIptkEqHALLn5AL2vPySB5ilxPAXvWgyQRBW7fGHxvKVm+rNa/8EJ0j4jLAjOq
NCortpEh/RBf+ql3X5W/tF8dJewSWWRFQlRY6RDV667FW4Sd3NZQjysV6qyA35ak0SzK2wlWCTkb
WpA5rcwaXWiix31caunjlShfbDR79xEZ4qxhEEzxEDs/K4bSy6dGjLdgrQKsGFWUaafDnqbB6nAM
zmN36WLCzwF8/rzQocwLo4uXBKzmFfpSLfLVaKUglCvvYss4PKFSaA7E73Rez22RtS7sgrwa5p9K
UnpPZGk/uaF2x77i+nOkLWxZ7IU7tIXobbkzOy/o6wy81amRqMKgIntnv8MG1hOqjx04tawfrIDX
sxTwvUiMy2qBQQTtN27aODVD4e6byPPvhkIN+5Z1w0FT4F2ja4oMNcPdDFceAOuhpCX64Hh9FcPQ
9TuhJhjYTg/ZShqS1pVp9zLwbYY5OMFh7da7ua6WwwBLK6VjwfZha6aHtUGN10ydwck1xfeLg9uv
hXHwKxvvldnkQlRvfjheowCJFrtP+qjcj23Rpx7TJSSlut6Nw4pXHFD95mFccYJ294rPsAyScUmN
78IX1s+H2c3lzrD1aYkYv8w1JSkMJnEAIXmI0GJmLRnyburKH3peDsziyJt01+ZTLcZ89uf5XE/E
ZKMwxcnp4rYu9TUownDHi1icljWabwoBehXWhlc1JIese00a7K7kho9eVG85n6ol/aGRTpSPLBJ6
h1fYuBKWngumMk08r8SRUGof3W7ilwuEAtcu82lG/bvehihVmkyUsgnzxYhpN8c9hcw3NrNoU5zb
Y7eTUQ36yZRTtXyvmhhORBqxoqNHnIaf0Us/en4y7aVKNslndE8FX9ecLKu5lCLs9mIKgzsIC1/0
yup87aNrnXReJlZrrxVcy12bhOJe8z78ZuZuyQRV6zdiiL1zknv7mkw/hnKBGRfS6S6eJrZDZjQ4
BzO6H7Tu5gFCD72F4KKvJUqVnBaQXBePf0XUrUi1HMWbs+UCN2QIGM774iy9OkpL4ftZo43Kpqme
swL6Ao7KvkWeI6gPfpw8J56d07AJblaGQhuywDunbkoDLYdLRJqs7YLvVUsNNPk6OS/lGqlckK3o
LyGhfPMhFr7zJhS3zimDOt4ERxbVMPdF8uQjVOOnGrWMB6/cNqd1LWKDIiFYbgO47499K9fP7eC3
d6aS39GAljLvqB4hYthNo1FFt6tV9V1LiVPf0/KdT9G2ZxXW7kdVT/uB+MMrypcop3AerrZI1gw1
0JXVIrxnYi1NSmjLzn6Q6B1fVrxpo3Iv0ejGG90zdbu2U4zAyWLb+0ZpHoJYYdU3ACF+mRainveS
VDgK/GSA44TWsEMd0Cbxe1z62DimMiRXeA3xZwuW+3VlUn1bK5iwkOdZ4GHL54nKRt+pZ7XZ+eFm
7BebxW+wMeYxWU/1Zv/3GwjQbUhAvcEBZMMEog9iIFRVDVNJuA4yZ4clVKIoER90gdpAA4h2G3Rg
/2QQUD1vSML8B6DANlgBKtH0s9oABr6hDMMGNcygG5oNczAb8ABV/bYZRok+CzBEJP3pAdJMf2Ub
KtFs0MS64RPhBlIMG1IhNrgCF/YJjV+x40nV7T0BBKP9oDE+pIz/VX3+IXmMiO+WDPl/qz6/D0L6
t/jz57f+Kf5sE+1DoM74sI4t9wML6d/iT4B5AARhPMCRGzS76UL/En+i/9lCKKDe4i2l9DEQ4F9i
EMPIjW0+PoZOh1CVgO39S9/6i4iHzPWf//evAWTu/4YUbsMkKWPJFgDGx/AgGPFXNYg3MzabFjbD
bGMIJCRpKg6upYT4QKchQV879T5EX59X0QmsEXomRVUSZ9FqYA9TF4l5z9ZZNjlOsFIfPUB1bkj7
SUk/9REXwUdDhWheCqgKfWfJBYprcLLBCEdhoUK/tj1E/KkmaLScaHHOfjiUcoUZmsB7flUG6kDv
r8WQT8JsTIEi8S2paPCmholcZCI9leGzoKIoHTsa9wcK0XjITeNt34JWXmaNqNEpa4tgG9I2FHXX
1h6DjZmv5RwmLyg65usgAJKguoL+i5OXD/clVU137sKhi89Rws27idGFt0pCuCCV8jKiyhY1yuYi
LO0Msb0ZE/wZfRIMUUppORwRKCDPGE0YvnE6bx29Nx7RRbFPq4OhoVCnHA3z4R9FYG0uJdX4+3te
QoeI8KEzmdZ1jxh4AgPn0CereReoHOAfBB19rk3bv7JC+1OKSBK+LEBi6UZ2Yfi2lPg+KBC4gJA4
XK1r8dt8VtJnUVSdzEYWgZCKkhl/ddDgd8YNQ3QHDmSRJm24TmgrfZSiQQ0VruLVBXWNuI0nABeD
q+c7UdQTIiZJc1I1x/dwb7ufYIlFmcpZQlHBusb/548H2vplM+xKhKRf6Lg94WkBH4BHasyXCG75
fOv6AubD3FAhdz5SEPWjB3wDadVF4Kf0U4V/Y7NZTIi14r444eEaq9mDP+eWADwQ92CZH7SV4XRE
9VL5n4fIBGyPQ85Dy+vWn1Ux4k74k0peltZd7WrCPSIAETzwAsLPSo145FOQBGDQNDBxIumzCrAA
58ptqxYGKlglRHn3S795YGtB8S+vNjGo2hbRhwJURfCUU24nrAY6GDzZhFnO8mQJ2SlGSCW4azkg
RNilBovPo7CQioni1eOux2kOlaLMfdvDZYfm6bC/z3jAHWwNis63hBzTiF4tZ/D1TY3gYNvKHLUj
1hvBa3nb9UgDHrkoICmJCe4X+gxcd72OkEnkJnYAVwaKqpzEiinIaN7nOcCvVCsSRem0rZNls9mg
LwE/YZadZIhUV0w2K81qvz4kSFrkHH7aYZmmJId73L8OPXiCjyUM1hT3tzHdTbe97GJbpEU0zVfH
RtwSRyFZzZDRHuRKIaoB+Wn2iOUmL5hVgxtnu56xrG9jLJiR+91NC+gEK2B7JcYWPBU8Rdy8pRrx
sH1sHDWp9evKh+GIDkZWu2iMyHPguuLFE/7kpT3sxi4VGqmDduB4OaNuSfKVxhhDUIUotlwt8ef4
dXCqzYwHqv0FX4U4EhaYx/CSm2bC/SmGAAIcRdO9+Ct2EIj67MSrLrl1XQtYSkd4hBaGJ3op4FNQ
wLwYfdfITcUehJ5KDnnCLNhP0fTs/Lbnxygc/L3fQlYM9YzQmKu8IZ27Bn8vm4fS7VdYl1We4KVA
EmCQuKCVYceStHPVdTFzfwdxK8k/DFa24F1uEmzPMbK0EJNIi5/zwZU0DUZHCIstw/cL8mzDfsQd
lMF87bHQIYFXjX5t/EIfE2LKQ2Er+swBaV2ipnXFPq7EsD4ZfHJIcJxHbJFsxR88Nw1WlJfAOEWL
6pFnOLprfy47DoueKQjqZ4kS7iB8YCJjQJs1mxyeUlsDfDA1xdYMCgxrClwrFvgSrXisg2nDN98l
eMNnJMCe9biQZxEubtk1MDNVKv0O64UYqGWdwip1yYQ3QkaaXOouIc9SElwPcBVUZVOyrRwO2Xg5
BwgAaKh7MHbLBlRUXYVY3RsLhDxr8jLUIRE3QT8Ox5FwwO4faz6gAb7Jt/iboaZt6x/QArmM9ZS8
4FMhOP5Of9v2ELLX9nECgTjvfZh+bToYC2+9Ytt6TDYpr9dx8uKxFQ/yjy1NGJDpu547LKWwgCp/
ErHRmBaBdN2Q98QjD0GEt6vFTBCBLha3l7Xz/uONk1McvDhlZ5LNOhyq/cfO2nUViQ4OKN0LqZlS
L64sl+Zz6Bj2iTbYdikyOQCJlQ3fkhYqqRi1fCTVSLO4VO+qmpPT0PfbYaAxEiJdihI7cNKu5OLW
EBtZi/phzOIu7kk6V5Ui1T1dquWI7YdJtyPliBICiIQC5YXYf3IjYQyD0+PFjJbX1En7uIr2h/Dr
lsdZa73yBUfpcFQ2lHhEysdb04wz9lq8kwO8bVWDPHM0FHCah+i9U/KlK8lwTooZVX2KKOeMOoQN
zxh0ckLAHHfXRKp9BkPf3+CMiR+I4j4kjGFi+0GzGiwSsRcAOBDEx7YEgVFWn2quQ4AXqviqLfBR
2ulb4ydhNlgORULgHUiRB5eeO1oL16sa+xt4+cAHHvwKSg14288KqkvfG733Ip489MGUCsmvBUUI
9fMStb2Hc6KTEZLfsCCwq4IdZ0EU7Vbmj6D3/V7uELBeVcaNDcs00oHI+o7KIyG6rNI66OPMCxq2
bxSdkpTX694fZ3cORQUnx+NumVKq+mrZLxEc82OCZYnQlRnDGbe/Sm4sEsP38Wz5GTA/jrl61sd6
9noonI58CsjU3Xl+pO7RBMVnDqFr15IARUkVd3kZQwFIASHSVDR8vAEl7t8h/gwMynjh/NYixPBp
4fJTILhub1sI1I+6qVQOD93FGcDUZB/DJPtpliH5VsW2TRFmoOmKRZbrkNe7eFiGPRKtydGf9LRb
4EXkMu7nKgsCAc+fGXEXI+yx3OF+Re/CxgqgrCtwjtd+XtbuU5KIft/UfDjwwn2dijkLYSd9K6GJ
XKsQShNpNd2zhouU2nB4RINZofxREdQuOX8XI332BC9S4oy5i+tqfZRA9LMOoAwCRF5wKJKJ3/ZJ
HeSlNs86gXwJeQ6VUW6k7u4QbcIW1UjUJ4AP8hJ1w3mUAzlTM3jHMOnAjSVjcNux1c9w0xQEOB0+
zVHXAeDWcQ6qpUkFdqzNpGoeAi12HFWntzbkHocAhNVgUvsy9qJTO7DlsUTigimmjtQzwyHeTgjI
vhBXymQ8hg0emKkX79UUs96Bj0zuVhE+jjWyQlYp/9oMIgZl1dpPdKbe7SLhVaZezPF98Fejb3Zq
E9QllK5nOyt9ELXtvgiU7yjvRtBBWN+0ed5w1COHkHnxI+1nOHk5jNsAhnG47EXXyJOD8/3mNfIL
GG+gQIS3MpuGwew9jmUDCs4B3Vsx7wXkA5RyqPgZNv8SIYIWBxH64NOkwve+KoOcWuIy0vvttluR
0yIG9lYMfq93RWfmL6iIc1TXAyrB2lc7aORNbnUQPRcaOwp2/kHmdUeApUEVP/pmZgdA3svO0GXB
Q2uJu61Gj5O0hxGXjNhI4gH3zoaQ5lzTkhwDVYYFtTiwXHGtobjCcBIyaI98NVP5js2/BHdINdB9
AjrTmxTglqpYh7QrWQHbpPKwMQ11dIyb0b14jaExjr2CRmk9EiSjeosOBJ4cj4YOo8XxXtQwDV96
eD2nNQJFlwxLg+CHXfOxQvw4EbzeR7T1P7lyjrHEmexA8Nbg2SaKjVTWyfckYeUt5OBLNVnzGdmp
8UYO8V3UKJPh8Cqe5Eh9xKRMBHYNvYs9N1ov9WcT9aN/kk0EUwADHVY6QtoUyR6ziUftoEF5qJxK
NG7FfWETh2p26tCGhHUXv0KZxaZeQDWBHO+5xU+KNCTDyg5cCGSmM9oGAGNK0DEOkczQH9lrXEmc
unSEoZHFNWap7LkD8X+j/S161nQouXY+EgAxVg8FfxuOqEGroUK1BVgOhUg0BTibkLhvl7MPTOm6
UEeeUYu2mdRufqgSD/XZLx3/f2met+DiLwG5rXWGKhZTNNCUo43e/vdfQAqA0W2NoQXiWHQJAC/Z
dWz+vAawm74Ey7rqfSATVCOdAoAYAczE4fv3F/B78Ha7AhjV23+BJ8ZV/BZCdFVEupXaEvx+gvwJ
QKwSunJCCnohnkGSypZFj4RiXZU3ti9WlfeRKS6lsuDE/RHWetegqvz7q/ovtwWjwxlmHoGXDDj/
LTeo2Fh0lQA6qwCdHQDXzWU+1x1q0gnNcWZrispnlCuKI28q+9e//+0fydXfnso2uXz7D0rw/5ic
ATKxGdW04p4sLVohQfQCDNWAR4QBAK499FBFu5g9N7zwTmQrv1XQBuJmCnRP7+H3TA0SnI0tq6Pd
Ouhel0r8BFaCHkYxbLT/cMHb/fjrBYOeJSHHIHwfEdnf79eUlLXHPPA44NKAoSXLPJqsipoeRRM+
fkxnCoO28mg2+k0CvrhqC61CV+jl624erlLpf5h4QH5LfmI9YUwNnCiwbhwj8D6W3S8L2ws3dAJ1
w3EQHsrGyIsg7kKSegFFgDow9rb211HQHgi6I+cyob9QDlGbAxlwJCMx2G89GO7s39+q32dPfFxY
tOVeo5hEPtK7f33j+AQnRw66OsJOQYUKGrdrxzRxbuAzqiJm1BPMijg4LZiHBD2BdaY5TwGdrmMw
YZ5eNbnkxfcXdMvBR11MLNpYr0YTBQ4R5XtdGtTcxeb2DJvWoxIfbza4SqglDR/m8W7BCMH3P5rS
Wrr5Oq6bCqCWfr5WRQ0SdBLIbWx13FutGqwtkP5NA6C/Rwf097eD/pZB3m4HPssUYWDoBsDDfh+k
UBFP18vEvQOrQuyBtEOu+hyPW6ujZlw9Nn5Ai8B7vCdFV4gnM8jht3qpx/VpTkAPPpWMoDsJVwS2
BMZyYXsNKP6dOQJj+Yc8xGi/PewBlPYtdPuyPnYlFLCs5v0E/HuCA78uEr8d5i3EmwhUJlYIGoI/
Auv/q0T/gxIdYt7LL8viP/DDXz929t8i9B/f9acGjfFB/wMtGc0GhjyCIQzxA/8cgkkwzzLwMcIQ
MjT2TEzA+78adIBP00MiMYK5jxFS9INN/JcGTfEpBPiBPEaen3H0yf8/GjTB7/h1A/TxPhMI4TEG
gmDXQVP017caM9S6XiMxdFGO4ZBwG0fbMcEbJGDd9AjPaTmLeVJN7mNbfrVdMH3CWLMZyFei9Odf
7t5/OdTJby/VdjWBnyDTj/kcONyj7Wp/2fwCvMpI+Y3ThWoFRRZZZEDVvIuqbJ5sh4SyC8ZXPvXY
GAcZ41XTYsAbUqyGBxmmy6v3xFqEQwAfjTvatuQTErFIrixRWPwgi4d87d9f8ccp/8sB8nHFGEa6
zXIJOTiR32ZFBTWv8GwXe2FzWAKsATn8CTpmzPaWLx3AhWUmyLPB8E1XHi2I1zY+qt9pgOQ6YHDX
ezUbQ+Be9uDNbY1CzkI/nVI+hA1e8U5UD9C1z9IkldnhMw9wDlT6Bn0xlB7IHdEdxtJN8h9qm/98
DDxgPseDiLA2/qO04YtXOq9vzUXBVkTbj9kuadBsOmmvoEy6eUie+oK0X/7+Zv5mh2znLzDc7SzG
WsQ/22X98vTBNJVBb0p1UTF0D9JU40VhuhAm8VQvf/+bfiuTPn5T4gP9hTUEPn2bTPvrb0Kua1n1
UHWXuPeBA34cnxiGs6B076vcByi5okRfYuR2GWiQf1o0v02Swq/HQsHsimATGrA7/PbrOd+KQgUe
kusmfJNiDN8afH5qewhXaXK0IOjOfDz6g2u1o6luOv7Dtok5uWQJbmeoLn7GHJq8LYMiP8GAoGxX
xcvyo/cQNPe9VfIMjW8AC4JF6/hPVdN/PigMI8W2gVm8FEVmsFHOvzwoPxpDFYaFd0fGQr7VgzXw
ZLzGqgCN8KLKs6vq5lsZJ/3tvOpqH3XBXGcYm8F/WtADHSTkkmeQLqYf9cD4O4DZip///hEH4X88
5G38PQbBYDo+ynTUeH+9ymiIa3+oLLsTKC6LJN5hfMcK/39myd4CfcjQY/qP4C9By1VVxbOBqANC
5f2hDXqaNa2W174NJaqb1pWfnUCYZzEWszxD3X9C+gKMplYFUvACmlJtmcCEBWHUxfWYL4oyjuVl
SRKB/EexpQqmSh7DyLZXKsqHclFsTtuR6wtGcTxbKj22A6CHG1ljwAiY5nFFJexicQupHI0dCLRz
hdLsdi3nKckc9C+JDxFe6hO0biS13RKvOwDh3m4V83foYfZp9D0OTUFavgdDNJ4CaArPuoIpdSi4
h3Z8rZriGz5xepjSWmnv6yg5dNHe0FPTqf5EMPnuvZ56TKPomWyeamh/8Mx1gOl7xYDUOe7DAb1Z
cq+dnHOIp3pPyEymvA05gcLnkDNHWrQqcolBRLuxT+7h2JT+DlKcPeKooQ75DxGlseXtl1n61Q0d
kv4pZDY8IATpIQIeScyBizpYiv4s1v3UxOXem2f/jZrW/TQlZl5kaMP8EQAYncr9bEWHl8O5fCmn
Md4PXVHtWpCtR4UvTXEADRhoNsmJg6ERwssgWm2ZwxBseWDBTzHrKXkYogZl6bj4jw59DuKnYDUw
2y3Qdg9hIMGIQsbnW8wIRUrtcXTwviSGI7SYHfKOmVLQbl6N82YuN+UAW3n3nS5SWIZO345j719s
Y2Uzn5HNXQ9TMtriJD/cxQ8E2ucewq4LsORsxDPA8BLtIzC0VhITWYC44Dy0gKp1HjWu9LOhtQjb
VLBkeHdsoOtUkPHaxN5GxjKsKFdgqpnLRpyF+8irRHE/bQ1IiWmmPTpXwhogl6qthyRtoYEnBcZD
1RHigphvGUKK9sGJdhhtKjNoGDAlXAspKTcFqoJ9qEoIbzE0oxWkahNsAblhcxnNUpoHgwghwJay
jn8iegpxaOd3FJM/g3iML6FXlIApGLccKrNCj7UuRwNfaajyvkTOFeTbhE4+GYyq92go5QLtyMg+
C+nW6fAZXeYBk/5qL8NjpZ+9XqLxYCxqtlpY+h6ihL5ncMuRUxISXvWJDYlt86ay0XUdLWN74XWU
3FSuMqBceEUre4Bi3asnHMbsLEp0GPuxxxVgvEK7DTEgGAeXAWPs3Z2MFyxtD6/KsCsIGc8DC8N2
VxasHDFxcYKCX3OzdSjI4K8/2oYl0S7GBcgdWySCtgTO17GseRNltGk029VdjSEeY4GkmeeGPnkQ
GDwZZJgCC3le9mL1bvyiDfaYJluGuNyE9znBpMQOCQsCo6xJggqhAXwdYAJMi8DyKdk25QSTNVM7
197XQcHz9dIa7xF0CiQcgMLECJ+zZ/iydLxg/CayzCrR9i4cFY6k0vAG35Bg2AvbF3VF1OuKUTzV
GeMhYIoYF671DbGlfQ6QlXrDkBJ06THB4gWnNMN8NdGKDkUirSF3LdONyWJX5B/WYQvGC8J2KaYn
E0buWz9U7DhxBwMpbqBxII9V4OeEbQcb9YM3WOeeBY9o8MgzIGV8hYs89EyWLHCEkJ0UwHxmSt1J
8dLQ+w9DVPl6W5xCIDTGW4zPeEBcE2qWrzd3vnIKF9YZbLo3OMHghcY+VrfELjns8JGSiPtZkxT0
QQxj01xpjHEUpzkQbryzIEBRfGLuzAPmboJq6pzEr+66FbrOTKVdEU+DX5DKAaiEw/6E6+qR4cZU
APwVI+DOAnO2IQNlSTPh1enbEu67GviWfEW2+a3E/4Y9lVpV3WsSLAOmCfQYgXmq3NYPYyQNjOQa
gaF5P/vcB+wK/HrbNPAyZfiLsIHMCdnqZAv/BrM6knM81cDP4yqE3DsvZfT2h64yo8m8Mjv75qZE
mStuul414inGaXEwyicXnZT6FVP1Ip3+H/bOa7luJFvTT4QT8OZ2YztaUaTIkniDEEUVPJCZMAng
6edLUSe6xZqRou6nI7oYoihumDQr//Wbwi9K97KPgbuvYDTkdA2wGMOMNFq9k8CHpaZ3I9dvdVMH
dwAqdn+msTvXf2FIkQ/nFq3k3+uWmDWklLTgOQfE3qGknwWFO2yTvyxMAXF5ErncRVCoD6ui51ri
onSVtHUV7AOo4DnLHp6/u7lw6SFWoFmHxu2YJpuVecmFTyNMfm9ZkNdL6LTMDW1WbBSfFk90mfFc
Y5PR8spRkxumWI+PMzutN9uU3rJ6VsmcfLJWyvTLLRnhto8DEqJd6zjRfFFql1+1QJDbUvr3YW7s
Rgr0Q3gJow1CEnyzrFHzAMtb7uJoOPst7lHnTYe8nNp2hu0kEFD3N124+NfWiEH9ocDSY77KVy2K
NA6GtgDhF8MronWWEZbOYd7VxaChNOg5luwCq3xocumUn4EhvZj2NBXY+ihGD7CvkBhRHYrIqvNL
KxP6pchta06baAjrixLHuI/LYGXbSU1yKA9vBIXSHSvvbqmbLbhtQ1zCDH/RDm98p/CXdKW6GQ70
V3hrOu4Q1asNJwKIIUNzcBZ65vu5cWN12mIkKjhfLzTd12y1B7iXQyj/0oFpJ/9Q/rLTJU+M9Xa4
65LOYYF1RYLWAMkxOqrpC/zKwHJ3YeM094HbQcTQQT76N37WxPO9hC2PCUTOiD6gQ+JtcnAAICm9
se6vIyXo+buL3cCYWvpk25XLYuU3tbIwsWix7XKBattpvEHdwvWrpMajsIjrAgmEbV+gsmHeo4iJ
aOBnRXTzoyr9/0jKG5LyrZ+6Ua333/PyP2kxJm7DNR59/29G37tE8v9gKT/+3U8oJQz/J8G2FC5f
zMEDcBkE8g1KAbf9n8BxE2i77LAYVXMU+Mnmixz0myCpnGI5pXKQ+QmjODEZmy4eARj9YNQNlPdv
YJR34Kj5RMe1gVJoRhj0+307onEqhRqzDr7jFjGCaLrCp5kP+X0uN/gKk6i/+vTHBgzX1mH196O7
BNjJW31mv+Sd8qG69O5SR5c4DCIuqxOrk2edtM1wwwlEWCv2JktgHITQLvZ7KwxxSUhzzmbO9wha
9XTfFACHX+M4ENk3r0UdfpuHtGQ8lixDi0h9HIjaD4VjjxrufxMok0eASKq9dqJVGhAW/sZ65cL0
qP62htn4SP3XK/2/oDu/ogpgpCA7nMPgdIS8Ptcoe//71Bg5bTkVdLW/Z7rvKnlGCNb458afBxWd
YT2OCE63UjTl38i5Ian84dT9rmHD53OuNt6k9Ed4U1zMr59PDRYPOLaWr5VTG17G2HuBR32euJas
jgqHEjWi/RtzH09Y39pEd6d9D5lr6vhbqL1L2ojdUCOtlJ7CtSOI4aX84RkxhP8LjkOlTBUFJmHc
x0GYGZa/XuNSlJZbKM96DS012y4ijSiP5BFYfSQQoVNjGD5TGWXjxb96N+ZzIddBkqWqApx6/7li
Wvuot7z4FQVBA6sHsL8ZPhecGDvOD1U5lR+6rCCqgZNyD2f2D4iCAQz+g6KZ2waJoZ+GITISa+bQ
r7edo9y07KXwXmlNR9KjJ4zJ6FcmkjVe9LgnNLel5fTOjVfLdXqoBwhiNNmLsuGh/P5B/PNKYnBX
n0AKG4tRgg5/vRJIBVlTrbZ69UPNlDuuTog45RgoPREcABTlh88KpqsLABpGUfjcU9kokNMS7rv+
w1v5FWfhsQS08fBVgb9s0GPv3WgY8W+vVswrv0Hu7wJ16qVoM5zyMuDA9bTSJGeI/P7+3/WfzGfi
OMUsYaJiNk+x++sDyBPICokYrZeiVFFrQU2GAFBALO2LoYcMVWF/j2qQelnssA3yeBBBaRfTQyvC
ak07y1HdQ9Jif9ftZdAr9x7KQje8/P4yf8V2/MhxPNsHI4bpxRr+j9wDTqExzelteVlwwmEQ2FNt
837sRXv0GBfl0XYRLkcqJs2oe/OlxFLrD+/nHw/LoQnkh55NJhVYHkvbrw8rlu4wrkPYv3T4u7CG
V6xemwb0tcc1uPKygHV/yCdVA/IFGPWkCqMaJzjjimbN2HgWrLZm5ecIp7lCJBlXPhFKkIR//7ic
98Pa+ZHJBBc+dnnDtPB+vdDF051I8Gp8GeA8oJatxkE0053cxlJ0qZYr3Ge4TO3M3/WrbBEDx/W2
Wg8awfUFBVeDVRzhBvZ6xcEVWHhHdy7MxnQKbKu5p2jPNyAuL1lYEl2rWp3u0qbE57fWZQaZ9g/T
9F3fgpWKM4GxUoDDjYsCg/XXG2JkdnLuZvGMbUlQBamw44ChmGVTkqjU2UBQil22vq2eDRxI5Jk/
lhN8uNG57BY9eqE8Ttr78xzy36/iLtVGwkSCzU4n/B/DAtuVga5lL5450JZKHjywQv8GV35MdL1h
WnkcSTY321NbLOsa7bD00xJNjQ2j/z6XW2adVYvJ25OypiG8jcvQFAi4LbVNcqqnwLyefvAShhAt
yGC+F5gcbU8bmTWI++2mMZsWlD+LF9R3ScE3Pdgv21PcLgvvzgsqZKQ48tj49u1FMGAuFUZ4lYN6
LnlJgSF/fDy8Buywd3G/VPwKOI42V15anakNRhG09Vf8LDspjsmsnPnB9/ptvFYY+Sn0VK1y29TK
s3Y5o8bX+Zcu7jL/abZnh0EWQSSq/p5lB+f4D2Pj/arJ04+gNnFm9CPcGN83qj0kp8CuonnenHbA
6nOhD8AxWfdVj8ElFBoWit9Pr/erEX1gTr4knlGVsne//0SwwaHQrae/eNtkBqOefLP8uUNUs3mH
sFPD5wwIiEEIxgJafoMpeMQ4/f1lmHL2l20UsBsrO/aKgPYC7JR3k2Lz5knie9w+tX7Xjh6E7imw
vveykKxGRY27MyqmqC/vZoxJWXFEgWoEjuHozqhMIpSDtJ/cXF41WRw+IGxoYtSQ2glncoEsG0lE
gAnRFYMIClRFagBHU5+QAjPZC5tx2M8F1cVFVtWjmfkzaVwfkNhERhtcK2+Z/9Coer+uEUcD9x6J
DiFplPj/IJzUYVZ0Wg7R4zzhm5IcAqVcilh0d4xbmve+fwbBgOW3W+rE40uOeZRZ6kJhhjR0M+1m
DxlcQL7pynLDLaKkm2KWSInxknOUzSyMjwSxDMy6TLempnbWuGV2RnCP/0RJeRfmhRYJ9RHbJqua
4Rchg/51ZZPwt7e+6tzHeCw85tYocnMBo+WBEv+cx5BZVq4tQ4TBFGetNEuKEpKNxiocyngHbJRv
9cBt9dcGtpp/LjXSCiSxq+7DW0PMW69KFEL8mhUzguFYW5HyjoKQFW9AudAJbvcP4/PdCYBbSxya
zHSOYqInqPd+vbVxqSEhTv36iGrdrFSjkgwtyBFl/22049rF9hY93/YUuZ3ZH1urd3ghS9g2+Yo6
PQRnPCaeNelHqlTF48BFxGP0efPGatJhIMYQ83UjzOo2sWyeS1dolrWRioQPLMfM5k+csRweRZv7
PIoRXwn8VtC2VEyJAsY/f3p7PmYprL/+/iG8m6NE+aEqZv8ydkK0IN+Xuo7eYDmF0vo0t1HP6vBW
3rpFvMx4hMQujcE/LQvvtiPzkb6hhAGd83+qpl8fOwkuVK2Iqj4NE17oX8d1NDYm7P08H78Sfh8c
Mm31C5zjBmAancCcdZQsLHo8JZDGZryLwiHOqmM2+kAwnELc+V6RRs0O0FpMfIiqbFQ/X1sudcej
XJq4Y64wi8zrwBnOvAic/FCzpMlaJfM9Bug9VxIYOcNTHY7mnPr7p014y69rIjdvNgEWCZgYVEHv
TzaUgwMdp2X9VBSwwTGYnVBbpZm2s+oW2rev1oMsVChijA1c/IfRh8tSXtoNbkP4G1HtWFcqby3/
JmuLyEtpFi/5N2j09llnkx/uccvsm1efBBf4YH3Yqq8agFx/8GfsXbGIxP7cBLtRPw7TUesgnm9h
UYFN7dCbts417Tcn2XedSpy0WsZJIVNYANHwtetmBfSWL/XMZJg3pddmt1hB5VdHSCOT/xA24+rn
qb040IMQqenCwYYb8cB4MRYRlVkabRg9bRxrGYriYqnXDBPUQVThcU6i3NsHrbVsn3TYu+XT5Dd5
tvf80XXSlfNpjwdiDviNg6wLpgsJNz+TrTLucQjW21WWdOQGORo14JFExbiwD6LuW/8RI568th4T
DHCWT6bfOt5Yw9hZ9+wY0fSKXipUj1s056R6ib53iuFjAm+CrmQJugGA6sdtv0vq3nOLNFL4HcQv
TlvF3Wvhin5e9gyVVX6na6Y1Iu9G425yxkNWBvGec0DQhKesterwFpsgq65PcyhoFhbfi7jzRp7y
Qkte+TdQX7DsOW6OwrwTcb09hvah63whogvouGXRXOPeWcv8UM35qOdrHaDKwDDLb/UU3Ged68mL
sPJx0z4yVkJczhF8o5dOmyEudbLLLT+U477I1FatFxrSbVGekFew2yAe0z4L7CzKKfiMMDEM6O7r
QFtZqj3KFqQugqor2Y0rsqPwQwNphi/j2zetskREgjabUz3uCf3gyxcMlxIX/6pQidw1xpVWFKVr
FdQTsWld5bQ4IPmz2RdtjJe5ndwL2FS+LhlGJklaBQW2gtgpCC0i+k5WpZtjVHuWKy7qaSVf7kMI
GaJMdjJJDCYRqTEo6ifEYZm1Xfl+QyzigZgZluwbVm1ZBFeWl9HLuEYlVjrNHaTkKs4OumIhyDGL
dzyunSXLXNI6Ww3OeigD1lLubVFXik7naFtB99lFCsrntRWuqY8oziVaJY7ePFnchkt2kNSB380v
4fopWXZSIttz9z4+6eZgQMfKC494YJon5jVjzZd+KEZ4eW1klnx/xkYjSjGw7RkA+A66IZ7DquXn
xNutotrZeHyygrgUsZcMGZ/WFI7h9jmleT2O8As3+MtpFvOcOz+pwJKsyVK8CovYjcL/jtIg4cRB
l5dKK9W0yCIJt6UI8JliyE9yehorstg6npdFS+9UTJvvLDcxZCwupeRNi+0hZGTxCR5/JV8yazED
LFRIwebLAH6TfGmS1jyaeYb0hf3pGEvNNczdwMemP+9HKc+TLwBuBd8LFtGHD3XgZ1iu+DBM+PUi
Qs9kH36OHuhV9AMx0bTMzWXj+uNhTIwalf6scZNgC8yfvCGoEYpgcfDw81Fbbz/+vw/57edACtz6
JnJFywU4nVXML3UZilKdSuw5uWmJByOflbteXtoPHMBz2F/B24vqt3lkqHHynlR+QYDImgU72ELz
Gn5IWhyxtgc6gQ0/QlvB4aqAOXAR39U2Jg4a56UAFju9kNyWL8nbE+wFM4h17e2eCrfkjIYIiMwM
54yUyZzO7bdX+zY8wqxueD5IdPkXhwB3V37jgk6AcYpIynwMTbKQb669RL39iB+nP42X3KlnHu/b
QNrQeXKV3KT5LU6pBv4dboQeowvxlrn0twdqbXrjDz3WKn5ETkpAa+5icwO8lE+5AZHsgy4n7HGv
cXQ3yMegeb/lHLnyxQnzjuEzBFSs3LxCnxN+QGNlLq53Z/MFI5GYL40RgelduwXm+rsJhyv9iFIL
P+FjlxsiayE9J/fO9bBGzniFv7IZK3hyJmN0+vnIk2pWXA7pqDW/hB2g58MrUdbs87Mjt9B+pHKr
4nkvpAUBOLWHPOPDUVP1HJnGRoBtNgAGQDa8pmK6iPrcTGcoWQboqdcprOJjTbG4rJfkdDdLf8a0
x1ikNonftDNuSjmwIQ7/Ez9fjHLgC0Vj0Ny2cuK/a4ubyHNgaweoSILlN7dzPWaAAjBt+XSnyPv5
yXgWcQrIaFQyMjSxQIDEiyddVhj0UM0UH5qWLRavOovk4uEiSNiqli825kCsN3lDpEx9/gknE0lY
KJJpiobz7rfVH3zPO4uq4HGcvB9zRmIKyQMbMjxzticP7ZceHyWyVB2ecVo3t74k+cAjQh6/1dxR
TSRGcAg322GVGxVpM8hQFmFGDXiVGeJv+ClGx5p/7Uyuud+xLF2+KAY4Py9L0EfYAM0GroxXZt0l
OyCLNWxvPOFgvrwPV8ecYedgGhhXbyDL5iDHyWjvS5W5F3kmIZbstjfoLeNYDmooA78GoszwzA2f
SSGATwRlBWACU+sa+bvejb4uAeFzzCZZKr0www35dlhZaegEepiN1eep9AxUgLtvDRZfNTjuBVeQ
3LnLL5ryLLMudTbg53ObeJUBKfuJ7e6GyEAvHD/6wFgrVJasslYoaFrgHrQHusAVYhcBAoXPPgxs
juRshgkvf7NQy2XHsGvNttEGmXnmysVnBd3WD+gIGS9ItFfapTdfIstsM5xv0cJZD4piGlRhE/ix
PLPeMr4sLTaeQIU7qRlGAntPeeR4aVAqlHMGQKa/02vxDH20kM4LYaNhcxuGUmCz5Lv9MFp/E9JY
LdmBHc1rgt2AayPi+LhxIvUEIkn60yfSpqs8N/G9XoFGIqK2ka/JXMIDQIAWA02cVD3NbZJa7jbU
T5s/uYi/JnaHhcM+RCxqyigKksmZGOVtlbjpzDctHPUjTWdq2f+8k7d3KSGX8HiCwFvNbf1YbjDR
N+tfApuAL1T/ZvISHGN+ovuB3uMjaL4XOLbFT+CRaH4w80AnENDTUjQ/j0ETUzmnWsxut3F1xKFi
oppZmbTmb34OWWpKViLofuav3iB4s5xa8AGWFTIhUnxlx3dTQbRTv9Nwl3jR64Y/5oWGrcc/yq3N
wIEDfSK++JRl44XcbMa3D2GuuQW3NFdel3QaMTr88UGBStjSEGzzst9ObF1ZbRGywU5M/ke4WOb+
6jegUWL2wWiwCGI116hC5fv7NkerCN1DhpP1MJHyw8+Pmi7efFm6uSnjaLPzGXhwmsuafkw4q6/Z
R3ZZAHuGUsY1bUbUHosZk1EGNwlz5GLoWuwPq4bZCF3O9CTAgc2iV8ehKbH8wbGqq8L1UP7+Afh6
d6AHy2F9YAS7LG6h8w9YGRoVxWkt3Iei70OuOsrzhdlgjJ0JMPDNDGpmgBd8saAwce1/ON39erYz
Hx+aXg2KYPQoTNxfD7YEnvWWHiKgqrelsQID5io4BzCTfv9R7wB0ZhP8GZvPArLiv++NezXqSGjI
Tve/Y8SuF+zs4ZX6BMEk9KxYkXEh4MuE+ReDxFc+r+zn4vj7a/kVQghsm/FjookNad9j+L1rC2Wz
5wLfVvlDYvjNz2XgmHp8GKBWHzZcGv/4nP/5ga4JsrYNzR1w8X30HX7tttOQAn0vl46NIq/Z8S+i
tWao/ZzZv7/B91G73CHYrQ1J1CXmlnbUOyBzaZCwdWMT3v9cMXRhzKlQbHprEBwXxDLzsUJTp6Be
emu1b6fOrOce/skP1rBhPvgHTPkfygRzlEJrQWsUqwUgundtsRVVt4beJO+bt0mlqeuY48tUk1Fy
LGFV8QoKH8Ioicv4GHMF0sLynPAl4ckJAwbJyf4YtF4fsJWztBDPLIXkx5kfGRYKq8d5MtVv/Szx
tsz+/rG+f40/1BWeHdAxcRyI9u+eKvsuIvvFmm+J6DQr0/ajEBIDVrAfVytGIv3vPy+weZHmf+Rd
vntmEfEUvGB7uv257S14L1Y7u2dl7Xd4EuT/ClojY9WJUcpwfzHyWSKD3y0HnoaECeuyun3bliiS
zduI6oZ50Q2Yiv0pTNf8wv+0rcFnYUoxUA0phU4xf/51/dHrtpRqC+pz1FmqRv3ctpH3HComzL9b
6sxH+SRe0vaKfSOPeX9vbea26wTT7PxWisxQillrFle2fPn9a/tJxfivGwMr5KPQJyPiZAlBh/Tr
jdk2fZkIP8aT2ly7wN0uwHeAGtz23an/e9g6euhQgnOw1WTXZhunxR3mCaNDZl7SQsHJ074WID/X
rg/2YN+1GeqY/rxSGwT9LdbGtbOsaebScvoySNlyDMIByu/koW1Q9Y1Yjdrh0OJOEAC1XXu4K3nh
XfLWz6tDDiPeB2hcjlxu6ryAQL2nyAlLB0ykgqpx5qARoXQlOETwKn4WKJHFPysIqtBmKFChx2wW
4Y9l7O2oUWubpVsXrcvSzdHQlAF6di0K2t6NOSd07sQPUGKFU3TrYZjCL7DeahtBc5TZbgus7cpd
PYxkLe2Qr8Df24ciaqqJPJk3yEOybWLq8FbI/Kig6Kxpnu8mY7OJR3IGWeJsUYfuQcQ9HwlX3FQK
Nt2KMidKoh04T4HnN1Xz6FH2JvhFrUQJiYsqJCISMGCYFTjr+nYOS/Q6eHJfIEwHdgWBiegyEHQ4
xn2WWlOfa7vdSQ/2kHuXyARrFKwWEIPKT8GazFuPeQ24cAfLuYYBegsTkybCp1KANud7SEjQCY6F
wuCjImKKovPvlaPnEF8G4aLdZydY1jG+BTbLxMcOu4jaPVQdEnROwiwcy4jdB9YpLilsK+8WIp67
EaNpWyATc0pp5gRxuvprpq/rZBhJ0aEdrUtO00ms6IuWhU2svN2M+iW023rFPMGn4MaxBnWM+tyB
vFgTnOTQtNx+rkWSfngeXsct63Z1JILOUDN/1lkA36ZOXLvRbDpvQ6P5UQ12EWpyKuoERgysTGWH
LaZcA8Y7XAYUbvjItQVxlEW8jx9El1g4mpZECGOFneuHYC2Dar+WOoMCP3vn0vY2eP/LfAbJ6O8j
FbrwdYPiNirHBlt4f1afMgb12c+N9pfZV7xUSjSfc7vs9zB7jVlS440nDrtASi7O7Qianvua6dhp
EV5jUkougF8UvF3bUscqWvxD1ZfTB8xgSGimKh8P8Yq9DSM2bL8VYnogR0FcKd/KcYIdxkMwAEHD
fcmxmpmSfZFoPORFIenri/K1xJsWsx3k0qvfdfsgS+RlvLntEW9HusCdCMicq+O1I1q+i46aX3kR
cx57IbdnOsF7yF5lQoBBvTgN3v5JFeDjYPcPwgeb3zVANANGUH3+qJct/tpYHQoOb2o/6dgtDzay
j0v0hBhx95blXfvAdEfESORX4ifyEfCwhK80eskrJrj4wkSOcO5ntyrKIyGv1sEZ2vF+mH0AB5aC
/YD4+9IbMHrYBS3mKUSiYpz+uZzdZL2AgTB9G1y/cg79JIhAyAmWW3ezF8Tf4zFAN2NllrpsE+gI
e98Zq4/L7NWck9r+KhhGokazuOi/2tWAJgr149UQOmaEEgBIDzWf9eVCOXtjR/V8AfqNlQRRAO4+
ZvV7dbTGfmnD26Lg2CysL1pI/V1a1pK6pbN9JSS2d2EUCOiD2zYwcosG2T2MKUXc76bRmYRTjvWt
7RAXsDqoRDAdWdDneBiE4qPaiEu0UOroisnF+x/FE0jvU6DXb/aUZbe+w/SZh2ncAy3a5S5fUM/s
g7X3Dn40drei8NUXRNjUZDbtbZxHYcrjUYUbSB7gujt5/lc60/3Oc5vuRLqXt3Ptdvy4OF39ccDR
GrHpOOaPsljlZ7WIFsnbMmHa6mBttqu4PjquMZgbE28xlOsl1nfkHRSkx2wzIVatwA0rt9unrsf0
V4jZ+Yj4Lb4QrnEBIxHs0i87nK/icLmuwPtn2g7Q7QF9xl2Gkycn0im/DmMLs+fGqZOvyqKo2cfU
Z5jlVoO8C3VYH1noccpPyi06j05f3MHTgduhC/VIrIc4zdgnnSoxh19JOX7UnJMfN9lu8UkKf8UF
rc2/rzyQU0EE1IRho70+jAq/+p3yJR3bOifdt5hJ48MC+CSpQ51dHg3JY0Lu9IuH8OETGZ39C9T1
7fvEAN/PUe9Ciq6w4Gan2MsFzRf1JX6lupuvcTyrnzc8u05eg9tX2gEn3xar7bOXLaxIdlXG4EFk
Up4jGjOpGLrqVAeTeoTb5XH9s3tJBC8SmdAbMIrM5F3SFersrE3y0LZqu8qHisjciCWXYzBqxs63
x0s1+fqug37+SRHg/Q1HcBYHV67zrb+2TB4wrQ+ON05Xi4o0THp8AsBt4u6Uha2/53gMwxLYI7nY
LJVdZ1mhPmIYVzzGQCdf5BaTMJsX+ZnJFt1AeR/hMIXlsUmy4JoOt4NPXps0+5gMTo/xrjAryq3+
rgaCv8sXtM4pzBD7qHQlv4hx8tFvBNt2rRJ/uoKoVIMOtP2n3NuSljUbVZsX1fHZoeeXzmLzP8Rz
7oHMK+vVyqC7Ywgf+FuZYOm2UOuSggqkHV/XgTdH48HGyBoj+yYR2TWC2vwOlKW5tfy1e2pG9ZV/
kwP0ls7T0FLBVFNU3S7YTYa7QDjlZdIL93myskmnTaHtG6g+02PpzrM8FTj7+mlSONEVJokqPiY2
Bs2XbRGLPX1cDLJn+t1ojRCC7rBiTuZd62XdbW/R778ifTriWYe2HtW1TGYaPc6iHMQpmB9/8Bbf
+hh1SSnScEEjeygSoe6rvJzbAy3ftbhqS2zc9pbqAkiIWeZYp2gehu1+jTs1FSdTetj7RC49oSE8
tZ7UssuaM7lqyBygckmDdsrmG9ASkum8yck/6WjDGrqHtH8NXS8jCsuhRLwaOYiPTwGWULFiHVFi
DAi4xEMRWtF5HsPoMoDp31WfNm/NXIzsEHRi2++y2Nn4PdIROEkjydsX8xBMDwneGZgYu3mTqJ1C
fdbg3+Uny0OJZgLP0MJvPvarY20nzUGzMiIW174mJZVgR1eB499EDcvpHoLchrPMVl5WeBKmOC/V
l6O1LgPZdasVJhsZhW1HDv0enKatDUtLuEH7YRz9Kh4RF+AvirZpGnrmQ0x7M52Iz2gPvjM1xXVd
0J3dtR0wb7qNi0Ty0640fqKpqs/Ehwe4gtEovKlLYNJ9tZTL2ct9J97jJlAQkhZWyrmocyVoR05B
tO5cTfc7HN3x1gqSJUrbKsNeLMLSDCgOzO7JEZZ6nbHp3qMkJtC67zMH7SrKGuzpKOEKq0/pzUNF
02jOwns8ufqIwmyKUTymrKQjP9Bje7aU31iEZBwe0IkIbJOlsySHukX4jaTPXbBHvXGsOZweaea2
2bmShLHk8/xMcFb+mBfiOU9EUCF31O2DhttxyOJMnWw2D5tFIlS0v6Ltqlnd5lZ55XScC0VknBQb
Dp7QNMWubYP2QXVNuFcqJDEoLn3W13lsv+HGsx2j3shaSNu7ocMY26mzDBrTKDYb/y7BLPIBV36l
yPwG62E8MGB28OH0q9OL+qOQuOEeBpKBrwd89h4mSZDRYVryObsANc5NMA82fm2PSzuqleZYyyx4
6ND7HJKx6K/qLLBu3Hrxr1xB07LPB5rXCceivetm89duiqbTtrhus7MjNuE9tutywI4w7G/hD+rx
QiiNQ+ygbZI167xK/XCYBVk4CKrSHkLkdIHQJl8OKyD3A5a95WtG3xsDMfprmA0obPu2tVa37PJs
/iUOk/uyor7gErJ7dh1C44mvSifM7J6qMneeQd4QltUOERp20h4jEVV3OHuqdG7D4rON9ByBJScp
Dm7HyM2qL712iRcIPCIzPDtTl7g3kvyQqaWK0xJw9JJAem46t0G4y2VOOex6H/DRmy5n7ZTf6sKL
nussdz7XjqevZzq3+0DI/sIDMn4CfHdrs6YtYkeErbwJs8yjbmVxNIPQ/+aTPYmlWdeaXXtxh5ee
pM7y0IQljVDA5D68IPam7NNBlctIr2nrAQsjXTkp/o52h9lOWQU3jRjcFwThI5EjDddAvhUmD2nN
7yW7GaNvkuZFcNGGkxvtR8LiyUm02L4vSbwe/xKc2oq0Fp5nP7Px4sacWJjqn62xDvejqKxzKQP3
0fAGjg5Z6hMZjUS4BsFSvUw4srM9cPI89lMGG4rwBe+a1p26Eiukkh05ia66XoZJvNQues50AGZE
vD03y7eRCHeCF6aYc9okQDFfMdzhL+nIzYeumr1LQOocylS5YNBkaKPffSik2bGNivHKJ1ydsyzl
yLhvMmkFB0zn4fzixBo8jbj/fonEvKT14A174o2kfTvpyHmguxYnsIKo4XbhqIvmRF7HeMnq1+nD
IouCSKQlMakL22D1tx5uvlZKlAO8orW1A3FQeFXj+zrAWfBTv2gxr6rnYw5lQ6L1M6mvI0o2c4wl
mJIwS5ea2uuy7XOHA3b9wcXvethzqshqY9WM86VIlTPlzXpCHVp1/odw8vDeqB1Zel8baKPYVc+E
OFZEWSgCEu2buujDPkk5bS8+vs2IrAfSxtlwg3Vf0L+KGwTE7PLrvpvXrK3Jr0JIaafDxAFM3DUz
6JC3W6B5J9NRTUKWn/O89vt8r5kqtFFQ43gdUZqExYcjIVqEgF9MxYQIcpBEuwUHfCRLXKYCSa/t
AYEavZeTgCg1dnu1YtdW3VWTqHkPvgVdaqpgMtMDQGKquP3vrZVEpJzhtdut+4QE2eBzQJepeHgD
ay1hGg64Rxho1HWyRVxhmGBa9/AFTB+EebhFr7mf2Ut4gle9Md+kMyTll0nowioQ4QJ0WZxss0qH
bBEsx+PTVAAoxNcjBeVya1eJvfrphOmlrE8b3S3eFlte1VcvHpGKc7sPmnFauytv4vbQ5PWwLIYU
0gueXg8IMUUZHkKIqmiu7WmSaw8PCUcFfqfn5/JIsiTmkdD0+n0NC+nGhcxF6U5aB8nECWb+Y+yf
yjFq11WAwuK9LMsUStXUaEwju4UEuYPQMG7QA6quj683Sj9yTKwmzOiCzVlCXLjjy8Q/EJXg+Sf6
fu2TiKfm0YJdM2LvhPhs50/MnQNsk/bV7kwMCez3QmG+HmLPsscdjwyR3eZKmo9bOK0/WPZI/PP5
LoAdewYHLq97O/PS2g2nm8pZVySMXgtZa05oBAsLyWiy6OgCG09y3rxOrCZ2SNfdSY02LMYlJi8B
cc5cvwqCimuWVpOYGbKPTqR3bes9inu9UCBYpJBExDil5IIFwUmF/tjuszZeXnCjWFbM5nMtnfu4
Lutgr8uu+6ZsGtg7QkI4GmBIPXMaUZVTHCgn1HCeEAzPr7m1GMSFitrt0q0uyGBj68qsI/LuGHKO
K9GcZ8hZ+4OP9PPsDH30hTAnnxSUKHPzPgVQLANOqNE63LZxaGPTYwfT+BnqA7SJnRKw7FI4HXKm
QHJceEWAW7c5J+9250vq8JuFhtuyw0EsOiCcby6tfOihsk+Yxgq4daKFuuGuE5FlXZDQkrLG4oRu
gRcTLbm18+DWnbEqlDj7Api9bP+HvTPbkdvYsvarNPqeAqfg8AN90cw5a84qlap0Q5QsmfM8Bfn0
/xdZsi2VfCS4r40DGIZ1UsyBjNix91rrQ7DAvRH6d4OGURm6fb11jFrezvzYa8IQPBXWW01fNMRL
NA/TOgKoiKDsI4fLKb5z06JVVZdlJnsqGOfY2nCMPrFEWiBhRjs9VZMVXiGTjD5HrcE3D+5aIleD
ARgQH5FAhk706b0nxXA7taDFrmtsbEyH3aJiNVUREjIT/smgfeiu/bSaDgZNi2Q9oY35MFk2PkKR
QR+BKw61fWrFfRNG1bY3S/3JaTsj8F10iHGbLyj0u2UOsBzN13gqzWQNTGbE1JVDzAl8spXHQ0T8
DMt8uSAHjcJJ8nb9XEkjOA2v6tKdzS0TIuas5P8l3ToiXJalV6W0ESBeu8gLrahrKAqwS19ZQz1c
RgS/eGtdRLW7RQhRP0zS7VEd9yWfEjUAKJc2JoeioAAnNkVVvJ1neyCOtJnAJCcLfeQoWZPE4J28
FOUV7ZLbpaADECxOXTubbERgt7b0AgANqbN0KARyOmQjRb0erfr3qSMR1ww7uZp6MT+7rBbjhezL
tl4TeOGdOtGCC+k1QeCfhqbnaBHzfWXloXnhxXnmIhMKiVhpjdC/0LTY/ET8RHYkwre7RauXrtCA
mS+4YoaSOYPrA6MRHbxtd7KTeT1Mc0p+c+sB7hrixMtZf1srv0gNcxbb3pnEI2DuWl7TucosmgEV
9KmcmIBnAhyimdgHo72uUJjoGxcTNYcC38TVAMUZNlRhpPFDBgtwWrFvUtVRn69jC8qh+t6cm8ma
aENbZhVee3lhPTWoLEiaH/JnCzb1UwuaJYgToHEuikqEUnj5bfI0nyNtAgOTdVJbaVQeV+2Avaej
7/KxjAYNxg0P9bpNMvemH/rq2IsGr0frZpf0Bdy9FureIx3jxOU2iJxPtUkWjrT17jS2M+EyXQXu
Lx09FUBb6gXSGYCUgdt1HkCGuCSb2Sf+IiBEVQJQN8f8hFs2Wbc0t9Ytt7q9aiwxbChfjAvyLGK0
gZPxFIezfCJGlRjZbtCxToqMJOM8/B1Zsb62hd2/9yj3d4YdGp9ILciedF5C0obki0Py/4TnxruS
DPl39djz1HnDCwLl/rYeiKUno6bSDZ6D5daP8NVzN9jFjv2ATIbBg2jmuYhTePXl1Jjth5Rmx9qT
HFRAAZYLmd1G9UjQpH2fxhbJPTZd/UNdlwajMJSWmWWBv6P7326ymn5Q+4kNKivGNTNwXExPnGir
oj61dgdZ7aYnqpZVvvM8pU1qG/zPiATknBYNswYGjtWNPSOlmXcT4AsGC1alyz4+6ENcpMsBIffc
vw8TOYnfBDiLbA9Wp+jtVWi3eq+tvVGQ5cPilaFmYaaFPiL1jQTcHcI7Y6Fs9PQZNk/mtLo8DLOk
ixk4phRb2y4n76NTlj2LSlMDE4Er4opYF2vqPHQKa212oghBi43GCjkyZTyqqhkvNA8NMnabvJkx
rqsvegNYu1szlEaot+lqwH3QtZYEmEW/JmFeici5B4kv2EWktOjN3Wh5PUeYxJJO2z5WhIyM6ZpB
rMe5D8tQItNrInA7iFfdRB6esdFJG+6aTwMprMYMMCqqk3k1EVXFDrgQZdmM+xCbZErciwZhJMdP
Avoo38UEMLnNhwHyFgTcJPQy/gwtvAvOi9htDswXUO7C3FlJ3QdCv/3FeE6lg/01nGP4h4GavElq
TB2ZHsKH74dzpc6ZI5W1/5ue4iL5OvU2nUwwfmqtIkLtOXkjiVN6Ybcm2UYgZlCq5MxRulVvEcry
Pj0Pun7+vr6fLvO2yIxzsKv6zF9RgSsP/rf27kTMWJMIs/mcVbUatMAQV8KPAkwGN6JWMS77xaDy
e/WJuiI2br4N5R1m5KsiBr69Ik1Dr9fxS3wpXq84vqpqLFG2jOY7N7YHRHCjLjUsH0nKsPL1p/g3
zeEXuZiGrmOz+M9xDv+bv3x6KZje/xXk8PqSr0kOnv3OQ1GDWQ4ZgqGEJX8kOWie985G9mGpiDwa
Z8zz/4xysMQ7MnqF63skVRLA4XM/MEru4//5byjdJsZ+MBjIDIjP/WehmG/H+vwtSn9iYKJTE/C3
d3Jq1KbdWba2h65nQ3VN52U/+Hb38M13cvv6xP5XORS3LPB99z///f0DI5TD2gNjyamUmxfX+5sH
ZjEYNdHM1/YIVowHnBOUMIPu3RQTLtxfPCpqTfhrzThfCzcqJn8suIgHAFd996jwW6DSBce0n43K
v9GddrxiZWH4s+jAgJwi+ZU0wjJ+/HgkOTqG0PF5GTgy1TL2TUigzDrRIFQM9wSvA7kMm6q/ZCAF
sraixS4oNib/kWBUy9zqA2UkR0Sc92BmmWPuGhFBDh5HG/6DJCa4TpN271eS4M/Zb/VPJcILWted
v6PW9XfT0iY7iLrm6gz8pcgp7vIMs2yutf17o3fKIxZVWK5EvlyHc59c2xGG7LUVlfGOcLXikEQd
RqC+K+5MdKBfGPAuj3Fmt49uHV3pw5xsJjcnT4vhwX4xrewKvLvjreLUGu7Mbih+X6yluiHcOn1v
6kkalOR0bUUTlxSHBSjMqpz2egXVr1kac+eNYL1arHgbI6abRTxdd+EafXXNEQZpLOXAi55H2j53
VHuyBX/RgJaIAlv6ISHtcDJ+6zyiO5ylkIy6lngI9Gaihm4hAOid2T4ncGimbA0k1iWDyJ0n1MLP
vjDF3F3GZZ1u3VIB+qYzrE8/g/t0xfAbWrd+TnFZfIBxZJ58djwooXrnf4aRwjQOeTFBaYU5gwak
RSG3LQBNJotMyj9lxD+LFZO2/EY/wwVRB5DIgzXpYlbsQU9RCLMwaWl4qsHjGVJo03K7Qeh7imUC
H1USQxUrqmGn+IZY5MZtJfV+641E0QYSf9XnVjERY+CIc5vW6wiJ4kXke8zjjUXEZErx5cRlmF81
irFI1IF2Z2GtvwRiBoKxk0ZGt3bUATMmaagHWoXuU3EbQ4xz7JywHK05yS71NBo+R53Tf8rO0Mcl
WgBAaooFyVfQ4epxfmv6fDXR4rsuc512jJt/1hVL0gEqGWrQJbMseu931JONIk9qikG50COmkJ6A
ppm2vsJmBOO77i9SrQVfKRXJ0tG99AUFWsj/2f1oKd4lLaqZSZvTnMIJGqZDhpk4AzI9xcr0R54e
SZ1MPoaNtAKkplRsTdFq/RWmyuVTr8ib/LLiU81c9oaDBbKzpe9PDRYg6MHeCYlxshnAeGpDa12D
VDY3pmJ8aor2OfnOdF+eCaAGLFDwRXcwrD64Z0xoQm96tIP+DBAtzzDRcFRgUWc4U0ZnTyFHFxoL
6+wMIkVpAZR0PgNKvUnBSvNXcmnM2EYPwjPSNOsmxTeVHFChnYIRa9YD6dbpg415IAJjgjDaG6cH
d+7jjW90bsRAml4MqYXIywJBGGLgwyopd9OIFggGho1NC82iSefWmzp9neTa7G07qHaNjSmkR7Of
TUt0GjOhDF11MkbXTsNAK6iQvky3EZ1fzwpqp+niCx/GBMNi5Pri2ayZB6JrK0Mt3uCW9M3HFFG4
2NL5FO5nVyHMkCHgODpm0MuG9j4r0C5xEPG77FkTdXbvj0Wya/WSZbgqXLEf9T5/dMNZUyppM5yD
aXCsIyKsSg+mZZyGQMCT2Ineoqtrhs2lIaXYkyGq4PEZZPs1CD/jwSScLSV+X/1nN3TC+3kept8c
s6QjWkLJ3TIDsg5VjoImgLgORWUAD1h3ennkcOCDah/g4hRNSKeJJjZMb9tmWuWOrrE1nK5anxH2
ovYhUHe6JwOUHZwDw9D/yOSwWDVEad4vHVbLQJTawGF8nIo7adn1F5tK8pI3kkTbDEE6/W2/WNZ4
TvJ402JRPjD1929ykTgvecHRH+fWiOG5c4s7bcpUPDV+llL5uPkzobD2TGPzR0vv5W2epQ7GywWY
ewQEvg46ygiwSVXmDDy3+fq8j/9bBf6iCsRub1Cz/Ocy8F4VZ/+1fsmq/rta8OsLvxaDvvPOpkIg
ceev8K4/EtJ1+x0SMooxocKJmPb+WQza4p3P2s3x16KStFyqj6+1INnpNLCQuDuUgeSD8KJ/AOnk
VPV96UQMkCHw0xP1YgCJIHDm+zrG1zviTpiI0Io0xjtP2MUG1zCrSL5kG7em0ciMxDxZuTPuvMqm
PzzO/oETS7wGdzY9IGkrSP0gDIO0AG+fJTrnSwgt5aqs0Mu5ThlvAF6cotra21mPf8lmUM5J+nEa
stvJtPuAlFcYVARwB4aT0tLtbJ9AzhKyhp2x+TZ2bt73JU23ujbd1WJFxbU9jd1Dafn4D9zeXmOV
Y3NCxjN71nva8r9bdU9ZEA53M+Hlp7RyxK6ZhM2wOR2KE96G4Qj3sLmYXeg1gWwKbLTWAgA3L+Xl
PDnuoUAGtEkRFxztNiRRuRssxjXV4qwjvs7r1tFM2rSo9tYjQuAicGXDcXDWy3m/QJbh+K1EJ6IR
l3rr7fPcPNVk4gfKoXtVZDR2QgboqQQHpAIqyGzNZqydXrjtQXaRbk1molcaLePcbAoSMDiRGmjz
YxUXS29nW1do7rFIU8Idq7BgfXPrrTQjWe5lSTW7Eh1sFNIO7xtRgtWe40d/Nsz3UyEc8j3d8bk0
UFXFXQMxcLZooNX0rvRNXsUE5a4Qdxv6xYihZLkvWyvLhk0yVZ5G6KU03CWAjaEt28GhDxgMZdUt
K12QnU+wWN/0qG4oc0h68K79CGU5iYoNadAcB5ppV5hdu+coLRnGlEjEEgA0N7Io+5Pm9npPyrBW
xH2AbsBidBEl4tLNyANPlWJio2WLhulz9DHmpXSQrjVGZ7W2puqQ0bKr6nZp26sqzbGY0n6uqB/w
FVkjXUswQrJcyqMblr3TPldmKE7tUuPSYuZcJRowMNqFbTrdhX1W7Eoca250Y7kLi/oWpZw+LDt7
qdv+5CMgmp339Bg6/V7DlulhDPbTHBOSGRWDpOAnA0MmvAEHGZS8Yv4w182W0MpyWBm5bnyAcyfv
yO1YSFVOS/BhCN3Idc60SK4TQ/hKtdqBCwHBoVGniyRbmwvjn6B3CiTBnEbZ4fzms1iI01lXjRme
yjzW6hUrSVPDUmPEHWKjLK7JKjKNVVHP+g0bqzNuc5BuhHo3cVUGIErK48wUZF+VuUZQJug1rLvD
fN+SDRkFltbKD1mS+0gGG8f62MQ2wPOoiG6Ulu3GwV+36ccaJQ3WkWnHG9CvcBqJTUGps5FlvnA6
KutbB2Pfoy9RvQVuQ9pcYNMzpsbxjfZgpml4ADIQHrza1aYANSHdnKiXYg2psCckHNAeP/mSoegl
OXsODJQbGzSx/WkY3fKWlOdo51LkYFgWN4yDo4cwr+UFEg36Vw1trOd/N8SyT/r5FxsiOw4b1H/e
DzHoVu3L5+rbvsjra75uhciB3uF28ehjWCpLUoEB/twK/XcEd2E94jjtY+39qy9iG8BCTAt3B/cD
vRQVC/RHX4TITKIWfZxCOPJcQ/f/yV54Dr/7pougE41Hx8IHmMDlyAt807HQi7jWMftrF8wyGohk
pGt68/DUjr5dtsdUL1zkl5nvQS3duR3xdeLSIuYXMXlB8J/bB6Ka7To6qqlaZl2VGrsxKh0mdJGe
MhijnOx2Q5b2MtxlXiKS5FJE08jGtvBfw2GP1ZRrvWeYOjVLFEQDq0l8aYwFcxFkg56rBbGnEcQ7
OgiMjpgbSEDOrClP2DvCcNSfzbJVoVhOj9LpnogfmiYbz44m986L5RD7N0nSbyYGg0irCw/p/4oY
bNS3+dCSKcRBmvMFSRgVD9Vri+bfMvIXT43BT/+zp+Z/CSaryu8KyNeX/PnQ8GTYuH5oBFNZnntb
fzw0wHeIlXRenWQ+j8af9aPl0kzkVa8Mne8fGiJjcXMw7rZw2eH5+ifPDBkxb+tHT/C+uOlNakj7
By9b0TDXkpkzEetQ49gAdjD1RV7CaXIqnZjt0aM0TBu3X4ZdRm5BoX/Ad8B8IiMrvHswC7tfWvTP
FvkYeYv8f6JoHEld8+4Th7mtQwhfWiYG8eGTRIhlk/VXIH7w532qTZPGOB1XZDEeUEMU3cjMlDll
X1+VOTsrJ7KErojv1eWlYKpwpDc36oc0cear2Q7Dh9RqaowWzpPWVeNuqkZXxc0QCSPS+jItGL+A
5uZwJURmPsROwpksiTn9Up+qdHXSpPwNYQRkOOftQu/PyR15WhCzvOi1ybGSzul4RX4kIh8z7jnY
tqOiZYNO1PNdKcd8J0diyNbQTJID8eGNew30dUxX3QwOGw08A0ynnvtd32bjEGgqcTAG1bavw3ba
pktLLYbmh7+Y8Tho0mIMxxtThOVzP83GaSLSddxVfUpMSwdKEq7ijDiui+Yl6DJAuKloxifc9fNj
uFSus2qjppYHWWF7RXwh+KAIZwbzidTQhoAYI991ptMi5czGjRPVjRF0RgumuoJL6dr4aghpgqOT
ZJM4OBxnH30F9zJ7hZRIzniJuFOoiZFbfU3k16zfNaAoTE7Sxc5SfApKJlAVY9q7eKwVwEKcYRaE
mgK20AcmaKgLiz1m4xgi6QgCw1Q0jElxMRgOgciY8U3wRUc16AxDUTTcMNFfFmyk20zwNG5Vj26D
c3p+KRSeaksYCjyOStb3RtnGF8Tv5E8VRqsg1EfAoLUW9WRGsYivzda9we4P60NRP1APk3HCKA0Y
iG5IwCBRlDeAlBEpxm7r30iKMZpjrYqshyoSnwEjlWKNkESFdUDEA8cWGA0H/K7moS/wWZAPHX7k
aUDFT6qN/yksRlAmc9eP2S7qG5PiJhkOU1u4W+R7AFD8Muzumfj/pk9CW4+Kk0J6KPN8noDkULm1
VWAAkEBVIsVXKZzcPmaKuaJ607uxix0Ymh07xVooPgsnOVAtHdAWvC3tdePpy6e8L8I1WR7z45DU
xT48A180TQf+UisOzKiIMHMly+tGEIMT9GdkjDkmIccQODJGHFbvnYiTwaT55QHxdfShp3+J+qIP
81Nmw6PpFmwBKFl3fYX5rnVDmy4Q5787ETewWDDb+duqtE3yGkVohBdnzdQg+voGXLK/Jfo4/0LY
+nygbV6tpLJijnL2gzLsfwMLbcOkmKaVQDG7V0k7SCrNFznNH8h6EKsyi3y59kfTbbM1w3d+R+ID
m7genNuJKHnQBgFRD8Pc/rsrvg7FfrErmobh/7SYvEp+i3HIlt8Wk19f9MeUjUYItZ9LAajs+ULt
fl83Rl9/Z2Mh98+DIR2zMZvW18B023uHVEs3mTETeWWdx8t/dFaMd47PdM1lXKSmVjRd/kFn5dw4
+aaaNEk3ZCBlMY4Cc4e7Vc2svhkQNVKT3OMdJ/3aRliwGqMCLXtLFvSO02TpFCSOzkV1mWYQb98n
soS7Uc9xjUgNlfiLm4wloKRZxxgpcek4CzffK000MomzxRDFXRsg2m673TcFyN9M7tQ7++6dMwpQ
YdUK+CaE+fade90w5YR6tRfsUvJkxISzCkXcxKGhX0/aTO348wuS8/fDJYlZMFybuAViRn/w/2pE
XdfKqHnhOP5l1btaivyBnhUBIwgkyXpotGZvtHr97E8N3ovVYI+EPvrOgMJXRKhPDqGbMD5bRpdv
pXRCjutm78hbYA74oysFdkOZYjzkJofKnR2W1UXaGezLEfqVkYClsHWCpsXRRGQU2tttNLGlXmjO
KE85ztW1yfzlpSc3ssPshPA68NFG4+t1QwArZKeBenmltXDapYtc0DEa6OhqVBpOYj60hsVNgCVN
4J+iHY7yFc7D0tfGdevhGV+5UQIYc0p8YB6M9KRCwAMIPdNYDUOjanil7RAv1DxrisoSORNvQ5pE
dG0sYdbPJjjphR3UbOIbGRe8I38W1gGFUyzft42Ise42qGQfMAka3YVJ3JJ5vWQTwxTHnZ36iagm
0Dd923H/RR1YGY1OzXhCBGQ+aFZuyg/4f6X20TKVbDmh8MMZ2VeyOjDZI6JoxBC0rEJH49J5PfKn
9ZDx7sxUCTaApTFHQvAL9S8cDYxAaJRB9dpnXmqaleIlBY7zOMyO/zgSKx1BAzHaghwf5y52FLVO
7xq+pGS2+RXQfPaEuGMGq/cMekkJ4XvkQCTwuwAsI59kYmzUN8v9vFT8rKMpgOBExDbHR0xVJsMV
vhy/SeApTYiKLnxEOQaDk16jy0jb5yqOpuVOw3eCY/AvI0pD3Fu/YbrNQ5j7KOMD8tomF/WemW+I
AIzWOaNhBL1/a0xZxFC9RGkvrs7mFI1hw/U01vmtZWXRi4mmbk9Yq42hALntSxll4wdiN8gNhGZU
QXJioD1OY69msxPfeJGH2Xw0pQMwUVSu/0gOT9ffmcmiOWzoCs8zIlxLVgTzOe0N8wNhbTsRaSX0
6oHAK2ypNglg1jrljjR/m5TRK6CpZk+/z+k81M/8a5H+XstJnpJCB3Li5NCpsHeIl87EMb6KK2Yx
BJ7x8+SZxglACyd+W6ZNwFQWt6qf+WZ4uFzi35Yd8d8wtjoddeHTGXwM15IHQVtcVkfiTEmny3Id
VylDuhrVF93CaIQFuE1DU97almiUiJWi0ioHvnq3ouzfOEitlsDgafM3UsLCWqFMQDk8iLa6KOPM
bB/Qomraoza4S3PZm63W3s7S553ks8XyS1bE7L9PbMx+J4RVhLIWWoupFfX7YRltFohXEm3bI8JC
+ITxGLJCxBdR6ySKQm4BFoWvmqenbpAPrc43ciY1fjjw1DzHzqgeCkptfhEsoqyhSNPgLA8apj7V
TneeSBQdzJs09FkovMiAquZak3EdO17KUSMvuCbKvFTu3TBqYfgY7RRRRA5R/xkTQJ99aFkhDGCi
4SLam4r2quNh8AF0tnEZt3MEyQz+Jp3b6dg1Lr95n7fGdQolVX7whrDJvggX5TqpQTNWik2hj6Z5
U7D/LE0AQD2COVOaHv5V4nB0/RCbFkc3Rgo0J7Qk0j8iF4TXlETedWnp/pMYh3BVLca9S0U8rYyi
Gt4rPBfzgC5ec2Moe1wUHyzsjWsrDGnFFsk4BYZlzGINIU3sNcRs02Vlp8gWP0QonrqtXQunTIOK
HCn6FnWFzNDTHztBDWkV+keNiIygL/OMLLWyD5J4khgcMzP6lHeh+0VGFuHuGCdvyF+BOoxKgS55
K++cyo0+4mssNwWbFP63zjp5TVh+NLBtbM1Sj0LSRgvU473bopFkxgt3ucHru2T5VVJH+Xsz7dyA
gUq/XdR4XGMwsCqRfW/GYqpvCEQvLoU9DpsBrcUdkO36Y+oP8f1o57eTC/5v1zadvSWsXuJexdgK
dCG5Z0af07W3u2jb0q699NnA1nnWLMdc87Mtw6UEZiFz/SB3gfoko1U9sOnUTyVglXidLl259RK9
+hA7+NsMth4/8By6PisViX5dO9IKlPkRrpvb/Q4UoV3jZLL35pJGoPBM81pEnYt1lVi+OZAz5cC6
a83xokFhu/NylBvwna3q4MZ0viNh3KVhVe/AXQxr4iHrpzTjTM8uNWJPmkMOSXPhDtdNb4f32Dmc
HYE2AChwKBKeqy3edp4d51oj2O6CBRskXlkSLqopxyzZlpu5axG9mdibm2FO9xBLnAfiwJbPup6n
Fz72qYuWrNmvQ9Df5P+LvlR/UxJ9r8UTpqdiUPgfCbvkhtDteFPMVYXlpZiEj7Kv2z3MCuA3k8Um
ZGskeab6WJEXm7f7n9dFb5Ra56sK+BhgMgxC2N8iXWySR3DqCP/Y5KyiiZ2wMNS9CRHu59d5o2U6
X8dhAIlmS0nCdPU+vilVR/QXQ+dDK7TJ02ZN1VvW7JIYOnB3LBj//GIuA0e+ToNe8Nsuq8EzjNLA
AdVGYummqmL7wBmUzHKFSv/5pX4sZGlzeXxvnJcJBFLz1W8/VxMBENSk7hwtcv6uy4HSWyD3X3WI
nS86t/JeR+X/8S75m+sxjzUNbhPmuj+kKBkeGfxlXojjIuPw8XULKmOdHUMQ0DOtu2Tm6/35Z1R3
3vfFOh8OWDabCuq3H4r1meiH3m97+9g6JdWVq2FUpSwJ2YFLIH0hsl5etaLvxb/rWsr28fM38ONN
SitP8D3jLlOAnTcxSJzJG12SG3IcBkRsdOSsgzQQU/wfruLSr4QoLIB8vHkA8SpMqCk65xj1mPTn
BNGc6xEk+s+vwoGS1Dewujx4b67i9JbZCByORx/j39qBzLMyZf1/uE2Y31o60i2G/5DOv78tM/KA
CBepxNHExLqDcM1NMc6EG25m5P3XhCCPyy+OdD+uX6zprGF8LFq0XPb7S5bJSKZv7thHkFzOkzF4
0XHRgXcFQ175m5KMFIB03cIt8vMv9MeVhWmOT84/n5axztuP6ptToi+1MI/ZwNMdVqyTvYNdZkkd
7xdxXH/zEbk5GDgh24Ba83axdPOp5VKFeTxrc/AnVBdL19fPuc0NA2fSW0t11/zzz0dmFV14hZ0R
b7PqRp1A35jJ1TFHS7UvC9s65LoX7zjo/PJJPyvfv3/UfboTwrZtxMHej09a7LWeznpyXNrO9wIy
rwXzUlfPTwRzY6JJ87gECkOZLCfquolaq7sem1FiR9Y6m8NFJV7yyOw+k0luUXUuDI1vvcxBvffz
r+XHhVBRlsjYYkVSMLQ3G0qZiAnbb8gdrriqqwSSxnMqsXfS2LW51VKfsv7nlzR+XId81PLUleik
SU58G/8W5fRLoP9wi3sata5EslkHvZT9Z6812DLjOlT3OwH91wDQm+dxFAqniwnn1HRmk++aaIC2
SJUEjWI2AHf+/A3+3XfCSsm9YkAr0M03Tz1RP/Eyejz1ZKZQdOsi/WhEmnUk9rRMgqkh5OnnF/zh
2UMhpJ4GWjncovbbCzZJp4r+eTmOdkg6DIpPFT1QcpvKmtP4P78YIZIMNIFFsR28+XSEIiFybPz5
KCMpb9My8y91kAqEsoNaS35xsR9+aj6ZR7yKoVtqxxPm96tZkWlGDepyPjqh4GAZJT13Fg8ip8Sf
f6o3tBLqPoflUhUPgg+Hkv/NjZxbcSKJN5uoIFpUqTpnuGGleV2fvQ+1auku6nSkE2JHyP2gLNPR
zmvXQrWTq22wauQpRqpMWNHEYWnVGUv9vLhtu9dR9j37dL2sLfE/6njeZByOCe+Yb/uy8qtfKeR/
vBmYrJOpQ+ydsLAZqLvzmxIPBQryCsJJjuYyE0FWDnBuwNiTrz3/46qLIT73gE0uGi09zFLfX6qP
dLMfUWYfW4ZBB2C7fP6mavwNiqnqwi7lL/uHavf6ZmG02dbUzJ6RJhNNxp5vfqVyKSyjaYV9dBpp
f1H0Dmyqof94bogQFktXp1ly8b6S0vzFQwZo4+3FebxwBqGpwk9BJfTGe2DnYZ/YU5IeDYNO0rLW
U8/Jut3sLINlriYZep8cI8vs9Vh1RociquIJtNoo2Zv9XIaBaSKW0oeCLuJyxik3rasOFgOjqkCB
vg4t/Jp0N/D33+Jj1JhqVlMisG+ovBcj86zqjhQngD3q9so1NoPd3LdGfcSOiPHVdDp5K0giGlbk
CND3y2gchUHSjDBsvWgiql4QD9CudSMr7jCPpajbem2Hrdy5fQ2MqdwyUyABnH6vqTG0pfVy1bli
8ImCb+vLPsNxsnobIDN5iUH+ei4wAw8GwnfMhE0ienrf+jhVL9aSlhXPjAFeBPOBkRufceLCuU2J
HbRWvqxVM3SOsvh2nIFsbVytgQbuVLQod36LLGvvEG5OcEWz8KdL434tPkfc/HLr56quaWqetRiE
3fw73XIonJkRtRzcZ7TM2SHyNHkijKaIb60ChctlFjVjf0cQBD+IieO33YB8qLNTtejsF+1A2NnW
INbvRFagdxk5ZHmf3NroPstO51NMViqWL5ZTDvZV2xiqFTXl/MxST3ghH128kF9FU5Ioc5v0GDO1
L0e+zZGOxkBvLsl6uIzMfLk8fRA6V73Kn9x5xewwabMUp35wYjyeC7Fph0aqOF5ZkXFOasrCruUz
2aSFE+eIMm/KaRT9SREXOuTpGY1XzqsVBLnZneqVRmz/YRxb/HProR8BNdQlGGG8jtwwS8QdVJYj
BwnTnRL30h5DQpRgMinMDNPO5Lpqc3paXj1AfJa44M3ATHy6jNGgy/bBgOmY79C5cIOVKLzMay1p
2RvOdQA9e+6+JXJoNcRORd+M/EL4cSGNEK+h21bJ3/1+CW+9ZZS3ry04GEa8GYLAjVcYexLGTGE7
JPT1/vWxckzWFl09M5Nrpd5LKRJab9iK4alLI072dHvpzZu9zTLeOoK7iDgfTmYxGFoAf53qmVtp
N3yak2oatzKhD/86mjHI8iGuRBUSkU1t51Wuzfw4VZ3YlvY81AOOP9LQ6cCftz+XYIr2NqZ35V4y
0x0WCA24NLeVl0EhhyjIYwr6lklDPtt8sXY42qSR+WaU3HVlwxsxdHon2zo3u1O5GI38OBBsqY00
ekAKnbzKl8OVkLnx4CC3JUuiDZP5i6cxydikXmPad6SM0wWOYXWTSTcYk1uwHzMGiHFF067gXrGZ
5mQ8wb3lfqAwR6gbYBZX0Lo8YaqbQhxcimTFEi7SY97C7V7POU3JLR20xaMlkdrhsdB1SauNDnnv
0SBbhjGdXnf8f9VDv5iTot9hv/nPmrv1l/xlemm/fDsmfX3N1ympi6sQKRstAtZfh7Emo9CvU1L+
yKVMJpnsT13d1yGp5b/zLIR2dCjQrZF0QIH1h+QOAyOgKUGdR3Wk/IP/aEj6hl/FgJZzEy5Jpn9Y
JumavCkWsnSMU2Pxm/0MXuQJoUpZ4/G2ELSwJDPHd9ui39bNfJtX5qKS4sYVLkofI5xeb1PQq3hv
rMV4CpOBJImyzBzIkPr0RfaOcnrH6coLIRflUX9bci6ADJF/PPfsLKQMcD/QpcyWzhhP+kj1+BKT
fUgD+D7tp/KSw8NynaeiR3Qw6MveRcKLjZxIjKPDg74eKuKfyNQnt1LFC1GOtxcETaaBUxA5qkmR
7ibeHEsKBK6DuyThocKxdyr9iH5Nl3xM3UZ7SvJCe4ia0glsMm12AyvABigeXhwsaTcEVXjrQnZ3
oxd9pjfBhyRDJIBKdWebc7b1fdjuDLJI4iZTfKdH2e814WET9CTiZEp9IeO0RvRCbEu9bRauHo/m
nWNJmARuf9WTWBgMpnmXGN4DxqYrQiDKIJblPRJE41JOmOLyrBwDExsU/yguq7m4tL36KSxIOViM
XmL7iT76CHidpmJxsqy7bM4+NmJMmc5U95Ku7nMGfWVdW3G8ztgutiQOjKskKVfcgg/SCjehi9yG
RAf1FggtFvzVTHmtnbu4+o2VadoW/Qt+l87PH8GB24+GtEh+LHPQY1FoEWmCPQdbPvueTvDQUt9S
zS8Y3LVjzzDjpbKN9gEjz0gcBPFGK6vOUaWb5BtNYh96i4eqpG9uMOe3T3bmPThd8v/ZO7MlubEr
2f7K/QGUYR5eY54zMpI5kC+wZCaJeTg4mL/+rhPFkqrUpm7Vu17U1lYiS0xGAHtvd19egfLkPGPI
CXZmCI5l5nLEC8T14QT6z/lcawgl1vAMWwjPJ1VvHhquSlgGYfeh6aIpl57QrceWNOClSEQM98+M
Rx/dX8xrdvUnSzNQbrlXxyuzsm4ybzGy+CHBTSvG1883Z5EmfcLbSeuBko0iQCKwaoaW2oCemUzA
FYAHL1rig9XFNMbuGFEOQw9boznPHlPp0S5c/ZvNH3wlyYUuiyQFi+Lws6w2ht/AsLXGST8OE0m5
fcVSitMtbaefkGhnbes3sPJ+ToE3nHOzId4QlXa2zr3EwrGXR8u6SI2n++Prvw/6/+NBz5aubpr/
/km/R1WF7yr//KT/9Yv+MMR4v+ERBU2gXJ3KwMLv94chxvgNBBNBbPWQVe5qXip/GGJM/pEL3gmi
PKQBePb/fNZjr6ZQA0B64Jrq4Wz+nWc92/K/bEo+IoaFw0Yn7YRdWwXc/7KDuowLuSHjw0hympNH
XfFxSyf3iGSqSfCWeAIVD+kJXU3kixZ4cLjUe98ZV5HkQbUj9xyGS7/K3cM8e3a4zvtKde0wfzx2
YEfsrZFiYX7M6Cd7FVSjOPA5LVCCWFZcgNam7E/5UDBf5rCwzUVX6LO9CEEv0izlenCW4J/sZ4OA
DeY7DqMzbP1m3RPGjJfWUIUHKcO6hzCkie84G70PnxfSqgUsswbSgY8aMGRLvSgBLuIL0WCbp8Bs
45UMCvc82Lq3KPqO77mpbVBqLcwTea8TDXeN5KlO0+lxjPX2gmxW3IpUG8u1N1Y4XFNfEW1LR4/g
3qT1LXfqfqsIV2sDsOguGlBTzLpJjkbsb8cEdXsRV0m1cUrHZaiNM36YrHkGdohQbOzWM1/JdCiZ
v8mfDMwD6yC2v0X9BKivmmhrnC3r2plps+9xtIOJM6+xC5zGKV36uSYyvSMwr6vlafQFlcPN0Qeo
p3lOdxQ9nPGHG5r11vYqCx9fmR1ZgkAxuqOAj8PRcAEmKDozttuXIS55Ubbd3J30YS3MCnh+3RQ/
094NNn1mT1gVEn8ZkUi+cWj8cEIi5gb2v6WrxbwnJP8RO/MrcyygcgJFyzp3DmyWbF2kgJ/SBhXX
GoPxaHHEuSYSkEqdQRk3rfjdqdyBDWQ85oqFBxmY97YZ2rg5au2xr8biKW8yrMZZLi9E4mNkR6hH
YZA9wmdvL9qYdUsUWvmcjTMyizTHy0Qt0KoeHXNtOPwv1VhZV3ofRl9mvPvFImcq79gOqoDfNk0x
oda1cbRioR8mvfvM+e+zO4FpxQDNdD6NYXDzoH48+ibZKuqb0nBRR/N8sTWrpY2917aZPlbbWevK
G2xqE0xo157MzLaPEwxWBgF7Y/CxP1ejNX/FCOIkZLzbmHA6b6PaznKmFqu3VyLLhm2XhtFGE92R
85uk8tg99z0+AShUZPHIQzFLsbzteOvCfEVw71cjFKRFRxh86c7tiwYOPgaU6yeTvglh9/bBuJCi
fJuGLsV91Txo5H6NqcFfnds3Q+g50kP9IWuPvF1avVDyhKQPe6wA6rLJEg4kvLFgdtN5uyzV39T0
CRu3XlRGW7Nn6K92F0CFmoJwV4OVOA9kT9ZhV0dIsvZXHobywayLcaNJqF95Fjn7CYn9xXYJUYwp
MfcibMjIW4gfqUY0LCa6mJhfey8U684rmm3uCXOfygNF8qe2gJokSCRNJTDoUCZIa8GCYHvBfJZS
pTDUySajfQBWVSpvzJ35Y+070b6nvGhBggOzUeCOj8WYz9uyzcxVXdfNds5G92w3/WFqrGEPETHM
VoMhh8fBbl8g52o7TUzOZbBR3vmCUYY56E9lqtl5sBJGY6ZXmgOsAhO2cyka/3slKLx13TnA3A4u
0DY53cR+El5p2kwe6FN6pwPU3oO0Ys1OjHe35kSwoAOn/SYb/sgqBrOCwm8eo7wsNrrp8JHWo5wB
xM7XOfD168RjlxlR5UYqRoSlV07f5g5QYR/yfCYd356SaZy+BdOYAD5LdPEkmvGp1F0aqkmu4E2J
yXj2Qd7V1wjr3N6CxSi3gEk8cBFOr0O8S3F2ZH1YLcCP5KuKtoFbm3o/60oflpE5Gpsh9nM8wj79
mwvNbX2M4WVB4YOdEJuhoaNzKKWAvKhhnYrnjW+2cPtjMfIV58qRj91LTJO8Ye+mvrwzPeOOd4sm
PjItpRs2ttOOEFs8mO5DxtGkW6QU1+6yzk/n02g37iN6UvVkNSFfkWzgo7dv2t55kzQdHuK5mOQC
Y43zveXTnywN7NPx0tBCz8YmWHs3LsRA+UMwEIfK1P2DmOAMtkFaAv8W7Z5cY/RADV/+5GspODqq
f7xtnIV8cIN5iL/Wvi3XPdjAnZFE8TvXcp2qEr+BkRdNrU37aYNt3LNrz13MQxfu+9rn+2H1PcTO
cdYeax7tP6E86nQy4qo+tzCusUSZQl957jQ2i5kEfUTkriO6aY9z9wrZUbyLRk++8k6OysVQdGdp
zcVD2DvBT2X4AMOXh9aNbuv+VcMPdil0b89amv8oCsv9dKgKxqESW6LDmdXn6yiwk70DKavgaYsq
b5gT54XGLxZByE9xgVHQf+n6yTnlrsw/YfOmXBvYVjD/1QlJTWG7L7xHgjUHvGjTTZMJKtjz6nBp
ZPQc7ptkHD+yJAlsHkY4CwM2mevIVM6ncoq1a5K6sl6YVtF8TTmEXKy8jtBiw9b2liaJ/X0A8fOT
TGt2g0z5lJMmMJeEQMJ9xq10RSsnX1awuOJhFpYIl3KQVMqbMgmL9YQicq6h9351hmn4QT+C+IZM
04PwonNjEQZFFJA8nrRDY6T9tXR43izoZ9A+bH3CTt+U0GwttIZd502YTghH1t8CAr6Uhcxht6+N
1hpWaZKKCQRikb4KvO02dymLwLOt8IvaaImL29b5nu9cwgXZ1OtpOdmjUH2iwdryGv0rbrPQXpcJ
jV8rGl8JQuR2coMYqm9BPHpw9Tt2bAicKYtynPr4vfpiaWWmR066FQcjbl02dltfTT1h8ZxywIU6
Ay9HSojXQoc56MIRXztxGdgLQ9aPRifblXSc4MRa05GcDqt2NXppvcdnBG6O9FDzNWtSlQCJOmks
u1FWb9lk1uW6tYOJCgSSbT9cBqhzqA/1Cg3yux3FwbMXl8U7zsRqY8WK4Mcjnmj0xLajLYcg44lI
VYu+TzzdOwez7X3ruVDu6rieIqK7zkw/uzVZ372BFEgLJPwFsDXcR7+wRhtvMOGisjIp8aNbUAK3
xNq6S614AjMaip6GlNh4hzFpwpF0YH3bYfvoBC0YmnQ09a/dzAC5jvSh47OkSxpbSs/4DIQp4IAX
bqQdsI+Eb0nQls/T3FJZb5XxeOxkN237FC4jpBzlK/asbJ9G2VWfu+RNlN4lmvpVFUPhAQfNUtuR
iKIr5xFbCBRjjwabKCC5SMSoNh/cnNnQp1BtK4gvYh5sevt74M0mx4eqjl4IxYBUByZtawtD4/68
NGSib4M8ii6yNWGlmHNIZjfvt7PttKu5tnK2eb07GdBB3K4pfsSpCZeM5ljvh8tJlG48WbL2E0l8
jriDfnftKtxA+uAqw9/mLJd1Y3fn2BxZaxmzJCdHNMNF0kQp4JLMTj9rPejLRaP+oybXzaPFGs5V
KOLXPBzzLwmU2q2eOBr7QdidmpqSAT7grn/MGjLZkc6MWAwRxS2FJjdlI7qdnwSkLkszyt4kRfYN
59Chj7kNOFAsoQy4axHO81HpjIcBc9aJP2FO2VOSfIRz0lJ607a7ohagnAN1hM+pGjez+bVGpCDi
bRrNe2QJ72oJof0w6Ave/3dL/k8iyFDFTZTNf78lf/lRUn8jf/zlIPrrV/2xJhPzcDyP3dnGTPHP
FVn/DQmPuAaxZETLezj5j3Oo+xvJKF11k9G7dkdu/OMcav+G2QBXDdg2x1esjr+zIgOu/NcVGX2W
nDPnUNIp+BiU0vknmdZjBtRw/JV73qHSIBCF1TftITkPA+bhgtALjAzPHLAwT8zGuOFXhlR3Mtyb
O1HgBQ2dUFIqS/ngRfJ6/DJmerZ2E71cRZErneXQWMTz3fENZIIQq8lyrPcgKo29Wev5sgucYUnk
AFB06H2Cym/3vSWjrZOUEQ0MmVgaIZvQPLfddurBGakTcrWYg1FuCGpRUlz6bJvpVL3ZtUCAQTLY
M43NGz1xNx3tAisdZOGyT5PowWhCf1dSsgDJx8K120sb/YGnefUWMy9tzV6bD7LPgU9Hput+D32a
mRZjAd14UTRRdK4aQJ/kqf3TmM76DTevuSpz77HvjOBMcEas/CKKvuWxJCYHYn03ex2YpkSEEEr0
Zkt2o9wNib3MGmt6rOrK2zelWW5cDRgHMobxAEXsEJXZyqnG7Kr5ocbbyswWxjTQj6zIzF0mnKeG
1X89CIBX3BNsbgmj3KOJadS4zAamylg75LKsEfvEvIy1dF5JWqDOwsXeuSZLgs4yDN0XErT2mhpj
7xRxg97atYHxWFgOv6ucGdjY48i4hIusM7+4YzF+TFnnruWQQkf1Mvk4I3ouhsnNNy5pxpVWj9MN
/pj3vSMZWjOjQxCWW6O20l3XR+aWOSR86X0OBTAY3E+fyoTp3E1meo4cSm9yIBWYyceWYEWR96sk
9gHYQh/dCJcj4kRqf42TzlQAE9j9rHXfgfMPPyOs9JtZL0d/KUIFfsejTF3xIPPTlNbPMWWv4KCr
6V3jiG4tytnRzzTB9kcfpj2AKJ2/5CSIa47gZHdZyf1VPGf+IdTd8sEy+uqcD8YzOmTdsrrZYud3
VfaI2YI3aGkRfy2a4GiTGQE9ndus7AkVxd6u07pk2tAahJk/gB2SLeduHA5kejdpaVKgPo+NBV29
9pemwbDOxmsWO6i1KTVMgUPLj92heedmhzALpcpcpQIJUxqFyuDMxVXT0OQdwbZFdfS5cc33Khde
eBK0L8RHxO1XF3v1DTjgNtR8Q9sDu7dDcwseL808tqGhDD5mrtXJOqKXG17HKK+y4+b+EZRWOJ/s
kpiv33bPTj1a14Y3fdOt4Td/sUOZroOmM9asbMFhqDxTjdAyn1Y4rOtbTdU3khw0kWhX2/BUnk3I
8Qx8jp6VnKc461TeoZSOL7VV4aQmN3fP5edeUAq0Cd20JPNbRaH+dYbMS3shkdiLmLzCeyWCbopm
LZFYH0toNuFnGgqOQckcLHjCAeWwNXutd9UTn1wnW/hU2A+LoCFBvCT+TKRBZ+n57kGg1nY+4LqK
hSAnd1z5XZetfk8BhewW9nkAs/BSTGTjMhy4fFL0yYioM2/RzksxjNey9ezPybbabGuGI6kgbxIe
bgktAWDSGnC71qVDr9tizqOGDpqRNIsVzRyLaNnAHMUsmYC/Vepum4UoyWagBM8iSlIqb7gnVQ94
Ts3KXVJsH1vtMUM90FdV1WtUWY1etNahOz+MvTtuOFnw/8IJTBeNw8+YGp1w+pKjORxBB8kGOA2V
O0sw3wMZN8s9Mx2LfZYEfO+50q2cLLfbpdlZHsYPM96WXu9vKwhw19LMT3PEBRhEs1OdxtiJj2EN
fJxKdcqUiQ55fKn6pAYpB2N+0aauefC9ZutoDPJ8VyHdGJGbrOnks7SN7iX6EwN7unZNOVMVQop4
4WplefHirrr5vedeWlf0Xx0COOw2VnDkkIA+LBpjlY12tG2bdiZ2P3e5vigAsH+QYPjOO6q54E5z
N4MXaktUDJA1pi70p2g2ws2IS+bZoZz60ba1kJdDme9z6sAeqtbXYNRM+qGHMfnBYOpw3zBW0nOj
PY/OcFfwW71lnpGsqJXyv/YI4xW3YrPeEWYfjyhG89lGu1xEYmQ5A0/+De+VcXBQp+Bijhuy5tQO
tPqcgguODXA5vUVt4BTOVzdIU/oqgq0EGf9MdolF3O27rVK7twTRHYHgQoyYto9+OcBKesC1T7FQ
M5r+MaHQYI0jEhh0w2lk4N//NEKHWJgGELfIDOMri8aw7Oc4W9tpEG1d/gCbWmY9LJzBjnk0zvab
ZYmGdyHj+jvshPZMvMb40Xcm51zuCeuM8+fOlcJ65T5cr82AJg7cJ9EmTWr6RriVXDJ9EC8c88S5
a9rm6mDXOjHlUmkQlykFTCNkAQsQf1Y5hB3N3N3lc/+NFS85TZQpvnIQ1y8UXwX8JtJlEihm7Dt+
pVPDY+kXSbSwXSZ8869O6o3bACLAu++VSyHdbMVxoX0kQDhSaEADwr6AYvpIZ8x8NMBnfR9kxP42
Fvo6myoiRHr0GjaluzTKQmd48GgZ0iZrTRFK44P+0d5GlN71EFfiPMJ8OFqaBKzE21+sRs2qV1zF
YNiORvusmV3rrzoZScxTeKlhrHPQ70cXmhXlunDl6XNalBHtqwL0CWsqVSVGxO+mD/5ssVV3Td+u
qjBx3s2RlrPRjgmVedwceLs1GY1pZY9I7XHy+Z3RSKA3ir9Id6qTx//O9//JfM9QrqLB/36+35ef
yfu/0FJ+/zV/TPf2b1QH4qrHRqzS1/8c8EEv65x/scRiuVdiFv/oDw3M+M0jQ45xwMMliUUXA+Ef
fgfvN49/oH7ZL+nsbw34Sk37i1URVjBOB2wYeMXd/0lF7lBjkpnZZQ9ZbVxZIs/febACEO4S3awX
WIRV0ZukB0F2Wo9XjXoJgKhNcZ7dkKpSKqCzdagn/afXGcUDZSflt0Bn3l5EQRaB7KR4ZzVWITsq
tLNvhRNae901zIcmGdyWR11jnala8udllhYRONkgd7eJ6z9BPshvzdj1D3r/XlQNOzHC0QvDOrC0
LFHmsD7nKZjp9fiOUo3VNSFnRjOlxaONttaSO6HVelG2rl2RfY/Z0hnmm0K5js0mXFcmOIpsFCMb
fh505wh5w+J2EM72ymnIKMGe49W1bKwgRff26X0UQTwz8MdhfLJSXoBrDlKULpBddSmZ0QhI1rIm
qsSz/NJBTFl2Vi6h5crhwy/68qvdJg53az+ajsmQicepTonYxibKV2pWi0JQsdYV4Mu4jNGz6w+X
2Rmrq2NNVQBuCSsHNU6DRxNxkl18CxixnVvzBh7LapIk3ryhI4GPDNSXXbNw7QkDb+JdDSEDPO5W
8THK3ODcWvhXPLP1PsTf8gSHQq4SKeXaHiYLmAaT4aLUsvLgtMyT0Li7oz8OeEVmaYhDj6cvoxTQ
CaJF4gjv5OsF7TQNzP4Xq6i7J0ZZLqWdMWBuz3rjLfGy8K1l+N/XgyPWkHLobJhh1LYlwl0102SE
KXVmhjC61xxkq4A2WABxCRtxZMTvf2KsnJkUplbLVpL4xENvlxQM4d5MV+UQUGBiGF5/Rq5qaF+B
g/suppRrrhyFs6U4FvOymQ7yW5rmOQThUICkIykZ4cAJSmOHsze5xXVmvYLLSx6D2eHfhme5eTJA
6W4YreyjQWJcZ5Cu4h1SF5WrU1WvsBWLHVib/hbFRb50QfN81cqoOVCNEvwYmsFrNjQkR5wZLZyn
bGQiuCHs4huSbVRpb2lEy3ZMWWq2oAJPKyH/zdmHXVdWgChpZlzn5mIVOK3BK8Iov/D3mD2jxcRX
b0zlWRpTfPDIPgZroxrEKQ5LIDbuFAFy9NPqi28J/SHCPidXGk3gJ6OK7LPo7Y6SSeotLlQEIxdy
N+dbznvNSHlz5RGJHX48DBB6Deo40fk/VWlENEyMQT+l7k1i9NPzU6nfXXam1Np5VwxM0WFPSdJt
GnprOjAFpjsxuFfDT5l6bG9eWhbiy2Q3wdOY8+1Zy5FeFIZgCHo5rW4rr7MDSZWbWS3LQjpPXedA
mZ4Ity+VZ2YZcxS+2Mhnp9Zx460tUliKlYRxjeFnHYR9tvbhBSwbvi832mdQt5O+z5/HuxyFEEmz
l5fIGZ3KrhHrnuxZDgUSFkxQB7eK0HZD17zYnMgftcwPwHkrBcxCCuuj0j1XSh0rlE5GO8W8rbti
ekSFNPed0tMqpaz5k8wfuWg0t/yX7pZsQivI117NXyR3GxqI0ekMEV9oBkHvR8HTkfL69AD5kd/J
0sS2U2pfgOznKv3PQQhMU0RqAYwYvL/kt1FqodINY9uy96HSEg2lKnITkg8JQmOgFMdhtogzKhUy
ZcLdReppPXX6a6m0ylCpltn02cj+yLScL8NWP6Z3gdMIMh2oefw83tVPZFDfm9BDEUYBUeRr9Pyb
rjTTEPEUWefBHdL02iKr2qEzLszp6Cm9tdCrpz6xCtYarwVpjjCrD1lPVaNSaztSbDuPvrflpMTc
7nddF4UXloE8NPDZWyX+ToHfb00lCGN7yrA3kcRbeTjMDk3k2Ql/vHr+Go9SnoNxsDcu5GeTj9HR
VbKzHjUmCUMlRdMFt9VgIm9tLtnLdqrmC5R81GtZGf3CV5K2mKbgRn4c9xr5jfwxU+K3GzSfXkXC
KaOf8chyJNYkwP1iWTsjBDCwYKjoPh+/L2RUQWKzAK2EkttnJbxHbjRdciXGT73RPM8ZkH3NsVHv
g+QRWrjgK8HxqkHVRilF2m/AkT31eRg+Okr4t5UFwGGtXFn8NQVoC6tMGQXyMXyPlXUAO/hwNZWd
IFHGAldZDDplNmgt9wC7uVyOHR+dVNNfHWVNgGLN7TkdwyVFJ/RgZt7HgHRw8+m0U9eHaWNNc7BR
efCfLnTQyzxgZ8YMwSaHL6JRFgmeMdopbRN8EyIuxM3J43zFWpsdLWWwcJTVgutb/GHf/RdBRQGt
l3U3PoT5JaBz9po6qr9GWTcSZeIwDP3q2dJeKTvDvlBWj5zL5krrlP1jML45fcP929Cyp0KZRBxl
F2krW2zk3UPC41D5SXqdod32ys1095s4lstlCQsKbMLg4Mhh2pV+Mu7dllfkmM3uXstBEK/+Oyf/
Z3MyzTr/65xcDe9/dYrdf8GvIRk+ElfE/3kC585tm67hmirnzmZNSOiPCdlSLjEVrMRCpgbkf07I
NodzjMVkO3GcEcXhV/0NbBKtJn+dkMnvAd/EfQzwUMcvZqkT+Z9O4FPRtn3pJf5BFwWNQ6msV0Nm
ZrfRcrLPouzn/XDXZ70cTBfPVCXb3gXcu5YLxEC7om+h8CLr9VeuQeFLNvP1PgolBsdtkkZ7TK+o
teB4LW0p7tIxttc1YpL3MuH2feya2pKcNKGrHNA888++R4TuRee/xGOVIo7fVer2rliTYFFPAKIR
Ss7ulbBNCRYat3vXu0slfQMIB0+GGh7lyOK0IPavLWD+G4I+qnnX1+FP+g2Lh0jrVXE0NhhMJunX
WUnu2Ev71zHiuG5OMv6pWRa6fBA5lIw2o3cFhxcw8k+W5JsejWfyZcb9wjb9pO5Se6zKFOeu1xfR
pddMXLp3T0CE2o4Fr7LskxmnGW3QPDDQo4cufp/rqKSbI5Rrpw/jr8ZkRePS8gt/K5WvD/ahmz8B
gogfmBg418Ft2lFOHm1h6/gHB6/SVoemZ63monCfijiak+1cxrm3mCZ0Ptw7JmmIOGPKWQFBCT4n
Qx9rXHONpy8RbjEgkWhfwk8Uhy7M0jWgJnempJLLWy7G4NhQLHt3Dpa4nGuf6vUq4MXfe92t9wqx
i6a42mWaLtlCAKPQaV/k1dKe3fpJ5EN7MDwfn4A58sMJchrMtbrMHwwUD33hR3P6AB6y6sCgev1b
jlV54XZ262Ouq8DtKfYMnb8RwgBhSOpko2JI15z3m4eSooQlLdEI8pbL+c0eRpIWeiLbQ5sW2Gfd
eIyuflv/JAo6dTu9nQVF4+S3ftIhntsLzspw5xJ7bj+AbrvoB6Gfv4TdmKLClGI9B1Nq7evS7d9J
D7FUDA3SL2rzJtCship0S1gbo4IuSRjDGB7mVkbpi9AzrqGPs8alP8cxiAFs6xHfuQ3Qz6+FCRc8
/+Rv1xxs2JJNws8W0GasSTpFmqlKLrrrFSEllaDCSVWTS7Hb/uvgDC7zF0jxyOffEUoBPH1+shV2
fLgTyFvD6MtdWBoU0yhEOY43d9kHpnfAoJJtZJEVfL1VSzeBpFphzj0FPCfNUK2lgqALbrYb6pNB
6Hog0hMFS28iqwB/YhxNBVKnso5GiMq+kYHY5XTanmaFXZ90AOyjQrFjOuTn3t0J7b2CtZd+wyfQ
Lmn41fA6uispAbtj4gk2UOFbAstNsU6wdu6xDQ6nTkHhB4WHFw62JtSJWRxdKbqDqUDyk1HClE8U
Xp4jOQjzABUm5ouZwaCfYdEbMOnd3M/IIFf2KnXpd6+SVH7ROqrzcpoiIbqjRCejYzw1d9q9XzCf
BXhaFvodhq+w+MCEfPBVoPJ7mPkW7PxAQfSjmS82zWO7FL6+q0D7hULuh6LEcnDn8LN/+rtmdmFv
KUw/vqbhi465fKUriL+ncP6c//otIU3z5pLjWvF4ytYsDc6eIDpgJSdgxoxsSdKIOXVN3Aw+foHl
0spt+w1ET7qKM2b6sY7ZjbrW+8KNpTvWg5uPPKQkzxTGFBw9iRNqH/o8Vhw5smh+4PjGT66MUsJd
PBuziAG1Qj1DpwnSEz3KAT2vknNtaM7dsqVHcTnArVpGSSYuhUJ5EA1REr/5rrvsNB0Qm83IqXJB
LWq7BgWrZ3wNy/hxYIFehzO2xSX9G/y0TUoAmiVDWPCRwFwjy4X6qJqC23EZsxaeqHCVD6n0h89e
d7R1X2ZEtVro+Dog2VVqezQhS794Yxvxr3Eb4aqJ+Ot/S31nYzqddnGysXwwQL1iZ4r0L+Tk859y
stuvnhHZTx4xj0eByrqe8EBu8hr/Qz+3/h7TokR347KBaGbmPHTjpHtKbKs6+LG03i3JR5r78HDC
p1WefVLQu1FzjAcpHeSUlnuGBGT1FBkF5KdCM5JL2wdM5ixr9Gzn4U6PnRTxVWaryvZ5ZOaosIFM
d0moJVct6zy6pHvfw0NmRSsrbTmVhG08H/S8poaSk9ElMfPwOS7xoFHd6chvjH9wm2atT04mmvVO
0teCGmCM34u2Q2Oz6vmL1ZOErcPUaxa43NF4CdI8C5KnpxnjxQljDGja3NXRIOiUugHaNJ7MqDc3
c0UF0jQIfKAuTTivtajpJJ0J5cWy4mjGg0nseKOP73Em8i9WbHty0bmkKgaYckvdtAnj8ak8EGp7
bLtJpuznltG2b7qgEd5cTKwwmf42aQhnu2r0muQV7YCKgGULE4c3UUZb0cNckZkhYN4V685wlWje
Uw5R6+P86be9uwbBxhrcoO4tFGOw51xMlX0UT9120AsKYUexBYkbrfmQwrmPZY40U+aPlrokOaV3
6CKtXgm3+RWU/2+a4v9IU6DnKBTHv78jX34M/+/8Y0w+/kKr//XLfk3JiM8Kok2iO1BYA/L//zCL
QJoHV49Fg0zr7/DRf0zKd/I2J+bANw0PaNSfJmVLkbcpbSHTx7HZ5Nj9dyZlR6Xa/5R65ybNv96B
IYOAwz35Hrf406AsUjsn9Iyi05go2+92ZTsY1GyvRW+NA60MmCeaIZ12CaCqQttXZlw7zTKA8bYj
QK5v0SG5SFhRR6mRXjs4oinsO45sij9Ek3tY9j23mcWubCM3I3mL3DnZTxrDi89ShyRl1vIz95Qr
WZ8i+EtrIHspkHk90VoPCz0OCotrcKtg9NadTO8Ofat/JUGqkPUzwEFiuHGlA7NPFNh+VIh78xfv
XjXcgr93f4eBx6Y3V7DBqWKDFG78jg1P7wxxiUPHWPvIqLn+mvyOGi9rxDM8pXpR6seEZH63nnXx
wVTTbDxRT1d0r5IlfBpSfqk7afO3mvk8Of93Qf1PFlQTcgaL3f/2BfzevMvsL0vqr1/0x5LqYMiC
dfNniO+vOJOhipMcZBm+Sg4Vk39SctRXFiYIjRDki3y+GP9Qcvh+/I291PxXRC0BKSJUBvsqgVgI
Sup7/ee9NLc6TZ/CuD9ZlI/18Xlm9KCWFve0SKfyBGrTnmqaFlmZfsSd5jME8sz/4viNu5dzGz7l
hR/Oi5L/+Wccv+6D2UgX41Jg0i4HtYGgDmEihpNG25Rz0r3Zsihgw3oiXfVm0G3oe0suKJNIH04T
tQs4D+a6BuWzdMh/XtqocJasMGKDPbu4ZpleXltsRbegdLn+M+hkL1SPDQcVfyVeCy+Mt+AAblWP
NY5L5MlveewXt8ZsX7B6zXtWRFp6DC+6usKZb7qRNzfFT9yg0LhIT+241garPWR1gN1XvXB79eq1
729hxrT8S6dezZ56SSf39zUr2HhFDpBXHi3xK3N1Ny119ZK31Os+iD3jybuPAKObrntddeRpOIlO
jRoWfKaG4j4/GCTN2BTUWKGrAYNuct72zBzZODZyoTrbd7oaSQQBYSj8alAB88vMIvg7fKZBrbiQ
Z403dHPMB4qxsZPEauSh19FT8X0fvJIaiXCApDuNKWnIUkolUxwFsxqhJJbAnT5UTGJx2Z1KNWrF
96mrVQPYpEaxDLzEsnUz88FvRrmb1MiG9Xw42WqM4yJgvfPIqg5pYLRPaIXMe5BtsnVp1i1lRLHp
7ws1Gs5qSBSGp63ADpaPWqtbT60aJiFu5T8nUzJgqlHTVUMnh3ztYiUeJEa9fWPWYjZl3AyuQg2s
FtsduU+G2FKNs4MabNmatDXr4/gpBikfuFaD31CjcHCfitP7hByoYdm6z834Ppihwb4zT49qtLbV
kF3e521Xjd6TGsI5R/cbn1cFjh/7HVHTP975ezbc+4tNS/uyUyO9pob7WI35433i79XwX6s1IFcL
ga5WAyIR6VWviSUnanHIqGbAs6HWCbzubBbhfcv4/+ydyXLcSJqtX+W+ANLgmLG5i0AgRo7BQaI2
MJKSME+OGU9/Pw91ZWVmV1d1LXpxzXqTZrIUSTEQ4f4P53yH3QcdB5fQcGbP5VJA0JCkqjUBBJtt
FcHgaypIn5CqhaH408NEtTUpsZGMJNDyPkqVFdReY4O0a4KQncbPvpXb9x7xQlLlDI0qcSgF8Xkx
VApRbpsEEg3XcCI2sy7T41aNNqDsbp1rkFE3VYQapSrfyFRJR9QH8mhf44+8VkUhRWxE6RFlVL5y
jDQPi0pNqmLyk1hN2mGqkanE4J54JaZEDY5iMpekSl9iexvfy4REJqclm6m4xjTx2Z6/dNfwJvLd
lyfHYQuL9o90p1XlPNlOVJ6GlbBy2gOXIKhRw6i9q1Q+VBaZQjAwv8ZG5V78imSEzZ3r1FETWG0b
cZKkzcpUp/5eCB09z6DSqMxrMFV6DamigNBeY5wkPjGdKsaqUIlW5jXcCtQLQVeUwoReNUgLHw2V
hCWvoVhxY0gSsgqntvX5lqLnGp9F0NsAU1SODcqvAFmhQ9LWrA+d/hT9yuCK3bLpL6h4hvFQK6xe
dVobNmRr0HtZOSMPGY18epLZHHufVpxHBNYmbqFP9ksJpKJ1Q6/BU7/T6O2z74uLHS/fezwiycXF
5fa/hfi/KMQFs2JswP91HXAmLmD4zJc/Dat/fdHfFB3iN9TVf6uzlWrjP6oAz/8NFbMF3vPXVf+H
cTUAC2HxUdIpBsA9Ua7/XgaY5DGi5MCHTL6jcxVz/xtlgfhLEQ5bTWde7lGFqDRo46+QNeBhifRW
AACjoFFmwSTcx0mgdyampt9TjPqnUf/ItIl1fGuR95zVnn8Z67E/4Fcd92Yr2j0rSV0P/vAyPvzq
A/4Uv/3XZB7+acBIbdighmMgW/9rAPeMJpPUGiRY7mg39T2gCP3eWx0Wx9lViimUKPMqz0wlRJ+Y
JTjsqC4orzJOsmXFY8dHEXVnc5V6rkr1iYEOAaiVdOKtTLD+SDzYaESZ4Wge3HMlHeUKUjpSC4aU
d5jyaN1av2Sm4pfotL4qUBMlRiXxWglTfbto8UsqvSoNPDtM1BDwYZWgFdVIFs7Sf25/yV39yTMf
VuEML37dFJtJtiVy3sIoUNBMWftRLqV+sSKzJv7Dkk1GXA8LPXaGLBB3Y2Qkxak36yLfpeNSqBBB
tMlVCxyJBGm8IdHrHMXaHvSWPLVxJvbDYHafBPjIe7/Eh+5k3VnE9ampne7ZrdL5Qfjzsne7oT9H
FIenWRu1bQpknFEHVdJda5nLTRVTaaRZzuhrEPVFs/w3HcoQ0OyurqF+FclXI4oad6MP9nSrIVV4
xFyEs9VNli6c0nG+id31iRzx4l4uA3rj1eeygY1Npo2Xa9YHMvts4zdJt5ltm6HHYKK3v+he3lxg
pJhBGVES2uNK3CXDTpHfcnt35ksW48/h5k3v17UNmY8au9YvpudF18FpJFhboN/Z+6Ioq13j9kke
COmAEaNfDlfsSwfYHU3orr62MWmvOJzhcTO+Bvbdxs4jr3p7hoYmdxmH7ikWJunS9MenRJD/vY0q
vfja9KJ7rl3mpe0kXDvIB40pfZeuOMuN+cYcdfd77CbODjtVGyLZSTfSGPugWEaA5mndE9OTjNZu
RQGMsjBvkvectz02AjkHRAmyq+ni6aK743RHqT2e7alDNW2lPoqGpAh7DdsXmFKTX6g3L0lfSkRJ
K6p2ieB9WxC0E+0mCsolWPFTfLX5JoE2F9om8vwhtP1JvBtxlgRltiw/DGgkty3u1q1HJXqwGgsN
V8/g+60jbxr3OFf50RidTG7ryVxwUvSYZ/djDQVu49pdh0i2LV0DSQ7M5w1Q1YXAxSJe8bpH2rMN
Y8yFOV30R3+W4uw3NmbfmdfxOLrYwzYl3MqbmNHqGeMqr541RCsANrVCodotFsMmu92LrE8cXpOz
SYGmPq9To7Divs/Lt7bA4BCk7cya29vwUvXpSlT5ExcAqvbUY2aBEMefHt0Kz9XezWvnmPfyxU+m
9cMd1zmE/m8dfSfDuesQe4w6VavvOAmntzFhx8Pl7ywoheO1QkCcIqzkaq+mBWezdL9VkesPWxu7
MIh3wEHjHSInklEEQ8INclkXa9fYJ+XNUrMTIN9iHI91TN2Ao7BgRZaxMQFiUDsSxXZs3KNfmh4d
SdrEhhUUSSpL1RX3Fh8MtFoE+bECG2uNca7Azk58qHPncBycy8QvUpztRfka9VV7SQezr8O5MLAc
KmmP1iqVj6sEP6mS/ri1oRVbMZAzpCtpkMN71A+lEgyNwPhvAb8kD6kx5S+NEhYBmxHMWHESlM3E
sPeqQLK7PP/MYuTJrICURomi3HmAGV1oX6FYrEqEgqDJuGqb3KvOKW6kI3ekFvg/5Gq2p6UU01vs
JYjelExKKMEUE/ctYRCaJE8QOZV+VVb1SmSV+CM9zTTKJ9us0WBFwkkehW0YX2oCuy/uMpfi0Mku
fqAbpuYelz4HiOwm3bd6YWazsbAI23upxF+RkoElRLOQlSbm8bZHgIcmUUw2obim8gTlDHDvycRB
VGaP2LsVk2n8yfmORgvP0651ne6bA9OexYav43bgbN5li5kdZW7MYTshZuNsmI+ZErhhMRb8hzcd
5zwfcpK+c9J3wW9vhjXRAv+qkkMR7t6Iq3bOXQylo+uQ1KFdYQxLJs9w7j3HuT62g+Yl51KXGtsi
k19yFG4IlvwzM1GBTJ7VBDk8olfEUc0xa1z3wUc6zk8tPw1UYrwR7dy8x5Jyg+yaI8cubuLFixAA
1kffxeTq2NocMJcHSqUj224aK7tb4FPurVpr+IJ1BtbHBx13uNIh2kqRaBiDsS2TBTES2bw0Ebr2
LVM6RmmY89myCUYOuiZB52j74+eotI+5abtbiZ16r+qSj0JpJHmX2maAsRPpJDA6ZJSLUlQSeIfl
keuUnB9PqTJtM0F+KTrIKuGwaIA/UGv55m6RWlpvcYDrr07W91XYKn0nFBGknstV9hlbSgKaXeWg
/VUa6iXu9F51ntJtXcWjg9KRpkpRiuKAx5W8a1Y23mu6lV8W3XnK58jeZ1dJqmmRakfiemLeQmtE
tIpuxLiPcgKSKLHqb4tSt/ZK54rwk+cVXeWvmplV30yoBnxP1LGG0smyn0WE5Sr1LLMDcdNxnPEp
Uura+Cq0pe5CdFuQQsZOwjXydwa3b50miE5ZhIlQMvObU4ZU0GWW6mlsaBGtJsFQRFMVanQcl0kB
W4g7Wx4tBXGZrzwXZU0mFUZhXoauu8T+xGXNJPc2sWtS62o+YjcpQgx7i3IHvQ6hLxgG7NJCVqeA
MpFCyyBoaz88v21YJ6yaf0KzM6kC0zZkCCzDZ3mkODVSIWu8K73GVyAbTIIwbZq0gAYya6vbkruS
jTct6UUNyB1Fw5FXMg7lifxiXHk5+B9g52DjBU5xJerovAei0FegHcJQuAlwvlbtIW95PbfzFCUR
V6tF/VUXpvc0K3BPfWX4WArn45FVOG8S32xIDHeK7JZ+NScKI3JLNJDe/CoNv72g0XS/tZGX7WsH
0aSalmF9F5HyQbtttW87ia5Ci0s8YolYuTJaHCn7tGzEg4Hwvjx5TerDS3Gbn36lW2lQ6LF+bMhp
0Mkex5PTmYOjb+dfXh3nl3Pnf9u6/9Z4l97pn+5XblPlw637P893f33V3/o6nyB7FiXUo75Jn/iH
9Yrv/sYIF42+5+gmIj7AU78LkfzfTI8hkcsajvkWKKvfOzvLpLPzGQgDm1cNGWPhf6ezI2P4rwsW
dCBIkIhW4B/IvuYvbEITI1DZW+wPKl2D2YaxG3DMdhZVdEh7MePnRF1Uc72NjdzhRmHZ4TS9+WNG
R0Qptqb41dk53s5LZPn1pjWz9cu8sjd/FT7Q5+3UiY/YM+KXch7cII0d+8toWf0teIr+YZ18jFFp
jaYHYJzm3pIUbFlMWGe/2WuoIg6yz6ozI0nUwLP9WMje/NAmK1rOetdCmbMco0foSnbxi5lHg3vT
re2KRL5wJu4jqzSH79k1U87oZiK7ULv6WbNblw4oEtXu1sTVyrDEHN6mzJ6SmTFXqd3mZmqvsBBK
4uZznu1TTI3kBKZR1Qj/iyh9EQyn2H1O1RrIFJDTkQ1b992VdfvkWIMB5KFP9sacfS/AhYepm6Zs
adqUfm00jD14uuclN/MHB3YDimZ/MW8XN4vKbT+b6aGvzF5uJCm5YS+09zm3mPnp8AqOQGyxKFS+
GbYkEgAF8jhIyU9p7ZA9U3eh47BvR9QMoegHVxwH6l3CCFYssGvpuU+Na0fPsl+YuhKhbGpcZ41d
nIvOArrgIl79OoKFYFBquEHO9oHXgJO5Hebq5HBQnvuGiXQ1lFOqgMsRkXXLMp37oUe6ocVNErqo
Ly9tFVts3qKY0KhcsD3oGclvjH46LNm0Vlv8hWMSWMRP77wlig5WXRpfm9VEzYvnbH32CxedUB9P
cCotTUcdlDLMr9DgsIvUwwH07wwEoi/8rtsbQ7bo3TGJbWq1MitsaD9xt0pyUF18CbZd+OgkrMBo
GwvnQzTRv0VV6CDSZ40BxymJrmQwpfhWq7eUtQOYCKrsxPF75Kk97Uqxaia2E9uYwmKNxkDOXoOd
wX3OmYGWtnGMB3lrLx6cTmo1N63vrHZtg8HOMTqW0cnNq13FevEFwsXjzPgEvyT/wnide2Bpy5vQ
p3XnummEvmt5IuSnO7YyScLVabObttQ48YkJ3ZHYbZxYenKPdKILO43SvrTm9GSRcLGbvBplarGs
R73lo2k4hfHiL8a3qvesoEUuuMmSXgusPhsJGXV7BAMMuzHoTh8SyPFJplZ8bglM2q4r1jX2mXtS
vYLOgmVprdSG5J5t01KrgrjVaIYbQUMYJ8kPe22/ujNhcD6hSBun1cn+tWTuBbrlTVt/gC1Z2XO1
oconKTZbn/oUEp6oUwGtzubelZl44F+fnTN7oYSPyB86CtMcfhBvv2y9BDuKy4ftQJmwzd0G52e8
9sxC22M12U9Yjy8kjd8gSAeXPehBZqzPqdPva72joqAv7vz0CD/doCxdwjjj1Y+dJPBG66Vr2723
zLeZoaHksYd5J4HbhWOE2RNx+6uDNGpDFjOK4rL4UVi63BjV5KACS9CsaMhTWsbJfu90QLNsDsHU
u8VNgFcF8sAGqxbacbhmjzpqx7CcFS3THyfeW00nKp6Hsze6sgu0xIfXIYvP1cW+1xq6f3I4Lk+D
JMgLB1F2l/g9hnbiHrZ8KsRjnLSPKFxChVfyiN6+m2HXvBfqNMuHCL6UR6FKfKxhXVKjdU51w9yO
BwZpeW78N7dNvupaB8jUmH8yDRCHmOlO0KUQCRHILoFNntppgM8UAoP1HxF+Npt4dfxjnrmXyJGP
asW945jwzjVzPxResE++cK4MWwOcw7hpzD67y4xhROCWQ2zlQe109gYEbdnJxZxn/1bO+mWVWr+1
svKtiw0jICnsnn5sV6Eb2sx0ILSz3aVzoAFpCTXwoGe7zMwRhGu19Y7H5S43E24HZK5zLnzCl/vn
AjruzijX6GnKp9tGa2WAcTJ7IW3zxY7Bd8Hjee9W/6sTG0djsB3ex0OzKwsWK4kx7bpJHmsnw/CJ
kt/LWgsTR9zuJ09+VswaQ1uurN1647kBR8AbOCdgqUTPebbbSWc9Zl4Gv7kpuuSVpRh6zmIN9doC
N9M1IY0fmFIwgqbFDEidpY3mPXidue/YIV5mHh1rgzFuA45R71sexeJrAdp4K02Xj5pmAdLHk+Qu
Yzi2+cnFObuzx1a5rWEWtWOTkubn10mQL4WHoWtYj0ndH/omOxFTnO/7Qk/pOzXAMyP715oudI18
d+NNFsbP2hqsT4umnwO71ry7ZdWtR3K4NQD9sr0thlQL8OHUYZPZyUczO7QOxnCDFJQ7YSpehDUe
qqi+9ceVizUDUmfI/mkknqVN3fJznKsD7tSvdLZFSKZzQJ5hnQewmdPzuJhHMjDFzkoiz0CUaq93
M9HM4waWY7Ol2RVnO7Xxbmjmgv0vNt/w7zYXE5p/BZ0OoHLIiLAC32ZWD+iLUZjVErxsz70GRKs6
LDUiPiGQaVZDM9wYcRUFKdqOgz/o8ERM7SXRJnU9AzOssdRoHjQ63TVe8eFV93rcjPPWWgoL9+Gy
ZsMFNp139OEsnObRfLGYCX5o4MvgmpVENu5sd0JbbRZiYoNr1ct44J41wrH3P0ttfBCJm+I/mvpL
Z1cPbM9QaOfaI7iu4T6f0y8dbp/dMDv1qV2dL15nFc+4806GRiYneSpXw0v7jePVOkxiid6RNcuQ
eFaJoFMzwqwekz0p7VCdvCZn4YpcNO3GNz+Ou7DSYaTFhKi+ggpGQz123k9nsOPtQLogad1m8Y5F
cXlyJw01zOC9mbndBKVXuq8udOetFjl07W6SPVdxpSOmJtPFd4sSxuJMB22pDxEPDLfbbOY7eF0c
yCybwpjxLT3d90bmH4uuuRffr8YvmFBCnYDAu0LPbehaXNlAskQZeKm0mBzCTdo0uizO3brWh2wY
LGqEKr4VRnGAX5CzynObcBh8XPwlg0mO22R41FrTg4PitF+01T/U/TI/j10MJtJP/RS2XJ7ewFH+
3ubeJ6dzwTzY8beDjIaXNBNnpzL9feNLeJlkz4ZR43BBpL6DmcQcg8Q2IGRodWYQAGkSEmrY7U3G
RGEDFXW5Ka3JP0y1mLdu0n4WcanQXkUqHppmRPDnDR00ZKYvQE77KSn2VhUT90jaPZdXp1VvLFPM
c+ws9q6gFnzVJ2kuQe0VHhBuazFRmpvig5wHaGBpxap/7SGsRVhwNKaiIXEc+c7wOSxX9osUwCN6
1VXbpIO+rUwGDDQqquWv5IDonwTBksojgJw4Au4rI0Fcylli1dnl5Rg/IbgmYuOWQivAk/CKY/Lo
GNN30rWcPTOmD99inFr2zRwOUeyQm4luep1tHz6DvufJnewMOa8PZH9b1CwrZmv4NvYK+bA2UD6a
CCpsUUcb6ILcgXl9SKwKc14E86TxRHEwyUAE2piNpwpyaiTNuyzJTBJMHaCVjQONIClJOGZSGuSu
/7SsTH/HVl4ks/K9Lj4GNvc7PF91mJXRC4EY0ElbeISaZW6dpGkYp8qNN8Lbk84Ch7YtDsxryZtF
ysBK3xBBrVVNkFrj1isYvNcyteHiOiPATxxea558m1CeOhT5O93jZS795mWuqzp0kexv7LQ8T066
bDPhke87Ux4Su2sVcDQa7sWiPtaoun1yL/dObH4W1fBC4Kd9rznrY1/Sqxi9vezmidgD2fTbxlqS
jYm67Zb997hjXmK8MtqGwFiU5cvcd3gncDsF88IMJxMw0NgBBVnC7herak3oR7m+lG1DWCsRslBd
o/R7Dt9CzO76uJIrzejXYbxoMcibvejFFcVNC5PkToLWDoa2+kkBDBIu6UKRrTWMHzYQszWSwtwl
u7UYyhdpZem2sIZ411qVH1qQ7ii8PXuzaFlxi/wZMeqUlztft4H2edGH3uFw84GD7pMpn/HLkdLs
d44IlsKl8hENOrsmu6vmZbgz9Doo61aBKaSKc9CXOyPzT5rwQIw42MRcxX1kjTrdYJ3/XtNzFEJ7
M7z1PW4cND7dcEOrC94jywn9XI+Rl48hgbn7AsOJh5dFOJ1+I7qsObS5fGhT81zNCUdk0noBYmx9
1zS0uOT8mnuzx0NY2xifs+yMH55LNNNPeg7ww03MjZmu77M7fEZD/FGD/dmi4ngc+lu3jl5qZNCo
9av4m6YZIyHfxbFPV6Z1pnuDt+Sr19Rb6fv1PueC3Bix18CpYHOiVbq4YUb9mE1UaBp0pQCoMM5P
ZAz6XR7VEyWa9jA47YjAuZxXroUs4tflNmjxLCJuXjyvO0rewd8WmfwwcxA0ZsRWIjENaC2TVSh2
vF2+FXVW1mGKlOSOawsBx1ybBUVeLd2tkcjqceqN/jBqc4ulxsn3WarF2BsMqSdBnffNmzEJEoSn
0abRadqXafBY3ozJeKSyzhkWJ9Xe8itr1yxrfJ70wdnJanhe5IrVvPbvfQ+WbpVq4qeddsN5TVLn
1JiePBjFkp9IJFh29mTJZ6ta6i1mh3f6+OyW4SlNfqyz54sBBXZ1fGPOTHthy9i3oM8gNa4zQ2MI
p9tspGMaXUvhSF1vK3ERR2ZFHG1lWtuYSONNyWoU938PeYRBMcJobM/W4AVOk5khK9bo3iHB/OAW
y4dXDphwDZc88YJXjML2thrQWstsOdpyXJlfjnckA1NadInLfeyDM9DTbeu5RFKXCOK0xq4oheSK
DYxv3/lTMPDZAWFGyUfnD+E2q5gOGAHxTtmOdW9xpHY8YsckRL4okSExRwo50RcevV1BTEr3WYLX
cdG8ywBId087zNTFnLO3Mfd9qmkW1rdc19xEEx3D3dL556qrIMzmmbU1ItfGas9skjQellRGe3aX
Tt9gLkgPXW6JQLJ43uR9p5/7vO1PXW3+bNfhdiEhFuk7y941vROc7iHWs/IhkzzGOnc2GYr0UBTF
FGgE3m6cOu23OXiw82RlLI/IXc7r8jZ23Fc0BB2rN9EGM5b5TTfPu0ro+3hi5lH0Nv2MnSy7ISfs
SPMYBKdp/2OtG0KO+9uFaCGsbRHoa5O4ctz8mWFWQamVMGuAQRGhw8jG7AI9mTmVbT06JHVBVH3e
2BQuy2nikxqwGiNOdOg5I20htxSBH6ObfaSuffSs9mEmFP6YItLZ0kaeOaJfm2isdtYwh7RbvJMJ
IApAzk4bPg363SoGYw/0gFHKysVr9SaB8uKyZBqjbZS7o5MHbSsqn2Znrb60lsboZJomb2cU4pmz
82Is8cJvNPZh7kx0Xx6QYElL2Gs6y5VmA0eURjVKp1OCaW9jW9VH1df+YxZrPEjP3rPVS7YOmOwX
T1gPrLRhkjbCwAqs7/rOZnUiJf4limVt6xTusqHJyZ5LxJ6eaO+61TjnnvNuCoPAnvdelHtoND8l
SHVa3XQJKwFuqCtBNmdVILIm267t+LPpZY5GKv+WtOAzW5VK1DVakGN1Y7DiMS9Z4QRtq4p5ADNw
Spcs+pbV2YNMOKCDbpAOZDfdcu9xxBgnjbq+IfEb9Pc00piP7SL5S9zkzZhDBNMbeBDdXMltAlx1
ap0z28iz1G0Qrczahxnr4Y5JDuGgxWBDOBUuri6xtMMNYXdyb3VGgZ/HseQxLVqymTjV8ER1Qtol
5XGbeABtV6d/1iyn7HYlMhCIa1o+ycAk/as+O/QJC8cHgvVdZvmixVXBa2RjjpfxAPXpZnA966PL
ZzfvbyAQdUwtNv8jM/v9j/ruvfzRXTVenxQXnHNJ/0vy9fsfu98lYNv3/v1Pfwivc/TH4YdcLj+6
oeBLf+UIq7/53/2f/+fHf28ab/+raXwHzkamfxRZIQ5SX/T3YbzuE0p7df3+QWPlkxHkMi91EE7+
fQav/+bQDzpqNq4SgNT3+Rsux1GWCUN3+Qv6v83DtE3Fu/yTx4GtmyBblYqcvGjETH8WXUvhZK0i
Z5+ABFJlFkXsjD1bTIUiaxxrfNPj0sXJZ9eXtFmUgZ7pW+uVuggqf8hCciZ0snzydQnx/eX3yRV/
Bt6MiRxItNlPzVOvKGnlFZhme8irN3XkA1KLcmr9RdHVxmKqoRso5FoNfK1RFDZlatuXup/sI3yj
e0j61O5xqUXbbsid/Zom8sh6wLmFS8NRu3bspM2BWL5NOcGAg87vfEmBeg2BWxpZMMP5xO01jPtM
U+VDVUeX+qoXS5V0bNA/8nyt35kPeAjPzcjcMGftqSIxFU3sBHZYPJ37KZpRSGIWYQOWROC1aICt
Azp17XMCN/fTVQsz9qTeET+m/BHPeLWwfLJQS5Nm2PcmIA3IANMJHiFbtyXPFlDPmfEDWiWtqg1C
g7GjSUO1xM5drFfxuWtW7bO6LvBEUxPxtrYV8PL2K+z/9pJNhrPPE298SZq+f/L9fqbP0Fb5YUVu
/JWjAfXHYFN4Ok4MrZ35PZQOryJElyjEjaHIuQnGQ2jcBkzd9orXNazpi4PmjVe6Kj7Qg/cHX0F5
hcLzrgrUm+ryXltj+5TLvjlJhfJtomIMYGx3O3f2OmMraT5ggSyDIXmocf6V9pfJGq/SwHdToGCj
M4vzgis4kHXp8IsqrHCnCMMihTWc2VCH5zYqnknATr7kfYo6aqoakzp+ruuwdOxMMBGwYRnDn4Nr
nPIGZHaNohvwCtzj4cpARqcR7ZJVhXbHTOuDSdGSi9UUJLEhVPgJqQizIsBHQmLRbLFPzxIkyA6i
ZYue4CaW9bq112XYGNIrb5tey24MdlFLkF8pzgzYuKxsBXeOrpxnf4itj3aeFHWmsSn+FRK6bvTy
sDYrACIqP4oxrxJ3a2n7j6Aok4Ddd9gkIKZR7W0dad8hNh4/K4Wi1iVzpOnKpx4Vqhrn8HyGDwu/
OlMoa19BrbUr35oRPaxrlGsCqbkOATtRMOwRZU8Ujksu3nq/iKjsqnZ4FDA0v8lFJweqQWGVM/Wh
bl365dJBy/AOFhU6Dn3Prw8ptng86YrRjT4AXveg0N0Ix5JzqyfWB1W/DrKIqLs4cOUK8DuuPKK3
gICjCoQHjk7ff8ZSDiV8uRLDqfzg4zQKJO4ppDhhhf4LO4APTeHGnQaGlhic5YfdSHZdnRB1FUbk
NgEYUrzy4souZzgm39iSQzRngdUcPYU5Z8LF8q1X8HOc8DSuvXwUHRL5DbruPuQqbpUP3go9hVCn
bobeP2LLna0m3VqMwsNVQdfzWrgnWydxar0y2aXCs9dXUjszETfQFL59ROSGTB2ke32lu2tX0rvl
Sv3NUPj3VYHgR0PHIeBf+fCuQsXHi9neMRWDH+8rlLy8UuVZ3Wdf8itrvr1y51eFoI+uNHqMW823
0VWMekvh6lvdh1xv60DsLYWzr69k+05B7heFu49in7lMhlVOsgwBiI/0pv3mKEh+q3D5i1WJW/PK
0O8nxdM3beAxgQ8L4T4h6iPfeoR6MKWYomNiaJMRCL15inNAEV7uT0x88VGWRd5uHayVlvJYoncv
Hn3luxyVAzNTXsxaWO1+xp4ZV/aw75RjM72aN7urkRMEcMX2Ancn8fbr9/Vq+RwF7s9a+UD1WllC
yfrO7sGIKmaBVbQOvlFLQhH9sl4NpYtrVbhLvSVn4M205uo8Ha421GiGJWwoH43IpmgHrEVenLLQ
L47y23As4rxRHpwxnl4pVqtLCyz6MogugrGTZtHrpPw75tXKU7kVZa3y93hXq0+nXD9e2lQP+jCX
DxiaYLcod1Cf5hYBtGxVaLSZhV5tREI5iuZySe8G5TKi8cJwZCrvUebr/dfByQnQuFqTOuVSQhLD
5Eko71KrXEzs6QwkgxXWJqlcTpbyO2XK+URB54G/UX4oc9WW+0qLh3Lfa219s+DCAU7TNE+snoBi
8It/MqEH7bFIe381Ms9Ru36D/j7X6C619RCLYqFmRAfFzmII2z4awpwh0LgdUrGCA1jdY4LYNwDH
8NAW8Njs1jDvo5oN7mYReXSZINezvsB9NdcxzKuVkIcFdvBDvLrpXr2ez7KeBfjmVR44Ltx91krt
Ps/Hka7WmNix+2vyHfhIekhnWrSNbGe0WxhtltPCeuoRaOW09xffP46EHLzKqC4fRmGPBz5PpAsS
ukzCQ+OyUOimGOD1uiz6li1+Qktr+u3jZOrAhLvM9APPd0WY2Kl+yNrCuqfdjCB7+POx42IkbNSY
7irf+9Tr1P8UnQnNzu7s9mvKXO+bPkX5sUNXticTW/PYaHDU8PZLUNkAsLMDU9ddBNBZ/sBKZPqG
nA3SUS+cN6NOvXtjqcqwJ5SIfhBlNeyOabLXUGJ3q5+qxf+aGkRThGPiJc25hYUgAr3yjIQNw+S/
gfnNn2wq9/bBIeKwO5iu37InwYlio5HFy3RjOAx1mCKLCjQ/qsC0UYt7XnkiHpcn2cbQBE0POFLi
uLuGiDJQZJUTBVk8Pa7CYBnay6IrD0OvJV/txrTTdwOXaBUsRq7boZxYcTOfh/2wOrdCzPPIwjPO
U3048ZY1JOuhscL8+g7k/43ad/7C/rb6zMbZIPFhcJ8RLzentk2fiVdYwtJsy6PbdphvkEAEbj1f
nGKFzTL8tNLkPeudN3eYhg9ctlQQlkSw0dnDm+tr2cFxveKhFYQNWqV2w8MhLlcS4FflffvTXG0i
DfqG8CWaMdJ5mEWnxUHWS/9o2lO+BMz0mU81ku3Es+cMCL9WY31MVuodFlGTXWr/M83Rbfop667+
2f+1O6LF+b05+r//H7VQuEQU9PO/9ql8SbvPmnTo6o891H981d96KOc3GEgGeiXD9q6I0d+tKr7x
m4ehD7g//CTrykj6XdDkgiU1DYtBqAdODcP4782UZSBoMpmH22CZWIj/e+ECKuH9762UBXTUdol+
N2g6LANzofr/f7CLI29K8sFOnPM1KpmN4vxgi0oeOISILO5lZ//yPP3qYv+BA+Uf/UD6SdL+iIv1
nKt15g8/kFxyo+Gits8mNOatGCdOEn+YH+ChKERPJ+7+8ED+wc+jIf1Pv6BrObxeqMDgyP5FrsVd
uqLEda0zBDnnPfP5AUygxXNnAwv55z/qz23p9bXkUfOsbdvRXf2vXmCZTEk85MI6U2Pb76mbyQNw
ZsjijhGLu35d/Vc3z8SdhNB3+ec/+h/8lryTbN4Nno4aVRmc//gYpzYfWRFK69wZmXUkPo1pFp49
Nu1AE8t/YSIS4j+/prwDBQNStA2K7/XnnzZze5bunP4/9s5kO25jW9PvUnN4oYkAAoOaJLLPJMVO
FKkJFm1J6Hsg0Dx9faDsukfyPdY6VdM7sJaXLRKZQCBi73//jbiMFSTcjVe3pt6MqZknge69NAL7
Tev4DKODYGyAc929CKsiu465nhGYdulf/9Ov75osJtckpcP1xM+iJjSMVKbQTy4M5vm6Ppq/A+H1
/PH/di2cTCV2DdAdvZ8NFiK433k8z+LidKN1O8Ai++L1xQRmbNev//y1fpSRrQsKKRozaSk9fLNN
CaLyr0816evWcCucFKmWvnU2+snBLoxfPM2/Lx0ughru/WLsUj89TFOnmEPYubjA72M2SDoyZBjC
DgNryeg///kbvbMjf9xvIG/aGPG7UDYwPf4JuiH+ztKLYTkXKH1kZTkMHS6we/GRIEe8flVNJt+E
O/OSJv70MMdgvpHGrfgXH+PvK9g1ib+2wZD4F/vnBRPaFtIqNxMX8BL77GA6BkAU+upaGx0rtPGL
Ypdldst4bxlma/v+8sq6Y0bgd+3xnz/Nf/cEBBYCeFjxpDEw+PExZznFRpHVvLw6nB5M0wT/piq8
CI743X9+Kdd1lITEihnKzysKv8+2ar3GuSTACBAKGE4ERo4TY6BcnsQ/X+zHrZ7tWwjTNz26NZvL
/W351nFP1EVT09vN+Mhh4d7WryR71q8LLsp3upzZHf75itaPW/B6ScBHUCiXcFoe8Cr+/Nc3ps6W
1coQeaUZktIsVGnkG7Qq1GajMT0kXchzdeSCU5BK7aeE5GhIZn118Rhbj1uVuM0RqKo9vu8g+JHV
eAwvdoIgOzYWa5tY1a9uEv4wfKb/eiUkBz8MBUixxO06DhDVT48f6nsK59ER5y43SVZcUwmrNZ8w
srpsIM+imMktzPO0ZcCCKcLs7ix+2X3bGjl5cmnOZwyLkAcZyqinJS36LxM9h8sYduG9shuDndeE
Mgg5yBqJsbBI2HsDlp8ecrdpjybqoi+t6Ton1DBZSwqN7ZxGO21ee+1VFxUJ58yQg85mhf7u8MY3
2p1Lo/7co6lJg9gPG+toYTZFiYusYtwWfsxoJm8TEMloSDABzcuGayjutNvF813TKFKChBbYmJG4
TihRXK0worDq11XCtRyMcPHd81g71YWJYtFu59Yq4zOiyP5LhtPvq1fjiHAurGR+sHCkuAMgNUhD
rbE7/2zNPo/MWxx3raEVbhZwB1h7fea+kR/KahepLd9m+pEvSLzWE1pr+VbMmf1HvYT2UTde89C6
fXGQowfRN4lIWmX/ZTw7+vBmA2u2rCfDYXgh1lAA0jkBcifBHQ2T8HkW9Eeh43Rf2o70AaOyrad+
sbk/PpPDh66Llmdbw3+uoX0SOeKO/rOFRcWXrIDVt3GdHhymA68K1NySt8AYwt2QheKc/LDktyAq
tJ6WnvtG+AxA2/spV3JSExuBFA97cjggx0hMJPDMnsfKFjFDlk1R0pCe47UwMchouMM90r+aqT09
ZJjeTbvcNAxELmVuwUADddlmjinfPDfjbs5pWveBrhQAiDZDj/nyul8amh7o0And5NC3bT4MLP2s
2LU956ILRR01iBnhDF0syrqNjSLnUcqiV0FYqWbcemRL1H8Gq1ilw1om1c5/7kwYLgdSbdQa6DDd
1ZbiLOpRbk57SGUUHX0pSWxfFXB0wPkSBVZSyDddNfLNjQe0V3gvQtdBsdM+Rs5iHxdskRjGR674
XGqN2m5J5pu8AdJruqnCWx4rWrVn7tiek5z0ySjHxnDT5dMEgLtUw9bsSKLHCS8ZN2gUUOJ5Mp1v
lanMSyFiiLyMqWGJyA7gRBoimMtlfspgbuxQ2NX1OTPXpAnWJAM7syvv+7pTjFnDofha4UT2TYmF
mBvbG27xBcZBe55SEpqGjJ0pWGCs7EYTK91Nb8z1i5tnbbdHy+3+MS0eQSh9WV6rDvvjvekoDwrG
ADRopRUDepw4b/1UWyPgRhd/jhxD4r7X1zezC522KefwYs29B6+3G93XOin6PZYTy2c3GqszGqBo
hrMmls9l3iBKlDYhBJbmMapQajjOY/mZwaXXb0sdo5g2W++wFqPdxpuaFVJvC2MHN1uv1lAF0z8b
glOMG3NZYVM+ZJ1B29sgn2vjbj/LYf4aRtW4i43EuJ/9qnhJMi3Q9cLhrks85VJUwBsEvG9eL3g/
ksXYhnaB+kq31r5AaJy2yrgVRGaz/TshI1NQYmKNXS93qh69ns9EadPSgke4RHdTPV6pdNXRBhyX
2zLR40aEIRciSTfcwsyJT6qquwCuGlmL1Wzs7KIaPtaZ29RYT3d7OOtzUMbmH8g7qhcEogzWfWva
dwZsLXp7chLDvrjnVFpwxGN7v7qiGUlsNnmiXmSn18rzAeX6ob7LOxhzgeFSkb3NYW/dGnbKK0G+
OAoFKMl2eoHgQIFtO8BhAbtt/yVqEV0G1eJbCLQBQjZmr/3n1iNfbaeGSZKpksSQyfuqMfUG3XK+
BDZ84NfQEtMdLC0j8IhXPfadz3msBhkydLBFdYHivv42JC3dIUt6tiB2YwqzumK3neijui6lhHP1
Yj3pWvDqD7FsjmICnjtKK6tf65plG1SermBB5WUOktRE1HMxbgOWQ2gmCTdxVxefJZGu9be51mLT
aY+0xdzrIV6mYvxaqLGJApkZ8pPvhqTpxn53zKuZKK5yipIBylIa/97p/i2t0X9IkURREM5sHy+I
EAbjMVnQ0R5BotStbtMkcPMk28Xj2BxTeGMwfNZMH+BPj9mfGD8S/lk8uFH9DSLyy4SFwodspe6w
r3oIQH2ytcRQ218i+ApfliQZH6PB48nxxqe7Rmdg2CLyVv1pnGBR2uSdd3bh5ED0HHPcSzuXfRzK
OerzY4+D/0U01XzTdIjM3WVKQA9xP4LlwVNIA4odHz4tROAd8GZ+M7Wt+LAkS/4Bk5jhoUhUwxjK
6v4Q2sh3FUFAv1e+qy+9WyNVxwScaAds0JIgA+bbjANzUMbsOduFH0p4NEqc4Sf/HtbG+Dj2UcZ8
ZTBvGHnLz9noZlHQ5rHPWVliCtxghHTrizkBKJXO2fBH3wXGjbo3OxnrCwGk5Ggl+OwwISaNTsCu
aw8WW97eoJglFBybDLB0JnzTPs5L58nN6pqRprM81kkcXhm6QeKLzQqCbTS+Mjpvhp3ZdSI5T1g0
S0KYTfi1KhxVdutOjFwOfjx0x9VQ/priAveRsaANFSQboKzYhmdmx4HFc4ueqv5m6aa7GWCUHmBh
z5cy7Qifr/047KDq0F7EbG4H8FhIWDWVhRFE2tP3ka1HtBNpiEiyY8t7zaaeGeucS0jcNtuoY84w
/VBZlOMWj9gBaxsonTe9Ny9Q+JA9K0Y2HlQidt+vle0OIZ68zbKP6kichGjsnZO7y7EbvOShK6zm
I8ne3bPKZ7HT04JPZjrBVoNasRFmjLJ4WlJv69QoGkhcBHU2i55zqDdnHYQYW+Vbwa2603DcDhgG
eW0g4Sx+YDA/fTTb0biRSY8ENVkNgRU6cg9KKTbBTeeR71jZCfShgbX7Lczj6VOtnP4PKNLeF9S2
brI3a3foAqJLCE9Jqxwufrh6FC/vdsXtu3Uxo6JvcnUz7tLV2Bj7/f7svNsdV1XZbImYwgSZUVNL
tBrOyAbxDDv73S7Zj6jZo3cTZfPdUFkOAnPlbMClwxA4Lsfv5sve6sNsMlo3N+Hqzly+GzXjCGHc
x4bDU/se3Y18fg3ynuL3WO/3FuN/PHt+4dnD+efSRf97LHQ1z3yt2uxfodA/f+hPKNSzfqPxtEFB
BS3Yd/LIn649nv+bB3ME9aHnkg4pVpvAv0zm5W/48SiJr58HGkqO6X9Boeb/j7bzxzZcCiXBJMB1
IJRIfwWTfuwdLQ0P1DSj6qQV0FGQlZH84DC3u8V+W23/5db8N6jkzz3fei20TOaKCAsMK36CQXRn
QolQVnnyHECkBV+GW4wN/Gf05eraNMuv+v6f+uL1u4kV52B8LdCtqp++W7sKFGs8BuA/WjQQVJJF
uEEkCiw5CedU9qHr7JxJWU/wr+2nf/6yf0u3Wg2H2KQAJymrALR+vLENlutT1bXlaWnREJCusaI9
llZXtOqIeOj0nkPb/NVX/m9useRuESaIBxNCx5/As77r03ZUXnF6B7XfG0fNQBupXdLS+rBz/wJb
+dsFkeZDc2IRrZ08LfiPXzM1DWiXXesfsZcHUVC12oJfATAox/jshNr9BTpo/e2+ehKkQ+E163Nz
wT5+vCBYublEmLgfyXUlYHTAm99eLXso877joJgCWbcqxyLBg0jx0GhZPpc1cSVINTMMbtCweQ+I
W20c1LUcEKHhFXS1iDJ5QZn2i1UAksXn+VegA7YYFoy8+8wtSHH4GR8vMWqJUvyfj9JzIvFkFGgZ
L12UM4iOqgasusEZ5GxVMfbYm66X1hPv4Ix9OtWpbcaue06oZk7vYZ+R01GQxm7OWmL6XV3e+8sJ
fQPeKqYNMgKF0LotkJ5gGZ9JwJvBxvce7RMF+jjbC82ynKiwWw84Y/DM6lIb84Q7CmaUYeIT77e0
upK/K40hM/SWZdJIphpK8NaRzCvYJdxtouAGH1NTG59QOPrhQ9PaLUsuTBu8G7wOC2kY6aixrK+s
0gnStJWgXLvpha/F/VTOIwlOMdgNvKBxo1cobXWfon6fC97TSXfU2mM/3flZ06qA8Xf9+g40LygX
T65mYBhMWgOcFo6+o1widsZvkOsEk5mudnutfFOtOT18L+YLHdavDkaED0ZjWE9y7a+ThWhDDN3t
8sQYd3qFDQzh1AWwp/FYJxWDAIXe1hk2ZQUNSgMvBIwDTQBY0aCYdOQD91ERTHsXtsJ6Gnwe2qIa
/3lsFrpxwwV5i0DaGmeUGIdAYFaBPxn0/e+A5/e1GhPDhemjk4y4L2YTFsJpRcsvpA05ftb0IN2o
aV2MdiZ4yPfCpDhljdEUPeMV6O+7HjDpU6yBUlTNfrrts4G8x2JeERYGu+Kt6lT9Gkf1n7iHv0Ir
NCh0U6JMWBlTBuhNFGgF93Xm8b83OvAygE+0a3NLebvrV9jk9DRRlS0NMXHtiunElnMaYpI2NyPK
p4cEcWBOZETVHt/vPzAMw/WBKLs487ytrwzMWZvSN2/f/04fwm4qQEjZNxaCzfiu97HX6+1ICNh+
aDoWcLy+Hm6fjfWRpiukYe+0SfvZjQNc8AnvOJLSrNbZ9PggD+hblJne9o2LWH2jisyeHmu3BBzY
hNUU6n2eUlYh4eMHSpRW5mm0eg9zDpiKYGxdh9z4MJtDOm6byJjDh5oqMd/ElaQOJs6iD682oROv
ro+2Sc9GQ+pp2i3J3Tgb9vip4/bHh64s9aGz43Kk6UWWYSjCAiszS5hLacl97p5qJ4wJsoJxFxLi
ufdx2Gko2U6j0yB0UKlzKxVUSCSGR/LJpgtpbdOTWwwoaWqaVNc25lshM3ftg62XzrQbgo1nd4N6
zUITFPf4sDQdsb2hlp8Bc32SLBjaOCg6k+miPUMfhaqiYjOYaytqkkel2iH6AsJg3bpFQvhxEru3
tVn6If5BYr5iuFnwwCeDjO8ljaiy66X/4ifY3207Ax/3LYvbP2NKNpVbX+jO32AHHj47JQDN1jLE
R9pGcm/b5q20PPS+uSnFsYHhofmLDouOSRpLas4AB2NrHauxL08PHHOsZRzo4+RIA8kpvQBvz11f
v0qr98k/jgecwiJVEFWm9fSwEI9I/Utt8R1ThTudI70d36YKC89UumyYlZ09pYaZfkqhvy2Bj13w
KTRpHRLPcU6q9k3y0QEctxyj1ZMrC/K00FR0fI1obzmFkmeZL6b/aelq63PRGsZyWmIxqJNT4DuF
21vdTXt85aBWuLbj/A4RX7qE0Wbn3K/D62jU0V3bpfEpUv6TF8fNc963b3Mxrbt/Yj1DjB+26cB9
gmTJPi9rKznDD7I/D0Y4jAG0MPOmxkbnkVDNDGdyPZ4khsx664wNIvPY8i4irFq198lv/zAN9jTs
GRA8F6AN22rq0OnoIgYdxYWXAMlcSAASh8St0sM9L7cc/n7NidV+lLFvh7/7akzaDSONsNovmAeQ
BR1lA0HxXWZc8SDGh4ZMFJKkexm9zJ6ChShK9QF9k4lxRE84hYWYE0JK2L2iqaEWqXuprs7IVDSz
NI+18f12l0BOYrMQ5FHj9NzNJ+yu1K0xzRwLBUKjrZG73RdMD/wrIV5sb5lLqtmmGVgpXWSqVY6z
LqUhgjQaxStmY/vspY1rs6enUJGetc2ncfvYv3Yjj4bxgs8+WAzpipsrhGCEzvMfSONhCU5O5KPZ
AxncRjbzubzV7XGONfuglhGWElAV1NWvcyNIVcWVUw4TKMIeU553yMiVI/DwO8pUtVyY2HLxtpBa
MwTvWyAOPmG784xoXfoj49W7fizBRod6FNcRTAI6qiSg/R1ULklrq4GP4JpxsgL3ItOZMEST7NOF
TFZ8uVlnzSheAKmTmb7m8P1jWaVs80MTE7hyDg2D48uD9HVp8rY96hkOQq+pfcEMSHJc8nI+2xCV
S6IjZjwjbiz0705gtn71OuKNEX+wyUHiYRU133VcAzm3ZZvM3oNo6rzjtHB7fDo2eRw1+JyNytQe
CRqTcM+AnimK9UbOj6FRyVc3tthYMdQi4aRu144/H1I074MVPY0gG8hZzdy9isVRHfuiZz3mlWGe
6yE2vvVt4x/A0/xpw2deR1SG5z/bE8S1jcpbTvLG760np204nqJ2KrN96wkmINGUrHe0qXjiucSa
OhhqBcpYMLIoH8P1iaapw2MaClZcTkTfrWE1dA29vZituZVIUpJdrmRoPlvYgknBfaK0fHSdxBge
YZ/nLkpQKBGxesgJcnQ5qmqf5A+OxgZYaM7QwFkfU0W1HB2msQeVtig3chPzwsRkpBJgIpNs+xFN
0ejO9qEwfGoQz16TAEUb4wHY6yAx4nnHPyQ/C+mf83Spb3j8zUOl2FkyHRsvk+EnZ6OHfqq7mKNn
VsUxYkwIJRv1ZD6Mku/RuFuixSF/e/5FzF1I1qdzHym2dAcRyt4yI2vbLlYBxX5qTji1Rpuoz62H
UrDFbChDsLDQwPNWRkXSu0X2zUiE3CtdhVDHqwLgvtGk/VXdiD62/FbCvMd75IM/ifHEsITCYMA3
0O9r84MsIDBqjLDdbi6O04DHHbVx+Di5A2xHDtFt2sT4sgjxQZi9uJnsobznaXMul1N+5uQrDgLX
8I2HHjlQhbuL/PxmyAQKe27VB3Ouo4+14Q6vbWU7t/j6pVXgRCYF5NQccj8vQXXvnMJ6oPIrd7Bp
zW94RMuzQwgkPEPSoVJ4gKWHsZBilLR8lY3LAxEDr/BeSmeMt8VgYlVJRaDrwOAEZpCKIpQdJDbZ
ITiv2A37tLoMjW2cXGdu6psuy1mkJIP518RtWZGLXvVkBLDF3d2cjYC3mrL7F6342iX90JUo+hIw
f4AFoMm/jV9xfEt9Trwaw4H3ol9Ppo3AmpX4H3bBCrKXhcGCpO0XNG4/dmt+GPdDytjlmMMyhI7u
edZTAxM634jJWkVQa+vyvh3+83X/1vpzXTgF0mXuLwSd4o/XpSXPnZTgteOU5u5bb+AxVHRTPu1H
L2b/qhgKPpBAxV7cYIv9Z9bMv6V7gdv8fHcRUtIV84LzIX4mJpGtA3piudURJJFpwqJa+wnje4gm
XsdujxM9fzLXoi1ZK28YcWzu7zfgfxC7XyN2K2Twz4jd+WvbfZ1/wuzWH/sLs3N+o1WHoQBB5a9U
jb8wO/kbigSmieDHq9wLPO0vyI5IG+ZZ2KlIqHU/pt2o33x+HUthXRWWyYL4SwL3J2yGeu7fri6M
4X5aX4xPTU8qJnQKLhbK9R9Xt920JCmiZTz62kicgIA8ogZovbJLTNV/mcy20Y+R7MJzZSbxcML3
uL+Pa0MXB6h4c4YqV2PFEWfYXHjh4OCZ06Ybu4ZyEUEoS+59sDpEtSVMBr9JgwWK922UWbGzRUYV
Pk12KV/cUr/laGsiftWTbkL52GfVcg8W9ITCBr1xSfe8wfSQcQPMHBQqmL7dDKOQJSp4ZT10bkXv
Vvfmi59Bn4cqk9gPZTlm565FvFoVCoSg5gdH1zN2OMBMtwWQGh2FZT2Ei23g2GX4UMRaTBAYd01g
CcXSMmpLsVYSdLZvjsYKZRk7P1hEh93veqPoYVFye/HvPH94QHQ1Jspb3Z5k1i7qgCTWr4K0GE4L
CucA0zd+sJMjU12bbIB04xZ+4X/S6cKErqTnfPGKfrlxa+0H0vZxoEMjcUSt0Z60MXB1S40j4xTk
nx1tUjAmiCaIRfBbTCISeBmbsXMWROAKC1y7jozXYXDkI+K8AoeFwbGuVMO+eRillT/PWY4MXUeD
9dIWKzkgm0x+W17E0wdFKfptiUc/mEj0PGfxFH8x8m66rVEUHt4/X7d+KlZ2i9EQf55sykVOtGLR
AXydctyb7VAe6P41XiJYmSdY+e6QnfS7ctFDvPH6xL5GCsEPDJaeKfjVtcM4Poa5lS1HUh5aZx/D
hKDYXRyG0GmI20VpVNl5ESDMrcCmGF+xYd/jR/xSY9rm7q16VtiAZGI5Dhh2vvh40ZzToSMYnuFM
gHmbTHYg2PKRwMH8GVA3f4wRG71QjXZXhQnLU7potY8du3W3BB84Z0Qs0SVskKKlc+1gPj7Li1Hz
sJWboi3PesmZittOkC7kfcjF7sqDhLu7yWSD1w2Gbu7qKwWvHS/mgxKdj+237XwbXQyugrAtiopS
nG6TzgB5x566oI9vs7zid/lDXu/dCgMUOxDfCwfdVl66Y9LYPYSFP98ky5gFTpUl26U3w5uCphuP
vmhUB7paa8/40XnOB5UdCjUZTPLd1YFl6hNCRzPL7B77SrzIPsemQhKpraY5DWbdEOiS4uGy7HSW
3xRRSNh0Z7nuPsGSn5mqXQcD1vPnKIR6DbletYCmeXXXuUtx3xmOux/nGV/0RFhEsBGYZWGTsysA
uFeHnH5n+2I5x2Kt6jMbNGHMpfNxorbYULfhOhO2mJuN0zhsyO3jxbAhFQSkamT7std08VWPo4kZ
pvixj51xaAiVvQHyQzKknOxCMIi8o3/E+yjW8HdMrwPRQQsTphtFAXzN/SYZtuNkei8wKZOb0LKi
P+Y2TVENV6cWqtB2qYlNLyF7Y+oPnJpC3iHzMDD5mbcFN2YoSSmtwDGqiuax8TEMQS5qxbsh1rj2
YbO/fJzkbBIOQkQ68Gd7Xsy6ejZcOR/olEnacmajwusvqk1jB6nIwgY67zFBiMsOs55SWrzKkhzw
gfhN0DN3voxhXd3H09J98vn+zkmECwGmdVF53dZdopZMV9zxjNklKSVjxovPX0k3tzFpawMcGysr
8Mq6ZSRtx0+uF5mEC+U008Ct6UX3KSQMym/q99TGxomk1S5ofT0dYjMqg3Eu3qoFK3oaNBuZa+Pd
VvNgPGUZVhCbwYZy549TiiNKmffoTtTS3rUqQxJSUm9WI5s5WhJ2pY4R7uv7ztJkffjNh7d5zive
UNtaLMSw61tUu2xajFZ4Q8cC2M5AJouiDlORjTdzwrSVWx6miO2ZEaYteB1G+8GS64X6uJ22pY3W
JyCffbkZzVEjFB0Nv7x1LGu+xcilmrdVtfQ7dK7LTass+Z21+T/l0i/KJQdmJrXxvy+XMM2MkjJB
7/Bdf3/68r//158/9FexJH9jhMnvsZkmKpvz8f9qPZTzm+t5whM++/PqQ0uZ/me1RCwJvF9qIZOm
4G+xJPw2xnWcOcq2bfc/qpYYl/5ULSku71CQuQ6fAsb8z72AdqsK6ox1VND4CBWGzhe0KE1QWs3N
NRkdUgPCz3OpgHsHFcUfzaGOApqZCueoaLh1Kt4tv9UOfm2hFe5aSrM7NIY18spy1TzPZYimVp2a
sH8KYTND/x+aN9K4sjbBM6aNPtLxlM/2OmSpi5FOUNtG+0XihHWp1sZPzJN8QwEGIAmbUL45tctf
spl/PfduZXzFA2L6mDlVMX0lH8b3UmZCYryFM7BrUTCqaEovJpkaHPM6LJ9GR0R9uokMXJmG3rYs
tqjKwIlCYpm1xKXegTOvyaMYJHVF0oitB7Xq1mqnfNsiUf+co623oaBqxW0hj+FoTWN0xXBtgJnn
ouwybadC5jti14iKDbFxhwt6sZSXaKSZlWoRW0mG70ubduVOWqHYGiiBgjx0xmfbTueHAlOk6CQ6
GuKqLmrEd4vpHTAUFydz0sZr3+XJFhO06WNsQkFDbovXa7PoxnuGj07mhecCcOyWdqFzgjLINC18
53V7C0XGB0yZmFQYKDme2kaJt6EWxG+5+Vi/ikgoMq9gshLTtt5lak8wvwommZ9JuuDZHvFRSQg1
2OR4x8DTJEsR0KiCmdY5DuASNC34aQ4bWbFTUtPhqdgHDzPaBqTpncVusWNzSK6EdqhaPFfs4QCn
GrJOi2COC35GOnPmXetyYtSDzL4IZF+Ezyl5DEkgB5CoXgsqPKA0AK4Iv7RnVWU0rIytIc4OQDto
vknPYWkK6wmPi3csE30PpjTDgnLUd05MveRbPeXQSmGWANRgWbZc/HIleRKQQOsZUbkFKcatUBfX
m0JvIRAVZiB7Z0PNfIDRaiDVeVHKwO59lJaPBYhYFOKjAtOUqp6AD6x4t8qj7LkNsYgI910fmtGp
rzVAW1Sl/ZeUwVaQZPC4qMzXX8t0B1wyT1MgD/zTNDajHBr8D/jr/HoYS/y7WnoY0pCIuYPtOPFf
lsbjGHULcjBgO8J9XscBLvraQBg1XyIcbPMOozoXII8r4lMLeVYb8LzH3GJtfm/30zFaZcMZMzkU
GzBkxWjr5dC2lngz55Wi/z4Sc01a9IZTDndjObXHKEmluMedwd9lThNXp8RJ2m4NfABNbuxkRRud
nK81F/Cj4zB3P+GjOxvP75+SBIAhOkJzSko8YCQfVtYuq8yAUHLrt1iSknfcMUHt3JHnjLdeszz2
I/aX+ypfH6ltrvdHrU7Gtz000Yu/yhdm2p/u1p/XaZ7yIwBiDGqSAxJ+FsQ7pd8bc3YoDFBRpRem
Ne8TwNpvC2EcGC25xrqmMEokokIaqkA7r0cm+RZO3IycMKtfDWjGbe/bcLYWd3ww34UMlNavDisN
dLgaLMyPcQewELFja9qrIajoOvBasJmTbb6LeIoyctBFdd4tOrLw8o7I8zDdeEsDbD2k8dwDyq56
mF4MXUjCIBM8zSo+pKMq9thAkHCoI3k/JH33R4qvA6U9h84z0N30qFwDPardsrDtdmz5MtyAK3IJ
g29XZHSaSyXLLujHNsdP0C9hbnLL9HKcEAvij+l7fzQwep2dVVZqdYMaAalsPKxOUYS6DM8J7u+8
TphaMICrOzQVBa5djB9GS4od8Yx2tDN6BwvrBreeTdGKGp/NxDlUuYpjsl3n6J4A+PIh19RCzKWY
9cLpjW18IRYPwmA7fxVe4ZxDpgXHVCvrSy695VlFw+TtmSHi8YxVx1cHw4qnQcqZOhJ1MloIFBKJ
8bFNjfY5tkW3LSnTME3yFdMyC48ymGI5BAeGkrk/lXgQFpgwUUt+XYMweQNG0jIUnH+MTclAENi1
h84rsofu0sPcZ/SNtOk0LG12g4m1xO5yXIeqU2+7QRIu3lVGzS1OA8VXkJNY7IC7NCnoGBycy35S
ZLsbD6R9EFwCVEbGfaZ0Z13zjN38fhFOfNKmf+jBzveLdvS2a7L6ZhxKOh9jCO9K3bKbzLD2yP8b
HqwSqX9ErFjQ+91CCiFKi2vNxMb+GDJ2ecYss30kXOsuxvL2AWkHvJ+oAy9A3faInXW8YXDfqw+N
UOYx8fJ6ZwLOvkT2SIxIqJ4WMPJPGNXYh2qSVXuQY1n5vB+YvRx1O60v/njEHBmLqNq+Q9RQAQjU
MWC6GZtXauY8gIbbm/eIO0jJgZu0Q8RirUr2Futg8nrqHe1BaW4JHhk/h/VU5JjpDzLdm8UwFMe5
yfMhMCyB/S1Si0BNZv9kE8P5mti+Cdc8wWJuSMVArqRRn7TLmDUYnfQzk4D6MubDcNvb5uexVc1N
3S0zmSHjVLsU+WF/pdsjQRVazePsG+IC2d66x3u9/6bF1H6ekcM2b1Nv5voeLDqMEJfjwxflWRnU
Tftiz0t4DyMz3GLigOMcCpSr7hFs5B0ljefSznSO8aFte3fX2Q4U+tkrvub9OF0bpqi7UM72fZr0
+hXNUbiNiti982tfMqREpbDJyrhoNiZOrbceyvkb1BB2uY0H07gXGalGnhiA/4vc22jhTue6K8rP
ydAL+J71x3CoGZCY7XPPkbiLUbog6TFfLTs6pczpr8Ysxcs4RiSqeRlWYFbYWbsQv2i4OCL64DBz
vxm89qiGEd90D75+bFoDu2ZVT4zjYuJFtKeswI6JVsbjzR6IK5+NW4i19gGQ7VowL8Z40PoUpsIj
IsplaGJXIijHPtsyFyISqdasA7tmyjnhHRw5PnlwkWjcTelyhO8RTBM1Ztu1c4/8yL1TPsbIFSY5
HPQlUxSGxlD5l2lvQJS4Ae2TZCpEH12zsS4lwTRbRrc1ljGYwvp9UTwmGPwitaD82NuQmbeTjWP8
rjYnA/CGdPnN3MXxHXbjzh7Jy/xkggpe5s4xP+FRzAblRtUNO5DG4QHzgm1f+PdOb+pDXQ5oHnpb
1Bfyf5sHrCAxFCJMakTzAXmA1q0CRCC06D5JSB1pQ/cEnKWuVRbNH80uD5lqF8NzPMQvpBmEgZSW
oqCYdPRR13jFet2Ew2TTOWe3LqbjZEb2RhC9tXcHxoubvk1H9EM4TiHg8wZSnyDHSN6Eos9wB5LN
XiQ4/V6gJjEf9or8wERV/R/2zmQ7biPd1q9y151DC4EegzvJRLYkk2SSYqMJFilK6LtAj6c/X6Tl
Y0m3jn1qXjWxyzbFbIDA3+z97acaBcNqqCf5EKaVu2XpE6YbHofjHgo6lMXczxBaQ/KbpDiD+2cH
KlPSy5Y5aq9AB1nmSo/n/mqSFhR9w5jMLT8z3bjFFHtrl/PmA0CX891jQ79JMsde9uDY868gJZq9
T3LMJlelVV205OENwHIWC9jjGi2OQ7RpU2/ScmBE1Xv9zahoe+Gcd2qwo2D2Lki9tBhOC2oe8zPP
t+ymK3OTBLuCbvwu7ZgCtxnkrx4dgXPOQfIu4M+hyjAkoCwoR+s9E4YebX2nJC5v0KkFM0dktxEP
WSa403WZte1mvkTtpa0X3reUATdGjnBuVc5mxJQTElewqKw+WO+vjCCr8xKOKbsrIv2arJ+vwW7Y
p6aMIX37TaMFfWX3R+iy3dUkGgZpl4xAu2sf47E4Ahm8qr1lChrfIMG1rdqv6GRB9XSNPIrBDncy
8p4o1Mat20pQTNK6TwcVVGgPWZZtofRF+ZFU3VFsE39Z5hWoT0IOK8ToYDkNZzmT/Fe/T1mBsI4j
D0w4S2sUTmXPB8I2/jrrpVZ8nYepvdP8ebkFqCiTTVQj6H/3uvoRomeZEQOQ9FaoFrEcbgfYYizT
Tfdcify5NvMpvkJF74bXZqm/daNf30ykxhJQxbVwyAjX4ntO5wwRXRq7Z3gxzOySgr+T40pmZXiH
zabZqpkPS7E16/xn1CQVo0PpRe5dZNTNHU+/A/D9Qhv3P3XyPxYLP+di/q7dVIJNwHQCMYAlLLZV
v64RyGLqZyOirnWxWCBAohO1k9h4XGa3/fCl+CdUgP272NjHnSo83Na4VdGw/W7EJc9pRjTbVvuS
NK3rLqZ0bzmY3zKtK6BtVv3XOIcwcIoGrwd7KR0T2wjSm7i4gbjG9k7jxt44TWnJ2+KidMTMAtUM
n/fTwEid2WdFAWgtZUjZVii9SKSbPg291S3oZTRWf82UyX3S95SZEOrfKnsYu4dW+Ha7XTohwO6X
aqf4haQUoOihN9GwRSEqoYS8KKZ0nBiP+D7q1xHZ/YdicH5HBVg+mH5ERd9dlGuOodevOvoJwirp
jTR1duo0WEIL7xet7VtGxjQOu8vic+Y/lLdWVSPZkLHAkdgKr3q99MKF0/wTGuL3zS/eZGTRTGo8
29IZzvz2pYNyNkKn1au9PSsftI26CZ2XIDDq8PdXl/qDfl4xX34Rm1fKADxnxu9Xlyfp4Bp0Dfs8
zvmKaw8zX1c2fD8XJUybqKVnVE00IQtP2X/QCf//v93D84dGmK2zSrj9bfGMqlW4OvQ5Fiu18eiM
iNmTRtlmS3S1ZK3yW53OpQnQxoK27e/fuvjVaU+KE/7HC6cED7jJ6u+3D5mUIPQdoaz22HD404kL
6K0bN2uMR0w4tM0W8YL8Y2smduePZTBgYxq/MnJzZWEVj5cX9J/x5j+MNw3LMFmO/s/jzds4qX4e
bf74gT8xNvonW/BlgkxAxe2DbvhrtGl9ArshhI31nmnRJbLrr0Uw807DISnLdfiLzUDyTyao98mE
MSY8ixuCH8cC8dvi9+8WweL385RZn2DdbDPzZOwKM+PXA5wWFVthaVP7kCwRBka6ZOc4r8OjDUtu
bc42eweWrlsctMuWNiA8ekz6X/1Wnz7DSWEYRojvs04H8RwhAPkHa8DvtyCvDh8TGmrsscx41Vz4
ZyyBz44pFKNvHdLBqt7s2JrugBCW16WtBjlNks872Hyge+uKRfFP3+K/eLSZvyeWceTwcBMMppkm
eA6soV9/exhTuzh90kDmC1+KJgTwPfaJf5P5rCICp7bda0BDJXlds+NeTZZPXFcqky/TUi4fbg+6
P6iX2TwSRNkCUu7zXZfLPtsgHnPuXbSU83rqQTyHY9Fdi9qsyR6tiZ3AD4fHpPDFGiVscRsbM5pl
F53jWvcanGAk+7pB3y8FScxo2ZqVyViYxtsxSCulcqgo85lqeYxgkGpuZJX3ZxZM5bYCBggCvCNB
dBshmYzXqGvStZlYqmCXGiWG+9hPi8zXFtm1zHedujxJi+GdFmujmmCaw37WKLgzbTFX6dL1M0fv
OJBRFpJ0RHwm6Q7GNL+UqdLUaq0vru0xDfEBzN0zRAF28YlO94o/Np4GYISes2d9N2/puh0Isuxr
NcsYW6ziRnP2ey29R1qbiCCNGh1cvO4ERErpuKhjOumxN2WyHTDgzKuEWwlTDJPsVdg0DjYEK+4e
ieWO4Qe7Y38gx5yYZNaK3XliexmvhTm2WCsdoW9x94Teiv42Q2dnO7VALRAtCssvoYpEUWKM5BH4
/QrNLyENNZzzvT0YhrbKLQegvW2/uOnswZhzyruslNiYowYYKogoppUqW24V6WRm6ynJSLJjVQmz
VtsthodsOjaGbaYntFzDEHCn+gfK2OK8IN9H3VD16XFJPUakdue+oXCv96RmLRs/r7v9nAAs3XZG
F6E/TY3ZQYyEbn49NKXCAKTiKtS86eh7AjE17NO9N8YkLOWuHX+zRn24FQSI2KukpMtGJ6JiAJbG
ZFSZEHLmk0dECg2Ru+bKcYn+Cbj3HhBiozCHht4jvqT5csYHEnWSicGoS1DkOjRDZA3pFJZi5dVd
9lGmcZh4qudi/FiNHyAAGfORNluw2avLetBv2saXyRtGTEYkfjlYJA23Mjwu/WICrzXT4UV5QPzr
2TaqtwVxXk/8UD9J7opG676WYZ+yd/C7hrAfdtvJpgNqr22q0Jtv8DSUlIC624lNP2hL8jCb1Tzv
6YsYxGuhGhVXpSyiQPa4HL6QmyTZUGslugbW/qUkUDnTwZtEMY+CrryGV5XUQcNy562tGCULZWxd
aZNeHWYUzWcYSOowjHn/DKvL23Tp3ZPRVw0mW8Pnt0n13kiNtR+A6Ypx0yCzaRnsWO1zlzgpKaTJ
wKufSCnfNxVSkKRi64CnBAXtYPjgWe2BgLJ45EbesOVW3bg+9e96KrEhUxba+skP1QAYYlj1Jtvc
t4Nay1nWqqOclGc+J3prY0NLzTlK7TycMOYuT6SYk067zkYTqBG7FOj14HAtS8xvdt9LvT56pFPw
F/zaPshbUA+RpaKll3F4KSMwVcyicRa/wWYuuHTkQt8riYEmL5ZXzFyFdOix78gntKDa7BrPyG/n
S5I0fH4yP+CaTkxniZq2LqnTiQqglpcs6vKSS02i33CYQJ3gsGcSVlwXGJHIneYVcO2qcOsS2+BA
LJ6Et7+YdtgHZUsUtobXGM3KJSGbBHDSsivPIQa1v6RoxypQu1LR2vElZRuZR4VPV6cHgM6xyca2
em9F9xmFkHMYfD+1ldJivO/BhuSBhgN62HmXZG9xSfk2VOC3paK/BZqJm9gc6OI0bS6vYxUSbmRk
Lq2Qb9tfgRY6TE0hum8rwqtTo9KWNWbh6dpiuntFGnsMxn2RqjEg22JqvNreeAwYrsxLcLlhLC60
SuLMs0uy+aJCzonLYRgvLtnnjt0SLNhfMtHBVZCPXo4qKx3fJrnpnONQAiLb2k4hB35bmO3zfwrH
/xVH3sac8VPJoUj1PzbgCoX///7v3beybOd8ePttNw4dTv3gn7tx6xN+IMVn81wl1vN+KiBVbclG
je7gUiOq8ujPAtL4xD9yoAGx+fGVAvGvAhLLMLgyTMGewDunSr5/o4D8Q+f7c5PmuUri6AqMiRSz
NEu/Vkk5V8xS1PqMO7HM5oChDk9rOx/NkxFOBCuTb8d8tygSWWzHzml8ViJSHnAQ8dxdGkkUJi07
OUHAHHI7iGnECBvOop4D/Ws9dOHtqHQwxSx0bPr9JFYkjCKUYZjSYtQjWHshgLJeaSZt/sZdZjbU
RoxodsPsDSASiNMn2c7yOCtVDnW1jmNiWT6HhoratHI33siLlCdWqp4oUwIfQGaIfcRF93ORAGUX
OVB1kQbpSiVU9FMYkLXIAmBJviEnjL6OSlU08TMv9lylfeAr1VF8ESChXUSMRJ/HlJsENGNTKbUS
ts78alAKpqSKu5tBqZqE0jeFeojUqVKqJ0omBlWsToc1ifbRelL6KFpPNssFg7sVhiBEMkpJ5Uk+
ZqEBtVfCHP0IRr7flEp9ZSgdFiHRPmpBtFnj4hd3ndJrdUq5pSsNV0qlfUskHsKuQWm8bKX2SpXu
Kxtjd2tQpndrRUQHNx7pm9l1EIvJrCaGo2QcRUHaXfeIylpQWg+iJd1lR+mO6Mxghch8T2nRStmb
T1OeGVucmt6uQOGJaG0JwxtLKdlmUydBrkKcY5Nof3YdjAgb56KeVzr6VinqLaT17nBXKKV9O0Kc
thDfW33PM6utUOQLJiOvQqn0ZWFOt0Ob2kANnY3Wet3avij7lcbfVGp/3LEh5pu0vLeVFyCzjGcc
iE6QKZ8AcqqZdEi8A3OPi8DR7GI/YizQK8EAPUvTc6hcB73yH4TKicDDCWEsz2Ni2bAJ93oVhBf3
gq+MDCnckG2vzA3+OH4Voa9tq4v/IVZWCC5yTl5lj2iVUWLJid1lBgZFGNIp2G37vuJqW8MGuIL9
E68KZbrADPmyFMSELcqMEStbBrmwvEpl1Yh6TBuix/aVKyOH5brRoVbmDptp7M2sDB+u15JGokwg
UkzDOr8YQ4aG6+biFpkclhI1RcqqxzwXpBdfCd0Qzx5lNpmV7QT6t4UFxbEKpDGfvTCfki0F/6hK
aLFYGFfSP2ws4x+mllnDb/pgGJk9Ptitg4VvZTdZLJ6ExbXAai9Nrhypu/cdWbnx82QtWEJ6lg/m
tvSVqZWgwZnfPyQn8h0NGtMahViOWZSg3NCM5QbzrWa/wDsu08NYGQxI8mpJR+Qd+mKVO1mxlngY
ksQaURpfCtjoUs2yvBjS1yxjWVUGsOtLdyGeqjXWc02GTjC0tDR0XCByXiGnRSrsTCR8P1pVYO4Y
KzR/E2o+2DoimZRTZ5zdKMjJhvA2+GG6LNrPnWe9stwYu69u5ovMwYGI1JNk1L6rjtSVmKNpQLLO
5C8OyGlSImytZIeEb/SxzCDkw1dkJrA2OmnQqWti+qPb/s+I5x9HPKh4/u5JfUt6R/ULq5ghu/qR
H89oHnufgBf4wjXQiYHwY1LwQ+zPTOWTYlaoWalPvfgzoMPhGQ0QG7XVfxsBfgx5LPEJ7C63pcnc
wbUc3f93ntFcBDyDf3pGcycpnw5jFMoBgKjGb2r/rO2XbOz95C7NaAF8tCMq/0VGmXPrh7Vl3VtO
wzC5yvVSbsPQZ5C1GofEWWfhUI3TqcG2ULP1hJaAHZNr9Bx7OfzLZ9sbtExfOxmJh9B8sj2VtT7e
dXmjfxR6jQ6TVVyZoJYTsUfOINUBN0kVG2zwd5VvoQ+Om/RYpKX4bmK7hGLUNt67pgw1k+NFBFpb
zaqqImRtnZufbZ6Hu2ghpMP0cx2afELHCRuu71e02wWgsLxGFb+YlvbZ1bV3b0IcUsCYAiDnIxuJ
h+RABF56PWVWcnAHu/8yqkaIwQtYJlk68Vm6XhYHbTXNd0NPam0AHb6QG7PmHTNvWTp6riavA2y+
RGLwdIY9j5QgGp33ZBy6z+3gxOnJRjERtEnt3iZSx303J1OcrHPiNtcdll2s2/7ko2vRu2R+cO0O
mzPfxPwSzhU5s7o/9ChFwujBtczQX7XVjK0P7txwYO0dXy3jNL0g/Rc2p++kH6LSHDY+ud+IlUVK
vK3bOeSCuYlZP8+SPjmKGpyRnjsUR60tgUVptlf3BHEu3q1HNE9PhKwKsEiXhAQ0l6DFJUhpHOQl
neuVMU/j3PFODBJZad+nwAd1FMCAJ0JOZxBeaGn83ZU5i+koyfZtYvVbNuVAEZXomhmMe98szJGw
wWdRYMxddZ85BTVZRdSwXjTiXrP9cVMOBRZTyyUGT0rb+RjB2gcTN80JExq5Y/FcFXG2imYGGtum
1OprCoB0vtHLXnfrowFrwavXkCZbDl4+CIs8Wcab9Z2VKa3VQvKXtdJNRCscrCgIGNAQ2X5NjaVQ
XXTsnpetakFyaVAQY2DewxtTEadicB/wq3Lku9rk1084ed2GGJhWB1UCXm1FHiEECXOalCrbIOrk
mDK8x/1bR/FH0RDnsU5zl01g7s2g6wc7iVq1GapOrUai+FB28ZUTluMbSD5CxzIABZuZXeN8mCJS
k1R1U0qc1o4ek22fG9WeRRkRth0EQrEel0jr9ros3G0ZJcldMkGIWcfNgIS9kmHBnR16bojecCYE
T6YVJvA6rIfhelmSvuFZAhKw4kljBvVQqDljqckFsmPpR3cAEBI04UVfuDfTUoynvLX1nczcPogj
FBpccZaGEcKF25JrbnLSqioftkMIDYs6QHdkUOTe+GIAc9uBbmuio6W3OO3R5d0z4PtKcm7JPQWx
eVp7oCHtU1fRU2yZ5oBUjPq5epmIX7JW3tzHj8viGdXOCmtZkruuzNYqp77bcxLND1bjT9WBBgtF
IMMk4pLQ1BjjwU1hlZlVLb+PsAQu0kgzsdvlYciMod6PFCFYAMJ5Crxao7NuW/1mCVPj3ipH7ke2
1WmxSSNOM7vHwJnNTbpbJtM7Es48k6AyauzpJqFEb2ZbLgG/Kdt5XthuchGFqBb5riroZUhnDPRK
91o968PW7OM8cPzUuKocQkxND4LnRktqFplWzAKnXqwk0M3c4HvOrCh9l42bvuEU0T6bMh9emcEP
kvGuZXGvWdOAO2ExN4VwtO4gowj6o4kfeuPEbSSv+A8Q/AiNORCaOqeeo5XjLVgnrVazDRSlGGRq
fZXOOfPNCXvO2qBEIzbJkRG4CwZOeyLOlWa3K8aInDr0F9ZNVda9xy6c4CYxR+bTMC7PFpdwR6Dl
xDzBR1W1d7zRvQfmhwa1C2dkH3FzAN2IrqlcOmOTazZxXdU0TucybK1TXhiURYUEuXSDDK+6AZVG
TrrXVOZL000v0TQN/gq0GqJWkYS5tx4GvcNuPqRTf1MQwndaZtGeMecSUlvx/IruKXFDCSLGyudl
3hem2wEhRe/JZP/YIIT2TohmxfY/k4//zeRDmKxM/q6e2r+Nb0ny89Lsx4/8WU/ZrMZUTYS92CQB
wmGw8Wc95ejKK4DYgE7dVv7J/555GMw82JcZPs5GpAiG99fMQ+CeRI5P5aN4Lvwb8e/UU/avaynq
OEDgFnMIhiFA/IGE/TryYGOVLylt/EPb1nW/qpeinVcDqk+pgLP+dW1F8j4GqYByJzMe4zjTzvTf
TN6IzarXeeIhZG8nJJx4usdAcwRSRK3e2NPAnFfX+XMcDTHoShsqajY51dmK4FbzUMVTtu0tw9jU
AoqFoekQuX0gigk+nl1lzNl5SbECggVkoCy0/luJn0uuYmu0bjUoT7cT4BqQNG03vqE2mN9cM54T
ZS53xTqO8ILS1ctl6wKXOiJOq9+ZJaRvVDfzHRlO2ADQDr8y15Vrv45IkjPnpfs2yEisjDpX01Jd
3Eexcy86DcM7gQfG594EyRj8dL38y+XcLxXt5Stw1EQMIJbOw15NxX7eDBaLZaVa2DoPizT9A/QS
e1MbSgjgs5nPVqbRdO4qMQr/rnJr47ocDd4aSd6VjYQcBRq58fPGde3q4C/9wGFvx8zorepDJJn2
XDKSP8ezNm0QN6Q3vd2JGIV+lz/leejtoljWW4SK1a3nyc8dIUB7ZDfXLoakRyM2dm7sI+Rymve/
f9P+r6Zd3jRyC3UBE1aBhgWvzK9vuvaoiEO9Lh8AZISvQn37UVWJF5oQcFdsxQ49GtFDkY6EGcYl
EbeF1i3blqn/zdRP+nudCT4G3x6n26i0suNYYbkKZ/6OztL4xrZAXEWwiG7j3hHXZtSQauKFTzw7
jJ2fJPlTVo4D1X6O8LUcy12sSQ1IJ3XeDKBks+gF17RS+F3pi/lROv31iLJm3/WhvSeIrSUxCbgv
5Um2mezR2FB1xyiXXvPaT4+WVY1fyZxCk40G+mtNSw9/Da2F7MQASB6pWn0xfvKg4KbMTu5Aglbe
Zsk+Mz/IekrlylEmwiDDT3blWVGBuNib+iBJ2maFg9Lf6Ys01gbbv8AtSxh6Jd8SSOwkvSHuvrme
vdx4nruy/ublDQ7gcpSI4dEkN3uFi96Wcdvu/alOrvKu02/CeJ7uvFIMN3bG9BK6cI+fo4mXdE96
B33WYkXGWUu66bZFGHRtGkm0TXDJ4epX96aWLfcFY79nK24JuQfjQuy29Nc6j7h/inP59cxSpiVa
TQEpn6Ev36WvLE4/5ccYpEGEwFm1c9zpAGN9XLoaQWRP84SuBeoxvFpfXTvsE7+ORJmvWywq89oa
5/gjBV18qjHqHpElN89uY9UBkhyd/U3NtMXKAlSLBZHv/CnZwLoGpIdZ7sCokEIVKjgI+8kNs8Fp
M4NPOk+6ZF3vAhLD5qTNNxYLwjXH1bwd0HypAxW/r8RqJDZ2pxlQTfqGP3MaphM+vuX+ctnWKQs1
1KHzjWxswf68Cr+jk9dfPK1AtJCK9rkEFnlK2gRnOgJryioTDf57qWe7pkK3t+4nH0uy2ffOzpqX
zN1k7HBuPR208D8IGS4d9s8duO5hLoAnAR8TMQNYxV8//rERrYZ1MTwbsnZQc6HsYD3WaA8pRLAb
SZAWXXTTao/pnLAWtdGHowOUxD/uPOpvYvu4B0mlJCj46GVD/ZYNrNQRSY4YzWohw1dpUR6vQPiJ
Az2X9kct8z8SA/7VG0AJw8tCeWa6hlKk/Hz9lCwE6eEj9wx4t9ug+mYqUEfRtsFnJpEdcc6Ezch5
gUYOXHuMoRPYe/2mh7p9JUYn/M69R169MVdv5uSKa2ecsmNs1LB9m9wLH3NXUXLiMiIn/O/Pzcvz
+LcPnykK2wnDIH7X+v21074nrO1H+1xheiCHDS74d65mGCysYvMngaXoJp3a6TYnymzXXWzxBiFp
wLyS4XihCIy+IQ+5PcpD5TbaI6Aaf+ePVpesJY6s28Vrk2sXB8DdyHAaizo++e8Djwm+IpIu2xD9
gU7rAvi9Waa73hqzcueiSF2jICT13pAcQ30fPhuxSPeap3nHNgFzTNvmbNnKRuRgx9MrbkEsRuMQ
HqC/ESJOVqG37hASfxNRy3llFKoVa2tDbAAG+Vss4u8CcEkbmyUykayuD5T34StZo2xgRp4al1uP
eXT0IZGyDxuyXXh5ZcbyfZLGOTfauQ+K1BywcDSAk/EDbFM9Dl+58oZvVl6oE0R9NKkbHvuE6b2l
swdZgb83zjUTA8xwRfao18aChLZxElTA6Vd8iNWBhfqEvtWguZTGgOwjN67jaWyRQOTTKRULz5K/
vxAoErlKf7kSfBMxFpInzmxVDv5WNnBWF32bDSjOc9ERWKhzgzHS4mzORxA++C5idNghbyBeYjIB
9Kp+c0hDJCmPM2kTFe0BwY0bxHmaH9EftUx2Cj3J1oOWJgVCkZK2NVO3K9rBd8Xk+szx370bozV8
6xPX0gJCCgo3aGM4aLuScuyG5t/GJq/PXAcWOS8rVsphvs0FTe8KWx+ijUibgnmp3cNkFZ8ntPE4
rmN2iwgKkp3fONo9rsIZll6v9x+NzWOF6ysOZNVU+0ksWPcULtvNE1Vyqu+1HpPumQ5tb2uEDqDr
TxCUmPOzAFkYmLiXVryemGTFlBvCj5idoy5prTWhVu5X07WKQA5DdqxEijLCz5nXONgld0uDTfTG
mGiY13WfxU88B5KnVkvRXC/1aHqrKiH6tPWI7MWp1jgR8EZXn9YFuGtmi3ENcIKYrrM2jKrAAXhz
1NHP7rS2cMBIKcYfuc7dppviQuftZhx5+Mj5oNoR+QaRtT23wRwbbK48Bxwc4b+ifIyiroXRZ/HU
WURqvsdmmIAdEU6dXWldp8off76PuqTSNgtCo/eC3BOGeg0+9JmTXV9r5SKuI2IEyaasMm9FxkN1
pVkzEZk4kswXgWEO064OjD0Fe0in7abTWVJb7js1RiGLYFm+G07mHZghapu8L+BIeE5IMrEulxH3
F/QPr3USJCwyJE9eAjNZJVgYKjLoJeY5WP4rm3VfgDM1/+6645loAqW/pWyF9JW55Tofs+LkukV8
ZxTQankY+HwyCNPvLzfSfzYF/7ApMDlR/lYM+lD1Xfx/1m9o6pLy7ecO98eP/rnV9z7Z/FEucCld
9bd0kD8aXAzvzOptHYE4fubLv/mx0zdxyWNvsz3AgmiikY3+tdM3Pum4zWwXejK7fXhV/1Z/69Nf
/3xMKrM9fCCemeTyUTD+nqzVw5QpyXzg8BhcBEp+jGVtXZYJyLyyAU5SGhaeyCj17n0uRiJ+8P+f
2PJVwZDHHvUkDL7HNEzM50tsEabe8mFonfALUG8M7EAu6z3AfHtfS5OHvs9ndJXQ7AYAg5gCchY4
RdBpE04RjBK+ec3sPT6xhKe1gzZpHvulyZtN4yfo3uQ8j4JoCIeJ9DKk5fe2IBsJL/JsbTOttW55
pE53WRxaa62aBm2jNxrJTOGMxI2voEwDzYwNPIRTi6CaQJ8brPVhzXOVBqQvTJONuUeE0JTo5Enk
zYAunxcFKCbsvvFbaE6kVaLWDPuyNdG8NRiYXCefNxc0KEI4B8ciurQMk85o7xPCKd2NSbP0PeEL
38OiBItc2qQoU4mEHwvGqmaV4SN4rheNvjzklT1bNaqyctSzs5/R94WqmR97rPqk4VS3Hbyj+WrC
Zm0HFv5lTsKYDS8iAR4jTGgbTkh87t79lPG6GmLqSIQRYVioaXhI+Hk6ufeUQfUXEXneXZjD7iA1
QeoiCIn3YDmRj9XW9Qocx0QDTxjubzPR+Hd2G+NcS5mW7Fs+vy1BQv41e1qeBXE8XqtEoe10QV4m
dlk9CNF49xrc4FOK/g92qmfvC0GjVoRSPIaoeKls+Ha0PMGe3bvVbSabQXtY2DFvHDcVjCvZrzc5
+NAgYeHV7het6HjPwtxS3Dfv41I0rxK50zOaFMba/tLYjlI4tR9CK7yNxDPCwTvO/v3EcH5FIqH/
YJDdcT+ZC0JXf5JoUezB/IJ8pW2BQTIeDTrkr2/egtU1awUDntp0o20/68yyp7RM9nhcu+UA9siY
d0nYa9cGuRLjekTHucGS55XxqkXo0R1im+03Tw98qAg97ew6Nif/rvY0rMhCOs7nEkXLTdySjR6t
2cloOm7ttFrstSOAw+4iItah6mppOlJb4o7AijLbSeW9QklU2l5/bPBcY3vh+1GSXbq6vhk3APW9
bSTFggYUtKvWHQk76fUDQXNz8mzUrd8dbf5Hz8vl8+KGkfYw0/2y7glv3KIYrkAmtM9xU5xC34yu
eX6RlYxJIR2wS5tFZWnHqNDdEhBErn+2TfSsyQKiWGd6uwnlnG11h//bmXp+aBZyuJPOSALNp15A
rtxs2ro7p72IgySvDbRxqYEjPOMaekIDEjl7bm/tEf93uKsk4ydkNGZRI4gWNcMvCMZONkVbrYNV
/mGXvIb9rCdTvxp6ow/mbpquNNjOh6rX7WD2y3O1QEdI2xBluWjXvldNxzFJ+w3xnPnGIvh+hfJy
x7ZA+7AXTpo8lGsCjneg/tPdnDCSR2fkntp5euiWNgqY/Si9rf0kpEJj9Swkl7mvbuGXnqkPkNVI
spvQQ0N8spoIyQ68W692om2I+RadSnmll3X7LZ3dk74Y4StkDVzC8F8fStiNt+lQtesZxBWKpXa4
w1eKd7Bilj8m8byznOWUNN68yy10OjHR7FtCusk90fgpkYFrS6Ss6iDzltcqdO31nLu3Sy1vYAOE
69pgtAIbRO6akP1v6mj6jZTheOu09GKsbd6REzY7lmfeJiEiaMusB91PaJN8DuNpv1QVq81h0I5p
kYirOZ8HMI3RF6XoDCLB3jNz5zIw/B5LeVfJ5zFtxr1eRN3ntJcdF8ao7SI5fe+lA/hATeY6CUED
LEb4xcxsrVhdrExIYwtA9J6hH3oHseTeLCz7qoTQugX/S7VUR9TU1J3W0Quxwk2a5t73dezvkoVH
U1rAaO5sq+CqcBb3NLdNqUz0ylfsNUl3ZvUcPvkNwGbTLsINa8f4tPhe815WEBQQ2iTZS+3mBZrO
gRSXxPC2Rdv5u2phbFuPof7sy0jbdAMhZBXZZydyvIErNCPkSLDP9yb/4qaFOnLbApN2o6bQ18Jv
+m0EFOGEqENMK5zlmTjaUxpd+1nh4fEt7YYQraR31xnIFEUjThZgE4j/bUC568EQ5slUQxaWORM7
QtaUO5d9385l+HzUZIQyuo7YjxPq9NTVevvMFUeqTNITP6Sb8uxgZr2flk4n4DcrA6+zDngVuAws
aG7AZNaTiJWITCoOrKWxJ3PTb2ZrFd+otcmxirHwrtHpjcSDWQ6OfZcn9jqdGztQS5/PVdwP59jP
vI/J66MN9lzvugmNL5rff0+SMnphzj6t0Mbq69ayP5eWrd1wT4GoMjM43tDduJWa8HMkrd2ESx1W
xlfPaOzdUlnAaELQc2x0X+Zh9oMur4zAdeVbU+TZajD1AxA7HBfCqL9FoTusslQDJuuZ6X4A/lqt
jYXMoIUynAwxR25YvGYgFpxTGaH0BgXYb4rOgPrO/Czp1mMsxxpzXbGcopm4LZy4H30aP85VQClF
fZHAmFiN5pDvXZEinQ51o0HSwOGa2Y0qZhr6dQsxLwATcxOXYfJmZNmjZjhVYI6N/iU23GRPbrz7
TQp57gfxPcTRDncFhoLmvhIxqAeNDQt6ynT36M94UGu8iWgLm1dUEvUWTdFxpH/n7KzrzQDIIfCi
wdyn01wczKE+AChjEeaIz8k4Z9c51zxcBEdshWz9nZF2uDj0dAd/oT5W3fRgLeTLCZA/qxz8PLj+
5aOj/lx3Zl89MF2FJNwufNZhYc4BcXPDBkh6t8LLXWynHpCz1LyvYWS8EAMfvuqNbd6ixMjXaDjv
G9FxXdlfC6MQyDJ6rOXE11/VWNUV3/abW4yw8sRHS35EHPS8pLXAI773aqBurYUNPoFKvRo8J95R
sbhnRogRvfkICYHq8dYo3fBOhtVR8qVXudwlsX6KZ/pYCAFcouK/2DuT5ciRLMv+S+8RolDMi97A
RhqNg5F00ukbCN0ZxAwoZgW+vg8YkdXhnlWRlbUuSZFIj4E0Mxig+vS9e8/1Y+b3mrA9k3hpS2Vf
ID66D5FOBgzfeHiBJlc4ohPQ+VkHFnh0+XTwGmy29LPRdC5gs+W5zziEU2w2ZnWHMh3w0xRc00v/
YMp/bCSG4cQQd9HU3S3FSuPp6Xh0XpgR4NYWQYVVRz9N3XCvzP6Ow+IN1Vq64RfPPPckGc5YqqkB
h3gzZzzmDu5wbCLMr0HceLZzrjJIMW7ZVKST0AKasR/AoiuXewky/n8hZ39Ayf7VwY/jG2e0/9oF
+PS7fut+Ou/98RN/nvcC6zfwjxKndADOzFsPaP848KGA+A3JmKQ3bBK4gcL7PyaaFrKywOVfwemy
cYOuAyF2nT75v/9HOr/5ZOWg3qazTxiS+LcIZyhYfjny0Rt18NkGnuRYytlTMjz9a3+X58UYm7om
0wIh1ctIeFjYFfMPX8vidjGNhmRJk2WrrPMHb/JvmHxiyhmz5lHVxmMj2u40oE8KG9+jBVgPxtUc
WW50GOssoZ/YGG+Am1F3ubUg6tCPPG5kB6HMfeU5s3Wx7TSXZWiwvnlXi9n6ksy8RdRfugKXDpt+
vtTWQeU98lVfoRHNNgKtgdZhHox9CT4sArW6X5ZYsMirqW2bL4VPY02HHo5985QE2pVoxKKg33mJ
sDvC9GyCcHubXF7WQ+goJOtqORNvRItqMU9ePctnG3IDorelNhkc9jZgtoMvvdm5QnLsCBbZOfWy
p2g2DCQLpkdncUvcR/2GI9p/j90MLtQiORhBUExqMbp0eLxUQDnEU8yhorCJiNS1vMaJvHSbwQ2S
64jOJ8EgCBS6/YhfbNwtNdayrV9nxzLG5ayrtIePX1n9MTO0T7yp77zOI2pa34qTI/OOxxgjFV/W
kN3AP6mPmZyesxqOUNZPWWiWQXzMpxhnWgN44SXVKUfPGWUcwQM3td1eJ9MwvHRxWW2Goru3oFMg
3BoDTsex+6PXEdyBYXplBM7xgCFMrq2rWOfPeuwr0vvM7MTU/Huc1qjmonx4XPyhCxlElwfOR8+G
BZeH9Xc6dB7Scl9WBxkED+OSPqPjZ4ST9tdLV09hkMe3C8acTTn0r3XZncqxro55j/kKadYWLRIx
swh0r5USME+b5T6JwarmMn9WUK62oBnqHQis3920cmGkLtH9FNTEHq34koBmO0cyODSsrgcSldeQ
wPFOovbfjuOoaQ5GuCAn3DfRULQ3fs+40sMPf+XVabqvNEGFUNuTzbLqFdNBjodydNLvftLok6Yl
sVONYzwwYrch98a/44qr7xyjf2Tv1o8Iu4qDUCWDklSlxyp3XfKchRviTHPg3TrwbZEgXLEuJHu6
48E+Lh12rcQIDqNLJKKTl1ccZBGZs3aEmCUAgtES+F5ba0lI0vIujiEsBaLsoF5CrGFAM2+chSRI
R4zFDqE8GDCpn0ynEmFb5M9GEV0t0GrDslNI23rjxZkjwcxAZ6ekcfCuKTv9WJHR34bFY+/swyyf
bJq2Y0POImfh/FyO+XDtEo9xj1nMb7aWvRgfde8CgR6BvDvMYH2Bzy4b2dvmUhtHmYvhgQ7K5D0W
pIbfA5onhbIhhPxW+dJlgJH6u4jgQo4xhDs8dRBaNr0wwTbBppGnaohbtEtWz6txY+UEjiOwHooG
plg0jvfZlJvIg7gt4mBEL+drPb83ikV1F3v2fMKKVh1lP80T/ChuLb2SVOlHN7zb1Ug79R9m00wp
J/aIvpcehuRjzrqAZ20iL4pCoFHTrfSd7rVzuFskUgugqOZYiuukCsrDlCJITBoDwo9ESdbkiNHm
zEUiULNKaBC/xDxDEOZsgDyPGYlQjbWDZUjgRkxYD5PYrxqD+bOXKn1bZMYbj9SLXFJBBFFek2/A
Sd5o7NtMyHwLMjCDhJu+R53fblOp0ueyzbCCYVZOb2Q7gw8qh8Xa4jMw72lgfWkKpLjE1ViraqWo
T2bQ75HljGeoWOrBtgLjkfgDD12ig0wkDwgXKAPmqeT78hhPGilKVFdruPQsblzUq7s+6jn19X2P
UDCpd/wejMeGmA/t+tTilHMv0KItpoWkZtDASAgpGe+LBNdmOndg1FDs0cdf1r1k8cM5cqsLhrVX
QIjO0R7L4Ecru4un7WTCJoQf2fL7r+6clRiLoepKa7xCbedviYO1sM+aqv+IkMjtMqM3rnFzJHt/
HExCKwgLZK6NSzH2OYXbJuuBP9+mk5/fLYYYb+Y0QDY8DwTkVFqGuiPsYfTkZ2JWfEgCW4eCSfkm
yDJG1mZ7ILSsZQ3ub4KBVWuxZoZ/DOI3glSjKxR8TuhOiJMJa3sYfIJmc2iMu5rACXoudXBstD4Y
c0NUrxjhseE+oosYQJdR4KgEptfNYBrGVnU5xo2yJuEh8GX3FKRZsMXRPW8bope3BI1d4TwC+GSo
D914X8hjqndLMA170al0Q+OLMDC0Fpw+dLKHF6ZPRt68r9hcyk1yaAFNhcu0njqlV91JKpMz9od6
V4k52zM3ElcLbWgCZL0gbBR+85HO8MaPMR6hhpzDgZx5JpE5613jflsWTk+V75mkePXfZJ3n1wwx
cKcAUiVLC08mRHTzzD1AUllqJ5spzz+wVQZ7TZY2ZAu8uAvnapSJTnQTkTpLLyVj6c+D+HupSOcW
pB/dR7mMNgm9nNvJ9kc2dxxhyBfxdDofnDh/Z1LLSM2hYBi1/ULkLD71vGueC59ftbR2GyqO3h8t
4ipK/Szf2iyiaNen5L52iuwSyFpdCV8uZ7LjuAxe/m0omcWwmNas2un44s81G0ZvPaJJIOo9pvmU
aZ913U2L75jOJcb4ub4a7NLdZ6NH9jXC1X2XLeVZmnLa9fNib0Zr/t4lEWoyDHzhBBI0nJI83wkO
zc+dkMt9biEGZzdFnhYm3qCBNOeKtz/2efbKY5/3NHUq/6nxHH4WKNcjOIErt9DTxiiCGEVzMd07
fZS9epn76LguCbZFfGvLujtasGsJYU8ypGhdxIWmt2t/oUs5bbTD2QIPy85eIldums6DzTaM07xd
GloRqTvSAI9rSfNNV7TY+J5RhJn13WguSJMxKR097fjfprwTr7iVf2Qq6u8WYRH/PI7JeMxUbxHg
4o40wTNit1HkQ/BykpnB8xjQz3Yc7ghRPjR+4DxMACzFhlXToMSQSm4cuys+utby7fVBhfa1eAxv
oce17kEp0+GRqWjBM/BH77UZoE1s0asSoTyvMFZxRnKVfe0IqPxexc2pmBLAahlk3U0TW+/ERjm0
4VL5w4wzdCN4myB9QRLSV2qqGd2neYLhTzuz/iEKn4Tkeugel6kFHcHieYMHqzgElXvPSPs64ojo
kVIja300jSXjdnZH7z2KPfLqZOcRZeOkL45q7RtzSJ1tW04FMjRLbVStFpo58Mh2dW/VD61ltynH
Q9idOpc+vdaoJgyoB+m2XVq/L7cMDua7yk+LQ2y22T7ypn6PxAP5IO/r0LeucYCKFJWHhtnwC6tZ
/sIWN3xlGC4e86yPjiLz0ivhTFS8UeOemopBd5gaXZSHszsVz7FMs/l6NGZwAUvSngJjxYAmAiuz
SovgJBvMWUmpzXwdbqutO2IfXETXXnoU4C/CX4Z3tHPj0e9q7G2wXO9s5HVfEKaBFiYZPuu3Fna3
vFw5ulRXyzNMO9K8OD5001OMOZZuvWMPwXYJlOXSHlXzuEsznodrBHUQgzCmuV+myF/cr3FOh2Y7
+pqd1R/sgAex1TQrWpfOP9Nh99YlJet19CY8qLU3PBYAnon9Tirjpqh0+hqVTrVvI79cDQK6oOMP
hhE4Q+yHtp0bftiVU/kiIh1dRv7Toy5ZXtsyeATxscJ5muF7VQJBMxIv27v9El+3FSVpUY0N6Ufl
WD6ZyYQkSXjyMJFAeM5q2F5z2SfbOm6KjTKWghFMq5z9RKjehWFY226dhUFONpLPPmYmUP9qgaEv
s+o4eIRKQwOM5gffy9r6TqO5cLZBrEXj5vhByAJM39FGBQBrw2GQDALeKTdTGnUgDJvJfqz7GF8J
y9hc+17bYWVMyiCcMrAQ14W24eN2mbkrFlW1W6tLWEe1X2hKJ9c69onrvEgM8cN2mWLlHXGMKvM7
vuVoK4wsis/pOKZQBGfRkmjtxxPmiYHgo9zwJlafvq2hQxrqOGArfNBIOjclwIfD4uDqGfvZONFb
VVct9+R26K30jJgm3URy8D7Qsdk/RLU2zBH/9NlBl+qpy4MofTVhZW5KMA90GdFD+Azm6VTiGPmd
xIr46A74hUKTic+mSVvvGf+g2CEzW+wd9t1838lueRMU1tfTTExkwfkYiak41Pza04Lu9KIANn1N
kGo8TIBdT4tKpw3KHLV1EhNzoJmU1i7O0Qvi5qQ6QC9CNw/XRYsz49a2m3ILs97+0lFFInTQyAgr
MwMqZ67FeTODBEVrORTeFb3ecVtzcH/o4zTYt7mQbw46/2OZtyqMGJ0hjlB+6OEvPqQxZNS2dsjN
S0uXr7dLpu9g/sYDMP07S6NZxf11N/JOwrYXkrGAnI+NWTSUUkN8hjTnE5YW2OswyW32wBCdXcNI
gniOpRChmaXJborKBDIJ23iEDPdbR00f1oFXHo0U4acxsZNUk1thGSjoggFrRmGYWda+juwyrALP
uOutZUaekhwHRpU3OqeX7mBvaqnAjWJXzEnyu1KufRNF6FG3qokZZwFryTsW/gF434wwcQPBptzB
Zh7ZdKb5guQxuB11DF6BVucxd1Nnx5SKBbOr8V4K8973S8xYHXnLQFnjt85jKlzVc7+6gRr/Nsf6
sNGlyHdmEdlhhkP3NcYOGEKQAe5Wpkn5aqjutbG8HJCHf7AdbYqwVuO70GysfiqWq7mEK2Jy8EwJ
p+yHUCN1Y6TDbAh/NzyhpXiDf5/sRr6tUFb6K8HT10mMAmVpgKgUXxHjrPcb3uLdQH49A1rLQmRH
O7cgd/eUpXDf805H4BSFu6Fm/tStEF+1ayGdDDEGr3PtZhV3S+cdTIF8W7Z2ei7iOL+n/yDEdrD1
4O9GmEq3XU+9nYlRbpu1/aP9Tl3BZCwIwwF5zOxf/D5VHNEy4liOpd2TrWE0wFl7j46Aan/0ie5P
HqrcUIAVOtHX2ibJrNDUuWTmSSM/MRwdL0uOzipmcMt5jVJsrlLwFUtWXlWDGnOigbr5heECQCBg
khZqgWdKqSdol83Ga3vvOnGRJjR6oXCsE1BKy9pmH4x2W43Dt8BsbiZztkJors+VwZIHSIqMVLf1
N5Nj+S/YbMrQIgwJOx/iPIlQ+Ql9D2mgSy6vqzk5p0YF5s/rjqBOH1sXmyIr6X6aqY6qGCl2UstX
KzELeuuV/d455CiKuMVIZZTPGvLXh1KlsezjyscUQ9eD4luTQBgubvlALA4OmzrOSN1VfvRtFAMT
Dz2OLQ2KeXpoTFRnWMZQKjJcnKa909mo9bOSdrldaOeQk3/yULFg9aGynNrl40V4+fw26Q2ehHLn
irw90QYPpyUFjDTH0ZavSnk3eeaou9G1KaxNbMxgf/LUDF1JfuNu9Auz2w0iUbdEv/lX/IF/lVf+
h0TUZ2c1i4efJifQW8ihHDZXSEo/olwNzSE38nin3XUi4ZF/6BT6tKRezqNuPrdsSaBNehUOcu0F
qoqWdjB4oWe6a2ArZOVotTRKh0o47iRLgqvbcTpiWDt6Y/Mt9pcTrlCBg0Ix2YmNmyhg9roUWPSz
xjspc+z3k4WQ18vd4qQc2n/EtMBjpNTfUJnKTWQ35zYeLwSjrpJx7vhodhj6VxdEzdWWxox3hTJe
EgHYJwfOLjQQl9K4m6T9gnkQnnVkqO0ERXsTF2icE6HiXVqXJjFxHM5aZ+iuqj4WdC4AaIvceWcw
GFwGwkyOWTQhc67nb3nMzFn2s7X3yHcIs976Hjmj+Tj5zgr6Ze6+yYZ6+t3pvPGRtU+GrusAOxLN
cGobmlGYPMEPG/ZN0foGfRZCoHatyPNj4FY3dl/gLVwse9jKdAqYacdmybhBJOjc2B9NYhX3eTqr
t86s61cH0ly5cmCWHzncDL0h3ct4q3Fn3nmiMI4ZG14bko6hjxBI2zOOXLkBVZIlW5hMjFYw8Vrl
PH+nzuLRilX5ljJZuasnK8K6lQw/jNT9QHowKyKfje7U0Ia+LNqG2pt6E1zoVExffO0M91Im9nLb
ar8mEtor6wNd0JIw3d5S22UJSHqCLeIx6k81rtwUNBMSA7VPGWBzXoiMWzNtHUAZbAbHNBqf5tj5
QoXgPDZRjP2umfsjzwFCkrZjShf4z5PvssInlXyMBcMlZLJ3vtlFb6WuyGQtIx/ogkSmUKypkNdI
VV3rTChZFzb9mFxTQ/R6H7ttvUEs5Q4nu2L9Cd2eYKBDHE16bRJhglxB2tQ0pWuGFYcbyrsJtv0G
wkX73Cq7uW4a3x+JM8DuEsKqDg6zyqLNzLpAqjg0g1tmUeIJb6zpbv1mWF6GnIQjHmN0hhYN6oQp
8dzdWIMazh53T7MRauoPU1Ol50Up1W7ZsLDMkWxLxQS7ITRlD1uh7ddKiFXmFTGi9w0EhM+jPWT9
UflYsRtDNxStPnEKJIEAaIaYpx+dQfU0nwSTMmIqSc1V0oCg/ym8SOIMwlocxZr40Xl+mPNRE1TF
g7ZbGj2nFPQcvLVki6YELdV2tNQHxIpqx4jgQjYSyCZchyeFXGrrqGE6xOBvLzoe5UuWUYFvUdVB
yGgd875rajy7yLH8h85p2U9Zy+r7YjHGF8NOh5OFsRzCOQP8m3Y2+hdSysWtKCeimBS5eBxeO+vS
IdV/CIyI40sLluPaMBL5fS7S/NR3/vgopUUzFOE9T2ldsayGpeNXhHWAvUZ+1OEv9CabHWuY6AqG
VhvE2S0d/tXNHbRWcZ2ZEpZ2704O33QJv7xv42yr8+5+iTvIWe6sJNZy8rnF4sUnuN85iXDJ/FFg
Y3yNzI5CbXF7f0uno71NAgRvYZylzcvgOiCkDXbduLbZzLilthx2Ulj0XXZQBroTYmvL6zbS3tU4
iX6nOjc/K+D3HZW9Kc71Uk9fANP1mlWWgFEUTuh7WztiOemNi8obdevMk38sEzPedeOiDlPHjJtM
Gu4So536Gx/4z1e6twab2KSeBPXdGc3xtB96qn/amR5dGiN5QNIxbvwgxljKLGMTq668GfrghzGa
5o7FKTq6idNvjXkxb4KRR8PKZMJsdzW8mf59pV3CzWdnPLmGt5CuFhVbQjHAuVExbug3t0Ccg+EG
Elh+9t3gO4lm5m6MZrHP/PktnkvMrDZEgcjPaCuaUUmvrJ2fCT4kIwJXA9YxjLMGN/ohGQnAGlvS
rvKupmdT59UsabQtW4Ra5haHjRf2Tk0ti53hNS3secNRYcHvo10QfCZjXEJM6AObAbz2ypFj8aAd
CCpzwmaTOauQhNiC/Gx4zXZyGN/QYwW+PtfJ3kSeg39tuUXAzT8XELQtPd9N+JNCOebPQSe/WuDn
t3BBdqltLVs6JW9BtbreYgYeE7SVbWcUYlt5Rr2XZm4fJ5tI2zh7WHz4azV5SptgEASqxMudlaRY
rbLmBXx0dg8t6BgZ8khh1R9GIIffDPw2aDCMr5aA1CQWKmTdGAhs4K6FSDneyiBrLtPQXFDbFXMo
aojXIfEULSN44w5s9AzJCGFlgwn4bI/Gu214w82nk71l/Q9TxmA0egL7az8xa49LsgCU0ldt0fwv
g+y/N7a20c783dj6S/+W/DS1/uMH/uHDFcFvwhHAS8Q/ZMX/MbU27d+EKzDbmuITbMJo+k+dso0Y
mSgM0/eYmP85rra834jpEhb6ZUKDGXQ7/45A+ZMp9lcbB/4AyxIWyNx1Uu3+mgmMrQGf4AzcMVj9
rTQyEEPOe1CUwXNZ2tZVrjWZRGNMwBZjGZSf84xiJiU8a24qDIUNTn0EGhruFTRwRGsat+fs3LPK
dsLCtqoxDuIincTAWacsXbJcHgxvxi+4GYLRD+wvVEpBSWeihJfhxhNIxVAUkXEXlMwoTnWb0Wnc
SNOs/Q9LeXM6HCdU33q8ij24TNFV5GkjOwWe34yPauQiPxpV7dGZsxOy7eJsapdrrqVNRZJTlAle
lm1eMSOMSxnDW7UJ5nhoSxsb21Skt1FZJrTxWMjIjHIhBpXk/S2QFI58qBobxGB8n5IyffIzmwIB
yEB20TWsBU2XckGpsk/qaHgLTIEFuCsR2KTUphtXkKkX1FDzvU2AB1JWpwwplOOxL+WMf3bTJMbm
WlIkV+YG4JG+TeJ8NK5wqdAcznMjnh8haQ8LvfI4z9ZJi3Kkd5AAUYbDGIm6b46khEcmvuSSAXqu
H9xCpO2NAvxR8S2QGCPL8ep/HQz/HW8++B8b09N/LWR5eUOxjbrtZ97Rnz/2j3UB3hHMf4YDjh+s
KhQe/n/48+Ed/YFA+inYmHUEPiDWK34I5/Lq2v9zZbBJQ7axyIC6BjC7+vr/nZWBFeYvxgWc+PQO
QSKyMKBikVDjf1axAAZqYLINjBiJFF42xEUMl7bo1jTWqem+/eXC/Ccm9PWX/f9V6PPFAgQ9DBIC
Gzb1r1kEsaNXemBvXxJc/a+VXcunuR+D5zyls85ZWqhX5Cj2WzBm7fF/8NL4MlibXc/lov78OVMj
N3VPx/Gy4EZ+rVC/klwwT57eeTi3nywKIMQRoiVBriNBN/0XRrr11//8ydEJSfLYYSbzxf368tJK
yXeFy3YpSoO6yjdGgCuiHxZ1Suv15fSaXvb3H/nTm/dPL8qtYrO3uKb3qWD6i4O5UmB+YxXIiyMr
KPgWngyJqqPZe+hHnlVPZ9NO4deCjBuAWREb37+7RP0dCsPlOjQQZg8KkqI+dqhio92yLPabywi1
2XD6Fub1qCKa/emyyqo7ZeIX1qhsrM3ffw6ejX+6dq61OnUkeyd72M9fnT/5FmlcibyYA+emfICa
oIs1Ys7vYL4UKUB/neNW+PtXXeVbv148QOqoz9jLJf//86si6caP5rTmJYMj/kTHNmWzqJIPkWkO
XuaiHxxbmbfMdJEFzQmhin//+v/8YHqWCTfDg2XGffPrszIGQQU9TJsX13D1Q7o+MLR+4BeM/zKe
4pfohPW55LXIjkByywsSTf3zZ41mr6+EGMyLnQb6weB8n+/HFD0P82arewf9Zb+Nwl2fTlGWG+VN
PCxG5lEO5HT9//0Pbgmb1ZLdGuXEqrv7y10rbaMOGkzQl6FveEhsD2/NmdO3GKFu58H/4CHxWPZ4
LvmfR07Kzy9nqkykhjXKC7AFf0sDk9jDzyDCwRP1NWIQm0YlkX9Nk3KXwzExb8sxILWdIbwx0cRf
sDW6o36IkWfEOyYK+CTyMdiZPdUTDIZm4rdmPGUchPV0CqBGFfu/v2Rk2f/TzepJvj+B6BIxsP/L
I5IVcTT4CMkuUZQRy7kQLnP8vG90X6rXti2NDUQp1r2ZC1jSZNnFKdLaTTcDalBziUs0hRtXHJZp
oR9rRqJ791uhH/7+ff5nbxMlJxJMuByk7vzyNg36AqOLcOSCJYoL8nmZTdWqV1NE5lNTtP8qeIUq
+ecL4wqHu5o9F0McctFfX7HsY5mJfO4uE0F1105fOm9w5Na/WICwBmHp+9ZymdZFaURQDVBLdNsT
ko/HFGC7Irho7t+teuROF6wAwuAhSC2bhXO9Jz4vEegrNi8zTYJzN3rYFwiOOGNFRYzGURmyEnmk
f38Z+QS/fiw+Cd8zEGFb4nr8FSG8+HngkawSXyCHMe9X89JuM8/I7hqroGdXoQ+YAIyNzIKlAwRt
k45llOwDWHNZWKzHjs0MMGEjM4lSpuy9/fhJREvcbjBJ3ouZABiRw0gfmSXSGJFMxhca9HG/FV5d
w++PV8gatkhSyWDc8WRkK4GNLWCFsa0CKttX1WVYMW1+V2ZnWfr17Zhh+0KX2Qr0P7Iwvpqzl0PU
n4sfIu/MLUpGOkZE3i2K9zcm77ODu/DUz0m1TXv27xPMohLavpWpe3ItIMgxhYMmZ69gOceDJx6O
nmeo56EqsmlrRZ73GARNIsImg90YYptvIGU5MbA2OJNk0rm99L83Bm1hIiu7Pj8uGDvQvQ6D3V5J
rF7ETxF5cZbxwDhdjdEJmFGA02skmNcjgbK9GBPK5jBz+spB5iFzhDJJrNS9R5Y6Q7AAYsDWzzhp
xZj7nlXOPUI8N4+cW6OdbcoEMSmlQbDzzB5rKDG9zhuCOcqEyme1oQRc04sVu0CXzvzY7HVFso0s
Oq5+Rws51BBfvTMzo3xgZzbpAJEs/gfgz/qk/blW3Zzh8MEAjOdPIKBKtX+Fkje5HfOg/0EIhovi
TyaCXD0g54FVxvhrbKIXAhp5DSLaSYjlq9n56UkiB9hC1qHv19e4ubFcH6BIRHuOUvW3Muicr7Vl
OPhuMKdzo+jfYyLX1xTkuNqKga9nk0Q9cNlYOdvS9CAZlDjhLPItK60RsIF9D/26f7cbpnKak5Z6
Mhw/za/Hyicc9FRVRVA+eSN2/4AboJhrb1t6QCjysIfKtraoAfZGeMdp207SoZVspwZAIpySMz5Z
wGWB+gq8wbV4u3lG/2Vu5tLfGyRnHIoFXC9qHK50hcP2WsT4i1ntDfutgcsGv7FYnYRlHBVftNHx
jc0RMcU09MkPGL2AdYWWVHpIZ+7KMPFNNlO7avgdzD8Jgmnh7+BNXPhSUWQaGyFafzsFE7dXFTOQ
hLbAkp3aKI88sng3y+zabxEBoGGcCurVvvBZjcrJedPREjxPUnbvHQFmeJAIMDZs1iFwAxzS24TJ
XsMT6gMTt/j1GIx4c5w46mvKuuh5wCeHnLesr/MK6lYjVsUIoixiwvoVbMVyhu6ssAOiHkwTPlUY
YwvrwjGl8JFoB4kG9taoXN/h4rSSnTqE7cR/QaZWdkuHmiUG2ZV/xrkVnAOv1g9/ogYNVtTPNZIa
zj9HDpvoZ1ZuVPvdexOslzIgn/Gp64Y1lWF9tyUz9YzRI7iNmrJTYmhM53tiCPhjXjCYuyNztj3G
8WjeAh01bz+jnmY5rb44pIufGdhDynHDKjKJ2VqyPfdaTdt5rR5nybU3yzUmmUeSV8qTsXtHtK6J
yeVPtDgZY5DITFp2PjpvfsEuStOle1cFu20TxM1rlmN+3mjoMw+fhcKSN9V8Yp7svklNfZ91BV9t
w5vRYMHeSbUk6TX1LNq2zdprRzWzcetI3AJZyesztxHfHQmSFO91w8bT1ZBJIt6RyARFeI11eOeY
uXpFcc1uPuf4sHeRDKjSQczjPqtdBHRN1/LOUcZTQQH3m/W5MVqG8J8FDvNT8lUX0qL/OPxYsWYL
y8A3bgtnthHooXUEcArJ2r6ZAGYDaHdsUlUAKh7YdniDSmpC2nyjmjL8XWb0Hes5L159PkJm5GSE
QdMzoQxi54GmOV18e+rei6DjO1KRT3HH3wbox9sdXjbWtno9qmB3Tg/mbFIY0NW6cvmmb7GLe1d8
nPoaIZv7gBYN+aQBWwTl1pC2R1JyzVv07tTlGCNuBeIz1JD2wG9GQQi8xc/m4UZNsZHQpY84A5ou
KMZwSDCs72jr8WZIDSE6Ah0GfzX9AJF+6j1luc8gv29EerBkwD3yGbCWlPRyQrzdfP7PRSAvLFDf
KTTVTZGn0ExnGHRNwBOm3PXly6n3N58h2QU629eMceI1AbDtkXK/ORKYxLeKBxQuKBs512GiBA2q
NHoGO67v9Ry7b8jUeF4FMPsdDBLD3cYOT3zbdryTzzsRf7WJ1CZlCXBMavTdH7nodtzE3X1ARMl0
5dfrF5Q1NkuTrKPmWLak+aUIzJh5cRztMPj1FEXSX7kAcorLx1kQ3GdlmfkkDZ8zAJ1stibMvU+T
RYriiikyMbFGWVCA7g3WfHBF9d6Yk77//ITsRNTIHQ4PQpFamovrgXeZDPW6mBaPaMwRNWXpFuHE
kfZpaPiHzPf4Wvq1SlvgGBd/VIyf2+a8CO4oVRhgSv3PUHJHBedK+gZeYgltZRg4yaxXrVWjDgCr
mySztOvbSVw+RZ5G9ptCA2VtqoSgHPJ2eayWGYODZy0WsDok0aHTxSxHac7DJe01Oy/pWrJ9Em75
gRs8oguaRq61m6DbEi3kICBwgqFwHnQ7MWwlApSuqtEK5+3PAPaUHPlKC46txWBf5RiS610Q+FOB
V8Plp4shkc2jKeRExR7lXOhl3VwwWq9rn5aZcahjk0WeUiRej+TMrgHXltwTy3oB/liL1oP7mEnW
hXVhbWOPHefz3mXOyLame9UetZfO37G3R5fP+9NGyXHATk6HsWrs/MYbfG4RXwzklzv5eEriufX/
vCFQ7PkfykP4tCERsj0aAFwQGinnLSaS7OnzrnA1TDmsJZFJXC8GW7OpzNvMWbsNebdG5pCJalZM
hipWIlBixsZrJE2IFqb9EqbrBzI+UwIZUBeb1p74dzOFULtlvTdvTZuPwC1nPjkJzuatWcQ8WV7U
sMN44ED2teKmGbKa1d5KzTuHPu+Fkzo3tSDgYtj0OJ5Q+/F82XlPOiAmby42WoV1++4zrpKFoo5m
EBsQHp3YmiEAjz2LQh23IwQug6jgXTWs7zYbeh4zq5l5Xfwr+qGcbY4E8CeD50DPFH4O0yYEgSMz
xknavbGlpUwuR0sttDyOJOBokH9jldyZBCjXV9WKZEXUzrtw/J5XwBrE3S7MaGmfemegCImNPHgW
kwKJpFA17XlUpnsbmcjj4OvyDqr5j8SIjE2ObuNIHBDSeNhA11MeZx8xiujQIzI9tHD6gGL6f+yd
127dSLumb2VjztkgWWSRBcwMMCsrB0tyOCFkS2bOmVc/T0nu/7eW9pZ3Hw4wQKMNWcuLZLHCF95Q
oqEkpmS+TdDf1h7tgG46Sp6KCGWWD2kyM85xxQstXThkewPVxJ1ZYC20Cmu4q9Ew5SdxVSUXwmkt
a82pmZ+Q2U8Hbb4OK7OqCpDoovyppox4QdoTmyFBprZ2ssFIT1Pbmae13vxPQTlSiFR4Xl8imFuS
wWRFdmKUNlUY2Hg9WhaY8H0KE3rNqCxX/L9WFoMkXITCqACOUApgkItGb/71QIyT65CujvzpNkWy
aJ/RlVv3uqXxkigjzsjACMVSVVGNM6fZcHuYrFNsAsQ+buhlcKfTy2ESROzbVP/LFE6RYktKVaW2
iT7DsX0PHgI/YAa9JIahGRbVaZYlFVtex55WyskLzqin4f4aleo8RifqRCt2X4aTqx4so2ufoFf7
GzC1KIMynfBxkDbnJ2gJZmseslstoKrvBq68ftk3VZKyOSoOzO1LpwY1Ozb1KlD+ed4AJN0E9Eru
xsmpvqZA2vFIYd9rapZQlzF54gBYmVG6O6m5d6tlAT27JreLDjY92GdnkGYL/aBnxXUGuDlkG9W5
8Rph1HCODU7mHKCTc+J5i+mdkLBN3aElvwEu3Df7smv7HbxBWB9+27mPZrpYdzCbKNm5il2JOg9D
4iUGxwb4eTKJF/tViWntXUTFGrC8J04qwIGXzRJyGL2GzC5SMDK0cXMB8G/uwjT3/K2cO3vHlaO7
qOmn+ymSy3kE/OseeHe6aVkh7M5kO8sO1o8GUckc0ObsVMZ186KlTTiNrrZoxHSwQ9f40VfCfUpU
vzwD+Bsg2k0t4faItTFxlX1mVa15bmmR7kzLdWuaaAM6Sqt413WRoIFRTvWpK6b4MvbQ+g4TGX/O
qy78JInxp3WfZ/R7tDY4oi7zpRJVcI+4V/qjrGe+CZ4ZMuKg6ZAUX17kxfGLHS0NvodO1KhBfn0p
K/x/jao/UJVtYWqe8H/d4bl8Hv/j8JhX9Hma59+bv7/+5a8mj2f+JS3Lx9hZF4z/1eDx7L9wC2WG
03oQr8TjfzV+3b+EbhRjaEGJ4G2Xx8bFisYvGQTmUyh0iH/S5dFFzH8XsyE9eyhICOpEcHJ1b/qo
wOtQQg410fiQFm60Fsg3rGwZPvw2KNevX/cfYCOvy7jo2v/1P97W2n5dRAEXcSnb8sdR4bYrB6Mi
llkOfYqGA8L+QEBQbFxXqdNtP77U2+L866UchkXzRz3TPa4RI+Y7UdBBt5ngHOV04EdnnAZwpMoK
om8Yd2gkIbQL59QBigIV6+PLvxtO3Y+nZoxApkVr7l03J1t8d5QIuSTFeIdw3Gc/bjcfX+JtqZQv
15dwFfKbJu/t1UTstyp40xhzT1G0PrjWeDe54qFVFlBrGwi1udTPH1+MIv/xBKGGZdNlQCjcAytg
0m78veiOcLEjJ4VWrzOK+pT91KrWpTJyVDiCHE8k555DsM4JwBG0XbmihD1YZwpZIXLuvGF3hSDi
2bBLQA776Uk/stsSWAzwH6HHoQDRtgpPT7u2KkD5kVo1ibJP7CQX3+0E1NrQdj8LR5sraij9w9yq
Cmap6jXQshCXEUq5G4Gq2qYHYfqArkNzHoMiIEyjyor8P0HsnXSz8HM8a6Rs3ogbIIzuFVW59FZq
P5PBwXKlD7vwkkjLAhSgAhwNe6i7plvvcC5ZTsBpXfSJgdFAnv90vOy2jJ0fcvFv4FXka3hy+Wll
Tt/CAX8SlSfYZLl8Z45a9AZnL7C8Gi3a4JQI0G18biKFbH8SXVUzAraxgt3t2Hm/pc8vL6dJpAiU
yODUxgXAMyzg6Jhlap4Yh9wwPAtpqLupaAFCWUmCrE4dIqJKQt776Rq7ExSUSjyrpjEYDkucBdvE
nKKLotWSI4QwGHmOZy6w9nQ7Il6FduM4h+qk85N+2sWchXe1R2QU+a61hnDinaNhkphnRWUFqDZP
TSPvHUBRnyPkia+K0uJ7oALbd6WVDmdZAzqDOhLWtE0DtR5tGWj4OUBbDHFgCqChsstHxRTJAUoh
kjCvk7EAYTb3No2lzHzAwAyY/lBDH45iu/8Kl7u2wrU5W+cGuL67GN7StohLaxVIqENRzZGJcpOl
Thak5s5R72luqqVorvOmPQ+oF32tF7+7c3qRHmojsi6sSchDXjAXaiIm8HXFtC9y8TVKG3deYWUV
YhLHQe+0sboxZZjsDYG8E1Xw8rrnXLbbfr6gFlIhI1Nl5g7XPfRipBvSKZEEdJjAxvtGOf1ZHIyI
uSwRdi9eixcQUq2wcVErxg32W4Km5wn/7PM0oHyWB/WGgtNNNaf3JOlarp6EzsmL4Yx0O13FFJpW
6JaMN0YwWnu6xiZIjwpprrxzTtyqrc9mKDDZygzd8iqfOTeY0bb0KdaH5g0+svNja5TAvVk05wMB
K1bn0t6LCRUtiS5bARSe8DANUGStzZqrhchYsV4MAz8TZEh3QRVRsTL84CvESCjyfqhA5gbj2ZQk
ydrTRigShOK+HRBzyNPcWNkOkHwn6NEkJboipchGWD2RdT4Rle6CRKqHsgTEmKdxsZFeBB9bfFbW
Mm/hPJu3aJubBxv1OI/3avhZ+CnV1iWWx0iLeEFvoqSsCjVntThGtwnGAfFs30L0c0kujLaubpIa
eGNRL09x6EPKiuj3rHyku08CI6QlYZg304w8wFSGyD8gjVGqatwvKV+LBXN932ABCN2/HWEK1025
6+1SPLYDCj1lVMltO+2QbRZ3Luk1nZG0KU4Kb2ive6MSj9rv4CTOR7HHnRn9rCGyt1HU84ZoDi+X
QZbSSxBBNd+Xlp+dsyEtJ9akRrof7temxLXZVlQsRj8oSZICe9Oa0TmW1PuIA2CVD+bQgTwk+chy
q7hsc/8kG+z7NKehQWZdrEO/OXVAtAP2NoJNAJ/uIgzSZ5BWyRpeB9gG23nsTaf6joPgcFU5LVQ0
N2PtsSXIq3hOpnNE0LMTmdtkTNTYqTkt4xe8RahyxA1XNlUyk8FJFhBqI1PyU5FWfbbG2rwLvMW5
EUsiNyKDzGplOZBeyL8CgnrUbWXB/LKAoj7llFWvqIWCEsBwKcV/9sGNIPvNKoYCXDdZv7ZgYa0T
h90jo9K2RzHBOc9EPNYrULHDVd76xsEislnXtffDs0TYrXQStKmpL574ie/d4Q9h7Qs3hsdkAzL1
hjlGLcGxKfEpyFExpbZy6lGP7Fz3SsZWipJuGH7zkRIOY4Tg5ojhH6Lp3mLn2thg+FDHmzOgIaG1
dk2rgq3dpfYnNJm3cszzzx1Urm8T5lWXspHL57YQG2wZkT5Iqqa57K2q26V5wsybveTgpIh+Z+i2
bTg8f0KvgLKPYh15V9CecD6OJ0Mi2DNqrHrlWUch2sYLMmv717jiHwX5F/GPBonfn93/1P/sR1nN
qDVG3Yup6b9/uitz/vvwI/vnUjuztscfevO17f9++XX4XGpD1zc/bF8AWDf9czPfPrd99noLvz75
3/3lL4vYPwT54AE/1KH9PxmNlTf6s6//4m8Al63+orhAVOtjKOFIDZF4BXDBZ/gLRr+FWJGLqydd
w3/hOj3rL1rBfJwGrgucQceJv0BcLr9C34jfEt87JgK0/yS812iw3+J7fTsUvUDyS5aAg3K+jiZ/
ixZ9Jnues86fI3Opkp8guQJhAm+2jbrbdF1izw9gBOJu184iyylqza77YwqyqjhHp6es7V1lcDqt
0to3wFujx6xtM/0MLbj7xsSrbKYEV8lFrtA+DQcD2v1QO8jIZf2MOAblyda+wtO08qAdmoDp7wET
UXTPqFuCqnBY6KQEC1qS/l60kNfc1RQnrmoQYNaHza4YkhatBShjAT2Qj6NbLTj8ZnSUiYGDRRRt
SeCf9vHowKy1qEMs7nPVjgOFhjz0Irb3xhEivVChq7jkZMVF/rOWTTzfORof1aztqG94nsIaw+n+
41uy390SCZkFNMH1XbwO1Qug47cX5iU2wlBtEz5ZBEzpBUoxYXq6OH1NAzIyZExIkXsxXTStSuf3
tNSxtNGUpKpMH0tI6nW98nrC2tPMHDg0tksQLpCGs4lXse0QA1keokYGGLJIulDycllSdEK2uXJa
tyZ+aHvEKD5+qLdZkeOZDLLrkOGBWUaE6zj/C6J0AmaXFc/mSJv1k1vERnmLm2+5XH98obfZn74Q
/sxgI6WrAVJc7+1sh6ZXq0VOwZPgbVtiW1EpdzgRTVb4JLzEuRrb0hVI1ZIRGB1uD6E33Kbo6SY/
P74T9+3M0ndCjKXBJaT22EfrIfntNXIMIS47JfJpQD5GXrooc3SwhHIDXNMpzQ54138Y5Ld5oX52
NhPHQpWf3QgIyFGSDYcrSyt0fJ8mDAxi59kGZxxB46x65kJY1vqxs1lqlPbHj/ru7brkoexhlCNM
XKb0bvr7oxpWaHhl5okfWU+UBB9krowBKRMsj+fxDw9pvR9X0LLko9LlnEVD4uhiCR496TjY+VML
Xz/3DrB1i/vM7tg4cIOELlVdTWoJzPy8jPGgNLfuEKXLQ0LyVIlVnrFLEbmg06BukkSiLofSSWFn
5yl4DX8+9KPjYPLwTweIiQ/eCIw/aD3wD28HiH5o21CNbX9MpkKtBo5y5g+3mGZjZ/CH8Xk3CVzU
lHA7RRXMMq13aH4LaVB7ss3iB+ikhgcGzJomPwdrxsu3LHMJ2yZA+6sL/nBd6/0kUDwgCYVpaTjr
8bYVGNigVo1rfF9cuijUyz037tu151dRgzQrznttBqXSSb1HgHSkT9CGmoZUPgf7NdzF+TJCYKEQ
v3TfQzj6GG5Q4J7PXDomdD0/fiFMz6PlyQ167stsRdjnPfrLRTW6yfum/I51JcCDFeSmbrlGULbh
/SyIUc/DXrVVKy8N/A2Y1G3hOBwGhURgAVo+HoLzD95lnvyUkL35BrqGKYSqwXLK5OfrBoyzIruL
O/Wh/NKGSgXdesi9lJc+QNnn7RQNJu7dphCQbfFrgSnAFm1AiOOC9jxl/k0QVd30dZl1CLGCmo0q
zcZOEsEmD+pM1snOdmqoZas6GuPpGjZ/kj/LEVqEhXlU0C7XrELlfino5iwPDZQx7hFkoyqwVSh6
6wvULHy7tz220svD0glvuBuaWg63bcLfjJjIJCzkVUQvjXdmYyrCpcGMxCmZu6gMNpUAvREepqRM
AP8cRBYC7Kt2TGw+KeFn8JFYerhO7N1hirqbDj4qh9lcQ/Pt1m2D8eSMI6Ti0gYkWz6OqL2+GnyH
Sl7Sfonrr7Ufu8MhcIY6vsgcGkz70Wqn4iyqKYed9hP+Q9V68gO9AcUgVOczf0CVIaXe0ekzs/YD
m4Vd+XWHF3WJfgoU318P4KLUyqPioqhksjFhvzKgrlkw/dop1BtmhqeIgR1VG0j+oGY/5wneMHB4
//6OugI6sUUA3sV1gilXQlkV0eIyBj2Sulx6qiI24lmUPFP4OqpOmoI+pJNXIf8LRKGDVlxkTY/g
shUpfUVheERtc0Urmcbu7NU8Hvutni6l6ji1RFoWTJokkEl+W0Cn87wdKhB6ulRugmwpklJKMWtC
G+TIvBYTjFpNvLcCb9eFXeqLU8OZ4vlHneMFSW1vovKQrV32YCv45GemZEwWmr7ZeIJ+2EBrBmNi
HbslupKS4O9OtMhDJAog2kUtgqEIt7iD6/fu2QO7wLZZAGWgtINPEHfSgNThp9AXtRhOVTs4fEs5
lw5Lgfahz09G2NFEBpRXdtwSumX6QmOf6HtxVCQcuUYblCU4+yCh0ftdpHQOg/QFt4dytq/jtmAw
0/iypVrrfol7hx/WSsy49K3Q2NdjXA85I9hPI7bgqwWuId+UEQI6h6SDU+3tKJLpKapD6+Gu8gv+
X5Ots4C9hLLMJaEjrbatM8as87mZsSMDywbu6TGpRaOXtKP0l2JbbPEmEPjv+aOrLDHceah0Mgow
lat2PgyT2Sb5xZA5Fl9YNy3IiTW81l7PajjpTbepUrVY7mHykd4C02neqciN1bDB3NHTO1OUISi8
k6axo9gSVmLXpXPomEhjLgBGwsGslmt3niemP8UQ5BC3CjkkxMTreSxR63HdgVJKZGrD6TVC1iK+
KhEcD3A+SHr9hot4mFGHRE2rhZQUtyYA+xXwnQ5h9ClrW2M8S4OWngXkx5Z3Uzs+7d7HorUKHqYI
kjksP6m8DpzikiRUTT6UqNhBkomNmO1m24kQqWs4rUi4QSombp8wq7MRQTwEIul1hQ0Cl5PKH8sI
rizSm+3MM6sEihpGEU00RRHqKqhkWx5sLKVLxTOabnomQqLGbiOdKcNBL+unljkUiLhOwzPouwu/
q+2hb4DluoKtEkFzRmmTp7yPYjUBDejry1aX9pNdgvYQb6nQhfNoW875yHeBTNe7YM/gM3PNGE2u
YWd21cgnSWFqftc1gd6X8EzMpxugBDoijByKehDnnUkyfl1ksDsMjCJrwbIhTi+roW4EWC3efj27
Zz5IH+fgZ+3CjUeT0XNpx6JvXe3YLjmOhrnyOOXzgN5su/WdTB+yXdfXTMcJEfESPIXfzOwPsx8Z
ztVkzmiaA4AEvHWoauD+0RYcLkheREF1tKKpyPOP3McL6eJXHsKurwdnLGtRqj0COT5wszBKRmGc
9MmyoJhDxyukBDMWwdYx0bv6BACDh0ePJWO31/wa7thLoF0PO3CnHgs7gdjG5PFj+HngM1+ndR6P
+ncgJgUTd4Hnyp3LUltHr1uKggvNcWal2AqvUc0IRDgLTdanEcasXNRxXeqtYwS+8hLHQKRoWpU2
HfrTizXLbyDTsuaTmU/ZnbJthZ5A09RxfSoLBFN2shz66gf0vtoAKpOjEYEkj0c5tKji+lvMnrvs
sAoqsycnyZbmNtdKD4/jYmXj1aIgD6/Q2QGuQrN4rFBHAgwD4rR2gEJg6T1is3zZ1JAf0ZTMzRxP
w4xjFZ+yDgGjmneESnw5+fWScAoPjYOQKtpGOrJemnEG8uTNma1WFQ2h7quyrd75JDNgruE6Aacz
oXuS2XNQrioQpFbAPA3CDqVTTrJs7S3ZuCwbFWeLiU29vQB5mFgc/Up26QWIXgv/EeWFYuMSoC13
YCoQoIw92SE/g4q2vxJOZ1vrGT1NNPRk2LVqAxJDiwl7no1LOh2Xg2eLboNfyricBdgXm3trtCKb
SvJkFWh0edmCiEcgXOO6Ssvcue/bGt2mvQnJs6q3qjSn6W7qJmQgjbYrjFvHcFo0wgEVUEZtpGzu
Fw94mLZCkF5T7VG+AIeKvA2gxA0UyyzdB3EHSgJ5ex/hUpWWwsaVrFlalGatPPGLpwjy6jBtUEmY
62cFDqlH38erSm9li9btzH0XYGHqb/rUdDO5D2BpyUvwukaa7gdZEdZGz5FfiI46Z+mn1Ig3losA
IaVA0QlDg6V5mOT6V/RtzlkgrVuAcyVgwhG1Q46lCk+Dyr2Hl19VzqYKxiYAkGlC8kwP8+C5RGOB
ObJgGkrizH96/gkRFHCEQR8rmKHoxV3TweGs5QBnOUSO1Dtc7po6woQkFFjBLpmzMURQUrTV6J8t
dWgQkrpRjQjkhRvlCacMUPXQXvaz5/Gdu94tdfRHi0VnDnjGIG0DLmLIM7Xv6zyWX/CHpxO1tyrg
CfQD8EjtN4jXuGyTbtsS2fspzAh779guUTAmbjqKRpCnYi9LaI6y6QXGGCC5IPLWNbdY/8pFHJRj
Z4REBd1v9hQM000elLgElCYSdXmjN8Q8szmj4YA5hCYQMzoGqCo8fXL69Thxp00Y4Vi7773FK0FT
OS5w/nUJzYMvM3GVZy21btlw/7Qg9T6Z0trjI3ZiKe6oCKrWah5Vo3S8qoKB3cbu+kZ+H9EDKQEr
JV5B6T4ZOBaR09axVFF5OmSJVKfHCGqo7Kyf8Cih12zGzBp6Kt1WQd0A4CwS2JANTIBt+QV7+KxD
pJdyj4Q0zCn16wRzrJJxpPehKxZSjfruLREYDGQVOokqMVFBxe9nBgmOwBWPG30HfWugdnn4eySW
miW06iuxEJHCVuMby7zTHbTUKvBqRYE501MxNokDbt18CtwvsG6oPb2+Rg5My3og/eu7O78OACru
RIIFIOAjwOAIahRQlVH4XMbEDNTXIcUUnDo6riz5eELDXg53MJ51FGstlS4+NU0/xNFJZRY6qDAR
/icEH+1Z58S+rJksOfU6a1rHo9l42BKBuCJwtgMdzQ+4wjfuAcGgdvCvUcaxy/hcBp7J/aAup9eB
EI3Jow4pQSYdAEcvEZqOuuAFAocPBAOtxsfEovn1Ja4tPcFE0OMUua9tLyPODl9P12gYQg5NRIQI
VNdCVESBUjQ63uykno9BlmAZvTYZgeQn4LCCH/h7/Wmikma5HjPf47i0ELbkDIsixLYoqMo+1ME8
VgnczOvySDuX95L1Y8lLbVo2vvxcTGIIvw3+GAL0ghiXeqzqmrmQrWP0Z1lnToPRLe69ha2Ki3y0
wqHbhFnrWwi3dOD7CWrHcubd9saQc61iaXgEsxpiXRfBTjzZKPDgw23oqbh5HJo+1irXaV+hs0hu
6YhzZ7S6tEA41GaegY3SSWBSuWRspoXkOcvIUYSXJJ685252l/lMQD+YzySmXtOwn2xRp49DZE0M
SvAa+bShORBrtKXf8LTxhEb5vP2VEftLoQgMpjCErL9FRlTwU0jO0mxnwzCmH2LoESk3jcE01xAY
ItIRLELD1jj4shL9HQpwojfWxojT07WBY4qO2SXaQZREJjTx0RdRjQ7kw6pkfgRtEPLWupyCbrmZ
fGPBD7dB/JsYRbnl8sCo6x13sWpy3pPaq4qx1fkD00m6XJ7SHuYpfC3g0kEeKs+dumhbeBNTn+6U
FZGqpAgL/3hdesWQ6dAqM3JQarAvMPeuN90A1IGJUYy6VGUEYtZTEq+DsbgynQnBBAZk0Rm3q4yO
gRwtTy9xsuWwupAydTSnbEzCfYAecX8DpnBpsUicrAxJUJucgoMNuWLMsKYOcbOdhErA1yinwztj
n9SFjkQhBLOLr8fXrBFQcMoqrbF2YpMi4O/luqVIZmdbNGh0FviaWGTBom+6XNAIROi1ljOIvM5f
yHidwU+Y6CRJJrN/jIqCVxpbvb71Ht5jmG+RLwi6bmtMyIVdeBXFET6IHNVyPdup3rA6XqOB2lHa
4nKzwhW3XegM4MSaPgpad3zh/LpzKPwBGMPcot2W/qHG9Z/UjGDBQtKmoePBnT4qPfpTCdIc87bv
U9DpPFNL0UbuBudK8C6rFvslXunHharjqhplKiiKLpgfR1seH9d056oofLOT3XdXjrp78zo1Mh+d
yj893ftLITNCjCt0w4jW1FGR0oaYtgxUJ77HTqD3p1I6Ao7TxGbN3vXxYx2zUkFHKarFAnEKR9AI
P+67tCZ22WOWiu+TyOG7nfVRbjMT3c6JWIZRk+MvB9OgZNPoIX5gOY5jTe0j2tohHHZJFUJ3NhQp
r957XnfmX72Pogl1ioAXRsuZgLrmyE8f3/67ocJkDD4t5GtBOm6b+ve/1fanJoA9OnruYxejLI5S
J+IA7MMcrqRQH1/qqEOFvwnNKZqApJJ0AlHnOJp0IBDayfHn5cnp8Teg8y6iPRirDBP16bFAGemr
MNS06e2QjKAGrXpwihk0x8e34erL/BsmyG14upNJZ9u26Kqgk/D2ka00yImtI+8p7ImqOWtQFJ58
KO6blhSi2wxOPh28vIP8EBtVTipU5ngvTeoCeiJQhcwLjavFCp2DWGZOlSZQ33K0vdx1kxoX8Vx4
57OY94XIxR0BQnZVGjSFkaeqp3m9dBM5CfK9wdqrFCJjNjNzh1jYz1km8aXwgCunhFGHOCyrKxQc
sw7UftujPhb196ZrpzdG4bNvyskadwJSEVpvNL7vxkxFCZYCcI9o74NQG7qQ+NhL6oQsAfXtT45r
+OdxNDsa1wAAnIgcIcSPB/dtzf51bB2WnudIQRP5mGcOmI/cE7AzdBLHvTSgsD5UMYr3G3AR5qU1
FpQ2Pr7iEa3/5ZJ0Km1FsR78N32jo9dp2lmT11XynFSJc8qZgi9c0M/GGac4ipwmHKSNgAv7VAkz
e0DusjuPY2XeGIMSu4/vRb6fWpK+EdKquL3Qpj7ulDVj7rZ+WBTP4UT0TeWpDL6VzYIxUw2OaVVj
xsDyz0ugM0Dlo3mTRNI9RPSKN2wiSsGLM9CXaErpfYm7bNBxEfFlYbTRBfK07aEWYrqUfRSehGjt
OCsgbjZ+BxAFX1SA8LBrLL9c+3ABqr3BsOyStDMuQL9omaDRM85fnFfnacS8M4HtsAvHCAYTmnnp
eU4NpFgZIh9CBPQy7YKHoPN2oCLw4A5ENKjktZ86G9uCKM9EA7ODWjIzkVxqLTkSr4WKC+oRdLaQ
ep5IujoJLHINKr26GCuQlxg9o7IKFs8urRMqt2OzB5ZmfwZ6GH/pC3w1nNiOtXtIgpT4x2/n/f6D
2TtaF8CDcauHVH60/wibMkE6jekz4inotalRJd8pgc6k1LwypUzvaWm1Kn5hfJ8HsHy0Vgegtn+4
jbcwhpcJ6+v+PFhlFKFQZXg7YWkjtHm7eNlzkEtc1F9eiFz6KDuPASChqDYAW2yKfodxEl5yKpi+
Rn4zVMwTaAV/uJn/ZMEi5EngxdahdbvstzeDjfg4lLCYnkPPlJ9qabW3UNaNjUfUcyawRb/ENaU7
rZwiP8kmYV10hUfy5WXdBBIw8unWF+OAHG4vfgIrAfKAZ2L66Q93qYfk7ZYNflwAPwIpjI7P8YEO
rX/OVe30z4SEdXgvbBuPIY7ZedXDCLy05ZCScLWLxA+pccufESwN7JmwABj3wivbB1dl4bnpjem9
3Tg96QOnAHyTJmO4w8Rbo64Nr/rju34XYwl6rgroA8gHeHPHrVLKBrGNuHD1qCK0XeZDMMOPf7AW
T4eEmJeOfwyxjiEDFoEI2uxAqukS2oDx377Mpm6BcdEbf0QtTMfk3URwed3HZDK3oQ1Bcca2l/oW
yfPMz884eZjNFdF97p58/OzHYQUoIRcZG40iIrx898JG5COHUYXiGzV4SqVQbejK+AX4/T/t/8ej
bLuQCwAegZD3QEwcN2uxT6l9gU/fN2wbvfSiqzJdio4TKpMHgIq6SvLxo70FkQNIQCWHNiugJhdE
C+2St4PcJf5C8Dw335oCXES0bUSgw3qSgJn3GjR1BuctiqEXqbWXulAKtx/fgDaF+201cAeSoA3E
vOt5eLy94wVQFY0yq/KKb0g+zGGxBbuxpFuq/JFK9q9p+tBEuhSE6JbOV341gQ230y2eHJQjedD4
Ojg5HrOMEa3umai1hK9GdWzBJI0UqE1HmOobX3SGP64AE3ZkJ97o6uQQlHOJM3cUmAS64NPBjCWb
zutpllhjMwEQHFJaUuCp09juTmKgVKhllqmhawntgJfKDGcUNj1t07jW6ausYnJ5rxU6pa0QTOG2
vNeGdEspiywhTW1dJEh8yEGkk7ali0NBkmPntDLbcGT8/TBp6MTZwwSvEK+llDbkx8P/bsJ5qJGY
UrNWiGXfTe2eShq+jcv8tYxqQY0mrDpd8lNLpzPeXy3ajy/5dvvjhZNacPyASfDBvnnHTAwwFnNX
t/74VYVwc8S2j5VMLyCO2KlxabYmd7ByMuyFqt1k4a9H0zFD5uNPwIjjJ4db45jsvlLx2DqWfzvz
C1kXI+8y+pqWtPtO4xxU/L2djnZzbrfd5cfPfDzJsUp34Qv5BJIQekgX3l6MOAvdjqptvw3EdsuD
m3h6WiQJMM/iDxu1fbSk+XYEqAgLpAfSBAXJowcLsTXJ8Nqw7wsImv4moF3XoT5P25DKbpyMZEMr
AF45f3g0KJiXk2a9Upx0oQtrZwtaDpT4NF6tGkVG3cVaHF2YikMqcpHHJvAjwvJQt3EmQ5e9/Q76
MubyvtRt0TQHDXA34PbNwxmpS+4VhoZGRlgDcjRUES2kwOoTdIjjOdsVmIM5F/9ovBkDxb5isk4d
hPregZFcN+xULmEU9nmiM9GgpDWPm81YUin++FLiaD7rd8rmJQnbJcfiO5k6ZK7pIVpOcOc75cu1
epdWYYrIoz6a2OrZgl6xZhmpHKNA+qK7gr9+agZMIGIKYiaD6zqe7t9R+6zY6ewcrZjxxEiT3ljO
W5Yq5pNxlafjHrUNCoRb/CooB8coIVCG+wV0AR2hQRMGGhSsncXHnHzAsj7XL3xxE65ivCDPvNdS
/GDR8UOX2I30m0wssvRx5Q1s/OWma2LdSP0FGWFFMncTevyce0FAVV+sZoswuvzDeft2aRJTApph
6rocDI7NsXA0g0uK216NIcYTwA+kCOygSLcyKztESBtT3n/8/vy3a5OrIXlEJg8aGBIcSrBHV6sZ
LkjeVfAjG4T3JWnQM97ZYI8OMvUrhwZ61O1CZ1JnMx5DwaZyguKQ22n2MCDuMmD71RcgkkIBI2P2
25UkA7kPKA6315BPh2gd+YN9wGbtBmqL+WMA0I9rV4POwRqghLwa3KA8i+CNXnD8RdquMoIuYbSJ
+LwA0hpOA3gsLjoRynRQEHLTB2MxOipv2RSN61Y11w5HIHo16CpceHMzYLMw11sAZ9kDHukObGab
PDXR2oGcWCP4mM7KvoEMdM/m6YXkvtQmWWXVeHc2wcBjFWEotgoaGdEfCNsWw+SiuENGp3+IhcA1
3jcNEi6DptjXtFfIghhV80k6bUsMFvS4MPfJjh78XK0hJcppPY0qNlaYgg2nWYF53qgGuiFRknzu
fYn4lB/0KVrqTXm3YAmwobZjRLTSDGeNOu+N083md3vu2m8W5IX7qHf7dTTJ/Cz12niLMHn8B62u
twv6dfqhKgcAGTNa8pqjzTpYHEK7RhVP0vRyMLGTeWcV9BNXeZ5eDI7Q6u5hmd8AiUHJ/OPZ+G4y
vkx8sKnUldjEj+tvvduqMoX19oRtO1UlkVWIJuakLn86/l6+6U0WQqGU0gZxH1KiQh3njxPmdfYA
DvXJGjFtJf7guFiVFPjiDfpM3m1h58Ft3OIEgeavq6qNGDC72iOLK5GM7IA5A06XV41s1Glh1N49
5y1+m/TROvSJCV7srshRIuks5waNtuJn3iOyVtCOvBns2f6sEuqysD8hS63DNLwSOfoBK3g9km5F
CvYETgeNpEbNT5hxdLTO+2Znha75aE4dnHre32ss9I94Fv8NBsV/j4rx/xDPAgKqT/L1X5OpL8qi
eyzeMC1+/Zu/qRYmQtkUAQgiEYq1lCv+ploYFMr/QjzbhBIL4YJok9X0t4a2Fsw1+RXgVIKAF4LG
34K5zl9MF61xadPWBCL2jwRznSOyBWxQCWebpuQL9ltHYG/jrwq7GyBuc3QF2Bg4AO0d2KXkDO7a
xSNsPnhlKoodBe8oiVexqC5C6gY4sITRU4upGtIbCFJXa9+M6ukkwg2wWJWtB9ypsVHtKmIc+Zy8
ms+pizfZ53jBgKVsF/MpQZtJkU2llF+B4HvzJjeGQexjxAvuva7z7JO2VsNwCpSsGS+aSv5f9s5j
OXIszdLv0utB2oUGFr1oAC7p1GRQbGARjCDUBXChxdPPB2bWTGa29dTUvszKyiwzSbo7HOIX53yn
2qV9QTQgXiI8jwuVsSKOKtTZw7Dy0y5iWBSGW+UloZ5XK8FFNG/jYLTAslJ5stCrLZDPPP0XJO7B
DhYzsfa+F+NyQ/ODk9xy0uxajriXBjm4R60d2hPVQa7IEKvm+5HoMSMfjKg2/Jepmk28DbIn/imp
t3e1rPnLbHcqNAfySgbAVCkgD8SW5FnrekQSbYxWsJb53AXwpsjs0VlbBQbB9F2I4a1Ykb+ihc1Q
yQ76HeMx+2zla3eH8CF3rlic2R8ckeWqYPEft0+ro9ZT31qdZl25LTKbXd7qiLImZ1aHFg2z3CGr
nq7r3JKZJY80F5T71R4HcIlYZ7LStDePORzuGuNqV6hxcK9WEiVbEkJ1NufGvCN8coAXRr5Ai+L5
pCMt8zHMMlDLiDOa8aLhjk48Da8MOSC29TbSrD1gyJnvZONr80+/2rSgPvbQT+KEjcm84WZql/qj
W+LMdfqMoU1AkIn7qiYYQjzi/fEyMbFGzjSAp3HbIk6JMhryU2b5lblDEHoPVR24JW1JgEtjuu0W
OSJey3JOy7moo0UVSagZun72ciJy2ceu+zXLigMiu1udHN2HHvxXFsWaNDAytympRE2fnD2vd63Q
MjnaqCk8wg8rMfY7aZL3Xc5IjlZ/7b7XhpIfRt/o5t4nGM8OIKAhe/Bi9AhJT1MaVJjbz53ZT4Fl
JvKMtDPX2XAM72lujRDwiGG40ziC5CFbKnlPWkuAUbHKPesK7TCaFBAuL3ctHVMd9FWf76u61w8U
0F5+Cz7RDUrQfbhoDAEoQE+aTYPQjYAAnWrL+rBvMvI9SaztpXVh27+eq3gVwZoLxvND+p33mO89
xFv7geRPJ+0oMQbLYWzmduTWFfF7itkbhds6HhQ17Q5yb3VGnqie8450CtZU99uZfUs+iYhcYVY7
p9Gv19xdmIeoPvRM8gm9TBktR0CJz1pfxC2Z1clrorL1qm2s6VKPhTx2khJnwfl+IOd80z11MT5C
MggNckIPDJD9x8SCvUjraGxEyG+rIW4rMyf7S4udC0Ea9gVZGyFF8Dpf7KYmOxGCzHSZM9N4K8nj
nJmArQRWTVKYD45h4aCFuvapuV4KH4mjsd9ocaehlx/wJvywRTuKnXRYGj8oRsd6VOY0Ex/ijvUH
K63kyc6thGS3orV/EEMJr4hhN3+DBTvBn8YmtdCChsXfaRJOfaaXK9FV5CS/jEi6zCrxjrMNrwJt
3UjiIiP1fW8nOic6UdRXup8OT33asqzi+Dx1c3PPaV0/eMZyQRCnEW0U+0fNxUQFFYjEK6/VMj/w
Len9nJ0qvfOllx0hSVY/3Uz4kRTsogNVCuHs0CqLANkKguj8oYemc1rMTUPG2f2oaxtpQp8W4+gP
ZhxO/fpMIKoeLSzQQMtAZ73J5cidfRDmO3mxG/Rg0KJ50i3ibBiivNlgeMktVOtDPfsZnON2einS
jrWZmdfXBsUaXnB3/mBfPu5GNHafSQEVrLBxxtcyJQLRMsxXo1pLVm6ZfzuiM7pbKlJuNhjWndG2
ahNdiUd0OyQ+ILormj1yNKJp6kZ8R43eRoTX1Q85xOU+XKbUDNGuaIGl98nnvCbiWI2V+2Ya/YrB
mFNrt3LLCdN+GenSkxSgHzjBkwdfIHC90bk2mjWh/9fMvZXoxnPS+OrKm+z0XPutumt0lj19I0aO
rJ8uv7KlJdx9TJo8bIw4xfq8yCZI9a4kCrGBqKuPxmklGH4ILaP5RVSPudPnGoc5+pTrmZ1WyByg
vaxVPd1LV9sNqK+um9GwIVEsWRqfQCgU16nQG0S2Tf4uuxHsIwhGxAfe8igmvcPS7KT+g+UDLRq9
fj7VBJ2yO4qticV/Jm5ZLhQvpV83L7iy27tqkDEE1zi7GuZmDlIG1c96ay27VNT5gX5p2cUMpALh
VB1QCj5tHc69IfpTJddRBURZPNO3E/CcWR1dD5a00LGJlgZmK+5gPyTmzsUMfq4mzeqxzE94Y3L4
zOhUCKH1asvkOPbTqzW7RO6NqXNY5pK+EA/8esYO4nwY/H0N+VuV3SU9TZ2TC/9lWe3uKKyVB71X
wZ8O4NpleycrnIsLtwsn90iuHTQLpwiS2MusyJvmy9DU7b5T7KR/b0z+XRw/LerXf/7H958lKIOs
Y6Lx0f+ZF0Qxy8rrf66N/6stEMp/7/777/xRG3v+b1Sy1J8+AQqkvgmWVr/bkDXfgj6EBZFbMqh8
kO6UpX/UxqbzGwJQymlKZ/QFoPT/jw/ZNLfoGX4a0BAwRSwr/4oPGe8jte//bQS3fQb/Y/CB9oMq
3P77mhdVtWEpA7ShLT0vxKCK+Lnqx8Map/NZJo19XMksW8IaxvZPQJvuxYY7juJf16eHmptlMHRK
+y5dKa4LzKbI+GLzyclzYrwcCtoo6Sz3JiX7/GEhv/cJNakk1HHMTiUD4PcanCimYzc/Y30gILxr
fjBPz494jAkkY145t0h41PohFMTBLAaOwc0GUz8rgeLsV5K0adcEP2CSTTb31XVtG/hJZFxGWl6m
Z33splOVlaACS9BnkaEl7rlsBtgAsZxviY6VByU9/7J0yQg11ZmNe/SF/g0+EHGtL5m4RgChkd1Y
m82eTaw8IPtMXnU/8290rbgDlzBcx4b+tIqFUamDVBsco68FggHZJ3IBwvHKxQk9HT9jCHmnv/NR
Z4OhdxHHWzaVciuz4WBLoX5OEy8CzgxfVAattRrq4rmxcgc4k7TIPCvn/Oh3fR9N1lRGwl10pjnG
8FJ7WXzbD+l039fZ+oHcdHmt2sG8TwrMk+aStzeOmc/3TOUhuBH3t4fCMFyJ2Wl+lGQ1RHiD3L0a
5XhwdcpLPaGqsIpKHseKlOIGIOtPzTeBx9hYlXhIGFVysja56AAbJihEXUUd2fVlocqT5lEoFG4R
QRpcXyxsa4emGe3PxM+BCuXUAFBxpgMpCjHpFml5xxpxNfa+lhdn9k4xeecMgq4UHpJvCWTSN7dx
yh3VuDrHypke1Tg1T35sZdcrA6LrqSNyKBhaM3uJe6u75IOQjxZl56FE3UGOM0L3oz1LF2e2NM37
dXGz64RsoT1iagkiQpGPx7QFGGrVNx53CXO8OKji7nw4nGeGD04c5qslP4Z5Vjex40B3mQfzymE/
dyiVk70Nnpu9Ngr+IXmp9n2J/eE4QzK9QQhpXhmTTSj7UCe3kFG6p3w1YWCXnTyV2nAi8WOKA7+y
vRujUQY5J7pz3SRWccqYAlP0kcsItaWT6GpS+1aq6cpIJ4vTsWmPGpl36CcIwBo8nlDLXOg7Q8Xu
98YkWbMB8ZgsCj45HhJ4xbG1Z6IIxMetjG+mVXwsk6noIhLLeHO96qkeTfw1nVrIBK3EfZ06REfP
MHfPtoasK0CiJm7SkeFtOGlO872L2/zOTYoGy4Np+h/kSaWHauSXEvBGzwQCw5Mycd+BxSyv8oQv
cQLtCfVakvFoyfLRNbv+B8KCsQ36Qn9ClX1KjMk511NzQGGHTtdx6bUzmRf3rK/kgx3Lo0O449mJ
1+pkFWUddWoogoGb5Vtf+9nJtct4v2RmE7Hanzc+ef6gOjgL69zUoVkgIFrTpdhUssUrlov52WUo
da+MEsApcZMCt1JBW+3o6k5r5/0kHcIrW7SSoe/v7T4vD3E3iWvkgfLQyPsxjsdX2D81TgWT6BGR
mCA0PdHBSWCbT3fVfpg9Easxlq9JzC4h2tO8GyXRKLvUNb3X3sUAFShBugOJoJDPqnVJbteuLg7a
3K8ZXbfthu04Oz4pNBPQ93ghFnBFgLLWw+ARwzg+J+tC1KIEbRnJNmm4zaH/CuRQrld4cprrpYrF
Tte119woWPOQjWfuyK53sR7hKvNxZDMVyV4KbxInyRZuh2u0CQx6yx/SSbGJ1Kl/b5eec+o6eyae
Ei3qPRmKReS6pFeTF/rdgVx8yOFF3InOKfHwl6a4GT3YRl5crrgbPOnsUD1DWOWpcbPSm7+0HtnM
9GDvbBydI0/EleFFRzBzYtF2oNi5dLlThcSgE4IxWO1dn8fNdY7n4psWZ/KmK0q1q+Ey7XW/JiXX
SNUOVaL5wqDbOBI+TzMde/U+nXPjF5SqASC2r75bVKE8XIbVekX8kz3jmBllQHHlI573E1g2aYEv
J5lCKF/pnU5URDD5lh1Q+86PYuDQV6m9RsvSK3BDhndFX2XTJUi6b3AGEyeaPgELY6HPNzvg20jM
4UBUU3/CL6aeJejeDLvvDmvPelfQD+/UiBMwWHqx5gjCKyuwk3nvNPV4o4+JcQZNVbxPjVFEE/M0
HHY8bjMu8asOYcgRCSlupaJp/bfCcbKorCbxKuM2PnJngjXQG9FiOPbdCivtQ1ku8aO9p+3xVHZM
C4C12pYW7x0r6e4leZjP6DnivS4a8ZiOmeDlXMC0y6I5exOV/E27ND+qbl0+mOJw+2eSu+JGnK3k
MJuTHq1o2wKj064AYhqIDKs2m5GK1ROepc3dTPwaaClxj9p1A47kefI02BQiYHkbwjEq0+/vm6SR
xxrmKkFLyi0QwHQtIiY39ppPepPiNMrUCKx50i6ZUe4WryrvxrEqjr09vNmtDeAKMCrLimEafhS9
84b/97uIh0/MTW8eWHtiastQWye2FGZTntrKXXZ4zJ6MJlFnlbruE42EAUl3qj5M35lfEJK/eWPl
aJzqGS7+4qzQYIvhrJquGfuDdGbAZdeUWlXiBKuBL2mXYZS1dtt29DIbthsN0zx4d00PLvS1c+LP
IVtM7yjHiS9OA2eEWXBcx5CYhMOwUPUcylTV1xke5vpNcQOl9tqcpXNc7BtcpOWZBAVQfni6I4q8
4ooYEKYYbea+2YvdvCNeTPK7mIH+lZvaevsENT2NyUso5FqFczcBj2WgY+c/vXTutGcbA4m9o+uL
aYO1rIBE72ZmVGliOWAGqPaj073Q8kyI9RMZiYVvsk+sl1kzpqOTKTcEezbc8JPz3pcu5SR04Ky1
LoNvEKgqwNYGBRDIb5o7akdqkedqZYSXonA78wTRHlMtSy6zK/UQ1sByM6ZJc9PybZ5XJk19mk3f
rcJfzq3vaFgbtOGgV/MSIFyn3DJXYwiYTbdXWXZCEYU1YInGOu5xZYKTAJSDnYipKLZl675ciUHJ
Gy05rRbuOxiw8bktjezci+QCXkuGwtXVJY0J6V0St3kfoKSF+NiWQ9aMGYnwnb/TEhHv2kzWuym2
FCpBUHVBH6suhC3gHQehDPZ0RnmwgeZ+wrSnjFawQOYMxKWp/3S8yvFeOjEgQ/sYLLcp7Oe4sbZ1
ByqSrJS/awP+3cT9kyYOcg9Lvv+5icMYWv366LOP4S+93++/9g9UrP4baxLElngjHRPNFH3UH32c
a/6GkIrNhwmIU3f/zJOyyAnFJYDUhR7u92btHzwpS/xGC+eAoYE1i4nA/9d2HH8TUvEiLlcIi2zL
Y0guSPD5647DNhZaTWyLx7pKdIAQGdcVbh20+/0re4QfHlu4QNVrDwJ99sMid7pgnpfi7BFHEYre
e/JGD7K0xGc6D/IyehYTO82hLGXeK4XGzTcf/XAZrJm7arXuLbMUEXdLuHP4jPeKkIXQdwaUYr5x
r3D5RwI2FKZ+r9jpjTsHic5rctGMYc5GlRiVhrjgonsdpc8DIAP8qGrUhHb+w9GUiGTJjxc698N6
dNuTGttXHaI/8q7RDHJEXrsydr8xL3uAw/ZjZEzI76pXWWefXEJmAJctC5EY3uu4ovHP8HkcNfc7
0TavDiQTfN8u0VHaNs5O2FjOZSWiUXNPLYPDpML4ErMxCIHWwT0sUU/kxSciJbKkHQ4l9iiClBr+
qBw5BFaRPPMROAzwBcus66K45adGwXtg6U+tF7NCJiugPkKSV3sGjDJyGof/Wlj3kzeQXs1v5lbs
BZkP83A1tkJ64RAoafY7u9fX+6SW9z6bgJ3seEmJoeLKthre/mQau6HhDZnKKSJkoM8sUKg5wUNE
3I0/l6qp0Vu3RmjHCyVEsbCVQUb6EUtN5zj4T+zp+p1ZbQnx8ELIJ8C/b/Weh911pG3N/e4JUHpx
aQhvClGzrXu1ivU4eRw9ExJmNNnuydO1p6+TJGtgoi9W00XK5TzQF5O0Sg/jp/CfJjrh0Cj4v1LY
92PGm0py6Ol0Cv5ex3QX1cQkn12/N3aj2s6inp8FCH2TdTokybozdu6IP8CJnZnDxIk1yBJgjW3f
cD5/Ylij+jB463LKfkBl4rtf+aecGBbqJq2Kpt6DgINXkZQdjlKn0xQZrlqvRUOgLX6s16/vu2SA
CBGG06qf+LwsB/0AZQBffUNhMTiePAs9+eQi56zmXo6mgbPTczlVAPGC42j65Vmm/CMLih+mzhvh
yqOYUuAvBg4XEu+nZeWbnxquE9ed4vOE2v06pSUB1NO9uqDEAGrwDXsDJ5PH1fh1MCrFRTFp/Kgq
yh9lPbHdE25zBuZj76yYk1YWXXxeaCYfyi5XIdphFp7tAv8NP+wegoCxa3GuRmVrcUi3FdCUpB3B
X9p8YMSC572Js7DpV2NH+hXM9cm8ZBM4YEYSnGUV/3GequLaM7hQTcGNwBt5klOTyJ3gOhFyzO7H
1L75urzA7a5HoQ/GjjhRLNu1x8OSqIdA4HuMyD8qzkkqqsNMDbM5jbkMC5T/X98twv/NdFddnDHe
biGcApVq/NCcODZfZ/nqFuse46l/oG0odgsG3z0aJRnh8mdTuZ0A2xnOJX6fWWt1MBduY/7I9W2x
7Tp+fc39AD6zJ5sAL5vR78Zcj78D7dKOdspHxeNGmTjo2pEUOu5edvaDwo2vQC8Y8fP+8KZxX4EC
F5ZmT0hbBRxYtEPFrFbMN/ZsH7wp/wH7gOwbd6oucWEUOwokxNur0I6JzXVar7Z+WVy2Uq7DSQb6
trpoHXuGFeIF996SQSQ3B32lIZ6tAyarjopq5o/p0xhanemEbi/MCAMuIVJG154mhz2PyxImmrNS
HAWEtZ0GVDB0E52b28RX9+UOjwfjPkX9jY2yWg6q52aCmXZkOc7HjkfeAuAiriLc98cSt8OxdKX5
+73J8MlH/rpox8whFizRnvjb6Z3dckq0tnVvLPlygGpHMgv9OY+diZOpmdW+o14MC+jDoIJFdZkd
a74Z3OKTNotDs3AFfB1rx7eLqCj5k4PO92pVYI2tue8iDTFxAGsM17TU4juDcj7CmCYPXtx8Ni7/
uhxy+Ds2M/yM+4mlyWyvt+0H8iUbFwrs4rpxv5U1s/xCS++0abhxN5GZOXnJeckIj0BER6ZM5AyL
2CENrQXaPc3ZmH3re2FLwuKJIrWcne/pnUYSQ5tDxq7niMbOt3FsG092UsgIsSs5G0vSDWc803yF
pojhQMeJzqouF2Q1pXXW36WJhZAeMpNkFIfJeMzDpejFjjiSlngfK1V66DSNdlZkWGvkuP3s/PHD
ykRNrrw5F59eY2rwHjHJrh3KsHk69hV0XL8sgHJAHGvMUOUt1zwrWi1KeBRFOA7jayz1q7aXJtbZ
m8LABnGqfLCzR2AJvfYKq2YM0yEZ5SVOfRNDbSt1oK5LwcLMHmGB7RKjirWHaqB8ABjy9KdS7O73
SfSfGfV/lWN91TUoCpFC4WNBYfJ3OZb0NWO16nY4utlCF7KmnyCuPG5B3hN4GvhGPVedlf1TL+Rf
zSR/vK7FpIZ2GjW++Fs95S+WAbpADUd9+rrZcQ2aWfGTNQ8OO1V8/r8/5V81j3+8mss6wIAUKP4b
IHGdEs3KSAA8yoUTZKsE/IJBaMLgLfp6pX83Af+kCdAtjK1/+lI2tO0fINqNiPuf/3H6+T2t/7LH
+f03/iFy0nWUTOxicDnh0tg0Sf9oAHTd/Y2EIt22NhHwtqv5/5A46b/5W1Yx6x1CA+ge/qW0CBg7
f13jsL9hicPb2hpHknj/LppFeNNQUsQQLVNLOyXMPZsrRhqLsdM8nQEiGVJI/szqDOvQkY9rpmz/
BxalXynPnUfLLUw71GsWN44+vxRkvV7ZpjtjEGVsFweKRrUMkIb40N9wivYP6EoSdr8JxI1nUTWx
FlRg4k1kmX7WHcaRsc6Na8DTZ/4uvX3WpdUJ55MZugx5wnLRk6gqpRVtq659mukUJLk/3BfK71ug
qVMMS1qpSzcY/WFxxuZsQBH6CcLn3Sp776fld+INpboLlCZT721ZiBDupHNyzO47OUI6n9dLFxY6
RpterUs6H4WqLSBZnnZT5Vo8M7gc9ykwtTYOW99IxhYT66CXI3wU2Q+BQblzq6Wp8TIicwJTryI9
mymPs1Q8LF1VP8BuqqKxFy8S3tfzbM/LLdJu86CQTs2z5+xGtFixOZb3Vq41R2tojZu2LNvT4KE/
EHnG6HMTYtmbJAss0Xe/b2xiVitmmJTxV00JuUXW2vijK9z4tMS2uS8qXf5iZNnu1k3kReC814AN
a+ujb2S/hk0I5k/Z/AqHlWkZ2bEJTRU75KaU3rthDMXOJt+AY1O/lFn5Ang/uyb0EZpUOo1vcc+j
0TQR6ZJl6oa22qbv1CsjTU452mi3Mp+p/TpbxO+KVJ22M/K5GTtnD5SOISmphsWRxKcmC5igMROj
c2N8tGnexGgyj1EkGsEyKvTkwSr04m5ZuvU2nlIRpptqLjUZXAfUTDavYhK0hnz7gGWzJb1TM7NH
Khp5sTepXbo45jUWwHyPsXC6m9qm3VddN3/0bBbgsAizD4dCU59oV3IekJOlH0oms5d2jTP0KVV3
6b+kfbMzJcCGNr2fUvhXdWK0AmZv7pWu/LQOst4VNxMwFFTbPmPsFvZNFUJi9IPE64Zv5rwMYB7N
xdgXZtEs4UzLFxlJiup+UxgWX2LDujT8q7FkfwdmblvPj9umHmbMJWt4U2y41JmBavec0JOW2I2M
9LMe1pqEQ+nz6GPtD8TzJ3haAb4wzalNWIXiltZYz6H8KENTmRu4C+kAODhILK17pTZJQel56V4i
nP0xUlogbUdxUGzag/VLhuBsigT0IGi8NpWCv+kVtCJ2WS4yAh6o2ZKw2kQN9Ze+wdukDmT+TQqS
mZbuiIdY79xND7E2PsoIZ64iwFDoGtkzPEBKpvKV0/ANeHyNzqdKF/qwAvWJn2RX8PiXwC59D/2Q
z0dyoEEBBSZmMizdCfr0ps6g/88P2G+XXbZpN8ZNxcECUN+nNvaWlHaY/BErvob11N45DsqR2Guf
MuhGD745HNvKXG+nQUwAFN2zPXBZB7k05lMWl9PRm5yaZFZDQ268aUtYjy2PLNvUdblJT4xNhJJt
chTNKeJgmFrEM19ClYp+9HHOGyP0oeyZsxLXJYIWsSlbEguNy7KpXbh5iptu4Ouu7SolrhhBzCga
P0pM9ixro6O+tp0bZTXViRWEcSq7AWLpJqiZkZzjWImTQ7tJbeJMPWmuWmKUoWb/uG5ynFIohiGa
uxyXvLTuWSOVSEM3zQ6i9jTUM7s4uMOsIti6fSCMtb/KUkwxhHpa+0ZVSehsGiAxY3Mm72E6+ZtC
KC58782sRXpcNu2QNkt/1yLCJwGvs503HoLrEaS09ktnfBrMmwZpcazhM4+1+sZiBPLQsTwLFWvL
flMtJWuZ7BomqpFRj+PBGzutDVXcpG/GmvSXtpQPHTKCc+qz6DFbJFDGJoZaN1nUtAmkxCaV6hCM
YXoY4nVnJU7Larcm4NGcvagrvDEa3NT6xex73E3or5g6j2HBPZMdfzGlYevY2gWmXhPUyp5e1Jd4
a5NxOZugqzdrhw1uyrVhOipabU+ecJDP19Um/1KbEGyyM+u92MRh3iYT0+OqYkda69+nMrEilnTP
8SYpMzZxGSUxOjNBFvdjBoYiYrHHQMiXD0D0TlQPIvBbnJ+7Qmy6tQqHZuRm4/2EoPNFm+0yzIey
w6yN0i2XHUwGrUmmbyJxmrO/yeESRmAed1BEctw3tbDrxaVzNfNhXYe7AVE+KT9CQu5AYWdz7j3l
i1Ge45oUR/pTtHw6rfSapCdiLB6KhcyfGesFTYkZJ6G1ifcyFA37xOvlrjOHMhRefMkLVRxqpxtO
sci9oFpFFk2qRDQyGOkeCEB2SHqGVsYsmx201/KS2C23bwBi3xFlYd8fhXO1jp37obNz/9EiGbmx
u/a+M0v7cfWsZ7FYdB9+3FzQQDCC67X14A3usGtsd3zukOKdbaf8nm9KxjR3E/YfWX0YUZAdIV+4
TjBrSXfOMKDgCUmshw783N0KGzFCCWyPmO3u9YT9ujZV08XnqYzPU4/HFz3LtCNKL/tSqiw/I0je
15v4kgHrbeFY32aNZbvwSrnLKuKqXPqgJ99L1GHoveZWeb3OHgWop2jiX16RcAtM0vTgQbhEYA5a
ucNyRqadNV2xcE5eRx+ThNthNlWrbCLLsddPu5FPaVlVDMVy9xGpmr3vsaeGvD8Ifrl5PXJX3aEu
eI/ZeQR0rOltruqLBNp+TVjHBYac9Sw3AWuzSVktrR0P2SZvzTaha4tM+2DNWfs+a5UTJD6+13pE
6exORF1Ip3ufdO4r/iaWTaaR8F3IP6SaftcGe4naxSSIchPY+v4SuEUir+b+yoVCw/atLscbS9YJ
Jidkc6lw5XOuOdUjRVVxVX0JeO1NywvzB1lvvSl8YReqG4kovXRQ/nqbBnja1MAVKsQD4uFyL1Ij
ubhbQGmLEv2YxJuKmFWwc9fYCvm9JfX97CGFXPLcRuI9vTPAy8PabcFETJO+3qoJ3GFht/q5Xttq
j2xz/j58iZe7Tcccf0maC7RNIIuWxooASc0fuGvVu8OETGwK6DIha4o3gm2lbPZE8Ph1uID3Oy2d
IJw7LxjarG3ByKUhMSTQ0cpcq9koWPwyEJgAUKWhZiU/4741IqtaoVKVDoYX2xdEWhb5LXVv2GcC
WYcBrVLEiifoFOvndRN28xBWBD15Ar6qJj49jNMBwSaoXHqEBjWGzp2+ScMpPdpdh1rcdleGnugx
5ytQviJsKiM/Cb7q9205fiQmKN65X2LzZOmKc9uBAE9SrYua3xXpmzi9SXHb7PUBmWK2insXQYwR
QI3KQZ30+gdbWHm7zjM3hNGQockIax9Xq6z0R2+Oh5wwm9FL649sKEfHCsrfE99naFLWOf7Kgu9n
z6+fJrSopBL1P+ctNN7/yo/PW9LVSZOXOtHyhFLbke1nhRstKfnzGkJvyNxbKr36yqcHYR5QI9iv
/E79riUTgg9jVKd4iRGL6SNZ92JLvR9Gr7luQH5h1nDqN5MrzyyWdk9trl0XxDdHGLyNQ+baClGF
mqufbSz0a+g43okR6MoVjF/lxh2cp5XJLhQf2/lpSYWAG8ESUl3bn3b26rcPMFvYSAAZPWulKu/F
lBLeZCIgYCU4DUdL9t52N2Ad2dRYKyxKGGPqSmQYWXF0WmntXGkbV6LqrHMrWkoAWxBuLdM5sp2F
AbKr8XqiUPXznI3WC3NwZtkdXlCX6bWGQEsA/xEcuYfJ9Bg9gRt9m+z4NsnBvWLg8udHXHhJNOZJ
Foc9Q8frRSVGyBqzg/sMpjbobM8ZGEop79bjKczqYm6GU97p2F86VZXnuczzpwTK8ltP6UnPhE5j
qdbksbTXbs/yqNkwrKRy+T3dl42y60aL2WwHbIPHnTMocULbAXA2LuH6AJzN0Vn49qno2uqhT3xy
SBq9+YbZX39lIt+8VnXyLQbKcrEYXxNcXzEpNQ2lENj5SCWGUVwRWaceR3bXVRTHMCavhzm17qu0
+e6uuCgCtc4JrjIyVkKULQwyszWxJg5I7NwWcpEvxHPkz6As4gNSMUaCy6AbuBDG/rloh+nn5mIO
lWElV12ZKNTTSbXP25yLENjjGrROTzQZrQe1ziakjOLUnn6sVH0sCTTGsEA/l7vG9Yo0qnyZPbSJ
TyXWrC0ARFw2u87TUGy5q3+aCivDWrTmFxvJxakkSOJGkhYSuLPDySS0H9Kr12eGhDFeAR1EXGAu
3DTIIlmQ7TDG4syfRIhDYb3VlnqN5KDiQ2+M8qHa6iRz5bxqSZ8O9EYk59jAdayofMOMnLtjlcd6
mNOWgaUlRG4ndLu92CbFdVYJe7uDJTt/aSY35bTLy+a17llV3OpF3plMax2aMdTiVO9j3aXs/VOn
E7DaLWf9qS2VmO505H1HJyVpLatGbXnpq1nNT6SJ5zxftZ6Gt78bRGe6LLIGIAKKmXo7T1ccktbz
9nXSpEAeO71G7fW/SguGPKHM882azIdYcxvSucv5n1i79b+NHjeODBEB0LKoypju/B1VoJp5yqWp
TzeM4eDJ+XCJdGPkG9k0jljrk3ejNLfY7vP/Zu9MtuM2sm79Kv+68/BCoMfgTrLPZJvsJHGCRVES
+j4C3dPfD5RdJdEu+fcd16Cq7MUikQ0QceKcvb9tZc5O2O3OieXW98KrWs9o9hm19mIfzCnEqGT/
Q2/qL9qi7xqG31+bu+DOXGJMgvdwqkL2TWmQDH8NXOLaq6kVw0PS/w234K8uQsoprvPFw/cnVgP8
/ZFDbz9c4wNfLf9xBYZ9r9r9tyX5lpP1Ny1JElPoKv9nXcIfgvT/qb79z7pCrPc5+cmF+f33/xAo
uL/ROKb/B53nTZ/Al/mHQMH7jRYl4afwIOBdAPz4V4fS8mlDLglAgSWBGXouP2JTU/H//T/8yF9i
mPghgBDT5EdveWOEff1+f5ITRhrZv//9xzb+oo+of9CZLx5Qh/6pdEybXBpreec/wvkmQq6BhI3G
gVwA7ITfcsBz4xQeU56kcsBTnxinDj1NEOqPkg5Bav1dQGvAe/nTS2COgA2U98xyvjzvP/ABK5ym
te/jkqnaybjW/n2CipuMKxz5ZmMMm1QYSFlzHt+adEmAcOV2MD/ZzL9n1u9aRFfGLFZJ5e9UwN7i
yWsWJWglHC+oQDeiZ68x6lcbfSTb20qXbD3Zc8q8evnHycYlmkyP3QxVlSNeJ7aTExzIS2eaHNHg
YQxbTqvZUAx0RNtZ1sbI9HqyyqfJJ3OBu+EwIv0r2NHxEV1EeqCyTmcc8rwBP0c3QF3jOJzPLGV1
2y67RCF1zuNSb0d6WiYb89kNPklLbLvIe0FAioIiJcHOtbCFetBrA9qA8Rb/5oZ4+HWrs7tRhA9p
M7TbrCu2vaqfUXIZ+yTXt1HnXSDj+DxHeq3SjI7YkO/Bu1LpKEU4fVm+FqNt7DMiXPBkDa+lHW0i
V3eXZTdQwOH7rt2Oi827JLNuoiKN/utZ+fq/WVaA9Zm/NK1c/Nmy8v1Xfl9KAvs3h9UCGRHxwjaE
euzhvy8l0nhTNJmM4hAa2TzK/1pKbJ7oP5YO1qKA1jlVh+Uu8dr/SNvElvbzg8sqxADdY7LhOrgg
Xffd2tGEys/TaHTh0tQ+6beuJ4eNi5dvaBaedo1/yzPnkD5shsA4vK7KSUKwdAwkJRvCc2x5n9OL
gvPTdSCix62Yx9ZGHLvQcdba6inVvCaf6+ssxqju7Yq2L+zhWpFNEo+03LwB02wnFpKO6tAlXfZo
W16zCL+FnXjhWpoC7lrsemBdOCfvuibCKzxP98KfZ3kJCJthd0PrxUBUTdN63puyJYu+hAHsrNPO
WAx5OFq6AzRV3dwyoMju2wZgd5fPFh2sjmSLdYuiqL5wyxaUXjUFHwVW6opLTO68HQkVSPa15xnA
pKaShJoq8ZcET/dTg7KE6qUanjk7pLezo7xdpSeOCdTaapX2Ju3ByoqZ0atK1PtsLvIj0SLxs9s5
zUezs8wKUkMSvFaB/5qP07VvtFi4UfVPR/4rvOq1a90kDtm35KbLrUoXhwOqEP4/VtBAyiixtRkk
NIH5iPpkZdcU7ihACLPI7dCdVoMkRKgUc8GUX3dPI5FLR7OdCH2dvekcdOZ0wk3ctKspMQlQCEOR
HOI8Tb5wPzjnNGPAsO0BOd3QR/H3uE9bGi+jvBxCVT7Eswch2tdsa7PtrXuOBBUJFMq8YuU2Pwgg
z/bKbUzrprIjvSE8mA0KTsiRuKL5IqfE7zeJXmy1JkupiJdjMQOknTUQZ44th/1sCpv5WUxFjSU4
F3vOAvPRjk1cS4XpHWMaFPfYg8JrLZrqsiLkttjbs2BepGe3l/QzelIbcPL98b+kltp9fCWc5biD
koBkwWbV9IFdtqe0hg5WngpsCHm18VTYEMpltuKOswSHHFolOcLeLdo7abz+t1D736yo0BoXcMV/
rtSevrYFlIwfp8e//84f1Zn8DRQVOnESBEw0Kwui4o/qzPqNoTLEP5ZJIBlYsP69pDp4/YAfLgRW
qBU/2gBRloKcAvprYx2UiEy9f1Kd2T8vsCbsI8mjySvkIthNl5//UBmhyNMzdQ0hLz4YmCKOkcsB
d1/98Jn8xZnl3XmKwlSy1LrQii18kNZ78mWoex4yItAPLAjkuffoIFb0jqpn/IbjbQGB8pjPIDSQ
Qqn606+vvXxfPxV/y8XxYVLS8rGBb373FmPgrQS4+8EhIhkl27HaDlQ5kus6RnaXSrN6iegmAAwv
kbwzi0u+jkKV+P5bbINELsxMBdNkr3pw11YjmpNeWAsd6TFizemLmMOpxQ2CteZKd154VxCrvfn/
eBPeUrrSJ3S4kd5VsEZr11ah5uDQzOiuRpviqRC04RNvmB4bC2VtKDN8haKgkSmNsf40BEjLnCpi
uVdJMN66pTneVh16SKOfCc8I4nmH7jc/joT70MUZ5EORaLWjs4MWSgA3+WcH17ebAEId1ffbeeO9
TrkDoKQnbwgOcFaGTYvtiVWvnfYeCQa//rTeVQ3frwQZHnXN4q5dAoB/vKmdnjlaDUbo0FvU/Ji8
+fJcvzm1ymrOhsPM9NfXe/cQvV2PU7Jvg27iJnuvVDJlV5aFYFwLGaw9s6Jg0NJRcPnrq7w7ky9X
sTn1w5wjSRVv8LtaKGhZLuj8+4fWHJK9z6dWQyo+ZJ3/8OsLvRFWfzyxcSXHlAYL07Iu/GlRSCEC
BIvZ6GAiuzjOHueYOOCemRgMbuhKtvlK0udhdqiyu6l3/Ms6Rwhso528ixGIX6DIbc7tRCzAyl1K
rFouxLResm1GZKefqhy5YcK9+dhHXomxdDaYb0TpMAPViLjIWC9h4L6ZHDoT58ngzsnh12/yuzDm
p3fpGzig+ThNj6zowFmENT8sfaEZMuuY2/EwoCInaJg5KHGl3VE0ZH1XWWdC5qi+jXlLDviSCM7N
mx7ITde7Xi554TXJ4Qh6aVAq4sQbtzQ+SHpr1w4KsmdvSR2HMbRt5WDeS0LWmFYTN8NIMswfYJsE
u3jGma7oYdLbK81NuSSbZ/jZUtJFWM7oDyvHuYk0RLp+SURnd4kPBcnzWytyk4MoA7zZS4Z6jLRs
31mV/9AuCesp9udNKZuYgWAUvsZsPOuiy7DtIh6+qXO46QRWkdlOghhcr9B1tnVv2mvXpuJwtUvM
O33c6pC1VfakCIHPlzT4csmFx0I3fZmQbnDqJDU+ypS1d0I77eiBxxyWM1KeBLC2sxNbxkOtu+KD
F8XZt1rGsLQzIyCePgBJAyKkMhBLl/H4EQMqXsIl0x5iGeXnknOPpMC9odPpb5SflGAkCB270arE
fJbmzovREMo5BojVw+yryIR/JcpcbOwoibbCa09FwUQ5d2WzzczgOPaCeLuwDhlSwuZeRS01t/BK
BEQps7+QvnyOUhoZLNaiauhWsrA+ObEL4WaMjWOUFcUlwaHTo8gzRbO1MOZrPJzMmCd0HluD/WWd
FoO1N6mSj1gLrZc2dLvblM+pPCoDX0TjddZDZhOQUXNH9LRwdWNZLzh5q10WmwL1/ojMqjLL9rGc
Or2u4Lzw1SAa6cYqOgyT3sWxdTbDQm9Z2/qjIg9nBVWd+UIbm18QPhUbZin1eWrzKzIvGUIN4AT7
KNcbHS4xgvizUOEbp9pEGgR5016lwRjdl2l0RVf/OSbI6hArZdyFcib9s3U/TCp7MRlPboa2A+CR
usGTckIfm3orL71RD6cSV9qq6ucRRT/NCb0IA1RvMC0NBLPQSg9rCT53Db93vBB+RDQdEaHriRjx
T6KOJ17MGO5iMyP0N7OqakVCEJIjNiPEQ7PKdknkAxJIhyRhZOOa+5bWxYUzV9WlEvhLW2xZLyk+
8LNOOo/x9AQGAcFDWt/MlcE3JDvZXEy47o8EsOQHaXFS8SoeF5dOuZGtgsacM701Bzq8AE5Rnqg4
RMiTlq9tb0cfaY7rL8QrTh+tvh1OSGr6Y9bTyu+j2r5sDQ5NjcpCzBVGf9QoVujAZ0wo8gnf58pI
vU7CIAi8GXXK4mUvjKhgYD2Pj3YPrcoyzPhoZFG9ZZhqr9NJM461NOldUGovk7HCbmoUDA8r/jUt
dYakwx3RA9RGhuZZT3vsB2i+OyPbhWk/fetVO1TXACXzTVhTFMw98qW2wjyKzxmHe8TOIWeEpqah
a+zZ+Ad4x+3Jc/FcYBPI8A8Z08WsjO7DHAz2jcmDeg0LodGbLFRgSBHT9ShA2mET5NhAGMW2r7E3
RmTzJd5TTILEZel48kEY1Bd5Vcc3RKpSnfSUfEhN6CRDA+DVMXnCGUrXYQthJ7tjMNx8JEYXybcx
D8SjURcKB0d6nknrONhNtquZaj5VnMKPTeJ0X5DmG4c8xYaT0tRD7Eb5BSw0PM0BQpVpsupr4l7D
k9e17FxICxBRQ9HcpIQFboO2551zxr9h+j1sHI3y/c3zYDs2FmySwDAg2TO/YwZ59yFyXWcNaIBX
kunAQOWoeEvCZdylLA+SjspS9HPkf95IFgaE+2Cra2XifUhxDwaeDk/UKg7yFzdYUUe2px4FOaFh
8fSNGrh/SvqWdb0ymxORcFiSqW3MvTSKZh+WwrkgWUDcTVwgBorMzjuHXsPLnmLneQgdeDAh+NE7
wyM3MswifdcaZrNpvVh+pNNz0WWSriYjyH2XEiyIZs2wLpyRJL2GRUGCi7jurcbe1TGUO/CQ7hoV
Z4wcIiRMs9QPMhTE/yiVrJxscLZYG27bsAxQDMRRv2/rfor3fPxe9trafhNftl3RYJaYoMCpsdTT
CiITpgDLbEMUGAXCfHuEugFC1bTj63Ewx2L+jpL9r9j5byYLJmcEOnP/+cDKdBO1c/HTOOH3X/p3
E5BuvfQc0yIUCE4o5e6/moAW6EYE+RRNhrmcTP91YrW85SccZ13OsZSufzQELVA3DidV9O1056hd
/8lplcPpz4c5YL3YKZlMSF6BXCYXPxdtLfagcmRnPy1DwA1BgzsV92rH2cin6Cjj6ugEEY5F1RH1
vM1aV4vHePE5oxQyWU5H0dY4oLF/JeFeaGG1D+DQ8gv2piS9VbTYnvs3F/XslqdYInpRi8c6WNzW
DRi+4sSORRDp4sZW0E0v0zeLNht7dQVMfjFuT3IfDdi0onmxdRdvFu/+ze4NRjJCs7h4wPsBo/Dt
hLt04y0m8fTNL265PWogsoL95KVXIv6oSaontodKLNrVoOzcS+UYMc1I0OiGvdbf25TFkPjWcJ1/
b2FS1dHPrLqOt8uAvPUIzpmwFx5g8i4tUAJSloZoCRMIqh88r8B0QOfBLLz2v/dSQ+TcdFZJoNX0
WVE7MCLRfc9qKN96S8P3RlMWJw4LegbzkLq9JL4xWxPhTntr5eqSEBaeb4HKTAU2W3Hsz40tN05a
2/M6c0kJrYmDrM2YjAtyMqs5/TKHlExORuobp1Zqlwq+F8OYPtqb2Rgy7SyUOBoDck+0aGgxAmGt
ht5GNr6IzGMyuPaRU5v36N00ko/OAPAvy+FM/Kuzc6ldX7w6zbYoX3IcNlOMFqFrOAQX2SUeUmtf
dXZx5FCj91nZN5TPZeVi8sz10e/HtUdA2q4oSkDFbhzdOCayV6xv4wZ6AocfhSspdambuzkIz20x
FB9YulW9ykJGI7Po65s8dR+JVY3OVtR0t0Pce2fQcf2nuEC5EgVYx9o6Hs/cD9Vu6qvkKe/G8DY3
Kwb9cb2swVqz73hmuBlk4l0HWEWe4npkPBS74kaMi9yza0WwwzZrXYYcNfYiFcm8kaAmp6e6QU6E
ONJ9RKhZ3gOyzDj4hHE0rp20sUh2LFpvXFfTPB/Llnb8KlBMf5CxquMwzu2ehLDoySKg7yKYPYQx
ElXlA7Fc3YSAtg1TMlnb/JscbJcdzJuRqkQ4sKnCK3oo0nRu22RG4jc4jJa8DfJsG/+sNXqXElFK
tCJxEgV32Or+RkeReSHHsTowp9ArlU581zpHOBjnbvmES6qkPvbqz1RuHySYlrWCYnXimwYJUeP6
n7rav5qnfDxTi8en0h5bDGrW/FFbc1EsAmzzNa1a40LMJYCgprG805CPGM3S+msfNOFBOkazhRg5
8w166X2Q+fqj4ab5h4ls6w/WoJKFIutnaOlLokQznjBXKKKAPPBvgTeoXVK7F0MFcLOgObyHTDnd
lAB/TsPYBaTbTxnwVX5X3Mg0gXPhzAj06WQlt0Rzj6dR1GO7riL0Xb3EkxY7/ogqQyHeskUzbatB
12t0lswbc3p3II3idSSMde10w6kygnID/dB8spGI3ijRPiZze5+CYf4yOlBxV0ZAGvvKoTBy1iYh
Uw9em9oXBc3qS0PZoMrTLkSgGh0Du/OuJnT2PBq6u2fQl2+c1qheXQ0gpAYlcWuFwfy5GSrULVLk
44oc8xrqZ2Q/RrHtrN0mN21gWA0hHnMQXdmm1J+UI5DVkKsUZgXqlUwSv5SO7UkndfTSWXHyNR9M
ve765tLUIXordxg3ca/hKOLMPFjCM31UyMN0aY7YeAkh5+imlAm3OrNjYrqaUezaakGKM7GqzghW
umZdKxmgcRzldd8lnEPzcOlMxMWQjgczVuNdNdidv2bAY933+AQ+w5MRZLEm2rTWtF+CbRjGE7nH
oX9Z9aXzopG7XmCNRmMzKck6pw1rvI0kARvAiWLMk4NtXBEIJB8mKbprjyp2WkXaGjb0JmgrYCs5
VoXPcKSepH8p6EdeMw/KuEWdaq2M8bVhz7uTgzsdIxF2a/5ohHGaToWDaYYazh4vhVrYZ4jYX3HM
Od8qYX+BHWJeIqvr4EWS24VwLt0S5ozsh5Cgq2GM/avAyrJLcIhuiqv+NaZmXPRkFdXZ+FgZ7T1Y
Exg+skXAHgIiJ4En3iXQ5PZGMgfnRiL0Fa6JDtzuhu4Qifg6z/poRzRRuGnLVn5IGsfep1gQdjzv
ryl+1rvG7AYC3vLqIYKzQR+prU9DmhXbluZFfuVUaLGcruxhUxvRQQzjRA+pcNXeBox75s6lt2EE
w20yVe2XBnYJvoFa5pQ9tv8UuaF94hUSoQCDlO5ITa2ZZ05xi2fB2ZG+XR0JujbXgI7GDYrO5FKA
+lq5ZVntlR71xtaj+gSPM96gusIE7mXPqpOf06bO1jPb42WP8hsfS0eyLrVuAQ+3yjZjQfdjssbu
m7T6bKvlpO9Tg8ZKbzNBryIfTL9fIcVqRXif0J68dg1MMkMArWrqgM32ET2obYqkcBnxF/5atLE4
DvqiTewYytLwuTXs/BldEgLtwc++FD7jtonR0opl7zn2869tlnSLld4DYJJh7Xb4J7LWg9WEvokO
kjKOBkyxDbMtcg4ISryca5G+BimyQZXHYq8c7AA2yRPnVOXWyezSZFertDlqChIgA/Q3LdA6O2+k
8gJH5ewzM+4vSDrGJ5aPNXmpkswtA/PoeuSUuLW8rnxVzgB4zs4fEh3JtZ5i9zBw2FgnztVsD/Wh
tAtib+rA3BE+8NoY9VlrHPVl8tY2mPcs0WI1WeKjTAjKimM3QTUwU2HkYF/BzyGBas+e0RHF0Ozn
gew4AxQnAIqSsZjKTmk1R7uyRTnfQFwE9VQiX45jPDd5tAvt/MoqhLgLOvotOQiLA+w5cFJWcRZZ
eTu1SbxTBbCbuRIovHNGkr2WmyzJ8n2napIy5rqk8YSM3om13JeQ1FiEPetGqNFErii8B2XTxpzT
sFqDnPzahK7YOvg2VgkKY8xmtcNGlsXsB5Y+D4zkX5OCHAdPcPtVxOe6Y1+eXdH7bMZomHuHebAR
1Po4Fm1wSMuIxilBIKdCTec8cZ7t0Ht8OyD89yz1N2cpCZvol2epy4q2UvKOkP/7b/1+mPLRUuHt
RXZEANDb2ehfhynEFsYisONMxITqO1jmDwooxyxmf6i6ODct5x16078fqEz+4BL+R3YJ6Vmk3/4j
hYX1bnQhaYAjGSLz2CMWgiPf8vMfmuCAfQddJbI9OmXoEUCTCnkH7H6+YkOCVdKQUrXCDWh87oQX
PsAoQAhflOFJwJI+da3Zr73ck5cVFN09DRP4Hr3Mi5XvZ+LBr4tuQ5noJEDlgCMQtz3eyFLor2kL
aGKMo/zJNhv4J9RHqNLRE1SGjfS5hEi9aaGWrGVktMNeFWI+VE3h3msQNn8jdXw3LOITsOGz0tcx
UdaaTAp//gTSyW/7qq/r49gyE3TDLthHEz1bU6nlffG6fzhu/8Us9N0Y5+16iFqWuQqCEvl+FmoK
pnMg4OvjGyBjjPLPBO/0AE75DH59pWWA8cOAY7mSB5HeQ45DyBuCnJ/f2azR1neMP49DCI/FTFNU
9xNmC0yoyT1Sfns/xWl49+uL/sXbg13rwUviZmLCsvz8hxsqNdjfi5ImHcUCbkShIVp0BvHNGz06
uDn/+dUcJsvgl+AteO/bAVHgD0lZpPi2jMHJrsq2mHcoVyXTAtBCv76WXAZs7z5PHAZcBCjAX0Re
krwN0yUzkmMTj7m1tuKwyzdNA4rSX4bEMV7jG91qxCdd1h/wJsEITDq6db9+HX/+hBEnEz1tG97i
gvXefa257DwO5lZ6bHRGzOrYTd3GjcLwIXBrSBW/vtif7yGHIdmiRHCY2trvh7ZtE8Agat30WMt5
Pr+hj5TgCa7jOouP1C7AD72Ss9HfXPev3qTnSmIycbZ77ntdQsYsMIncOj2WQwOMewFFDZYe2CUT
3Ga/fo/vrgWgkb9PS4lMElZB4w2w9cMtayeE0vcxCNFEot4i35iORG2000VE2/jx19d6t96+XYv5
PR8l0nLbeR/0mBbKFa3gHpqnGWBiFXrFKU+sXm5+fR2Eej/eq9+vgwQPyPTb7Wr+/Bhql6OyW40J
tj2nh085pLwpe6L4CXvLuY/pZBFx0QINxmxbp+HWKKL4b8LY3t07y2tApsJCt7DTXOP9vdNPZL43
juI19B2qOIkIBEAsYtrQmgrwur6zoSM1/c16/vYR/vCYLpdd8Nk4D5Y5ufE+86WP3L6iP46pwg+t
Dy3unBN9y+m6Roy2b6265JgollCTYRojauRBTz3EnHL8grmiaV/rPihOWViGh2jpk4X4hU/hnIrz
r7+hv3qdzqJJIWsKITbA4p+/osyxwmH2hDiAl3M/w86323VPlc1XlLuDiyourb3VlJI/shXVkF1h
v8KWAYIpPKJAsS8CBUd5pPV3HQi383Y4uqt0A6/V6/e/fq1/vmtRU/jodpgVk8z1/qXSS1BVB1QL
O6sxZZyOycNcY7pX219f589PIn4DvjKPszv//X5vTAQ5qaTbJ8cKMs05SGYEBGVGYBlCPef+19d6
v5xzn/gGIXOQbpyFqf4enEFmm9PZY8pyXrUgq/2w3xg5I3CY5EzTTADJ9Yj9XerR+4QcBsRp5ai/
+WDRay1P4s+3q48m3iOFjqKAl/Ouo523NPZ4MsKDpxnAHb3cZDFVwWjVx4h+8hmtp/H5DUaV4LBD
CFnHCKZJfIHm6wJSuwBfHp4CtDW3qg8gYXZNWrdrwkhJCDYzUGEEUISnGJfS3Zxb4bceyN+TP+Xz
1ZxjtGEG2rr3XjNmJw6ezkXfGiy4XTGYdw4N53s3ro2Dkr68jEubpGewGwJH+jCfpyi09Cov4/6G
+Y56yUMC22ZBGYcyd5pXwViG3wqfMd6pLJpiBhRSh4e5k3a3S71YY8T1GDmuBMlnEJYa036Jg1C+
lrqwHgfCRoCfh32B03kM7W95r+xhU8AYIJjQT+OryOLJth2WFtn2yWcds3gTmQFuvBK+ieeespHG
hQEEY0iCSOMvde093RiKodIbuy++hxGrpDPxyUfo7t9Vkl7piqc/ynZZFXB5LDbi7Jsda6fRae/T
jAdrM2a0sLzldzun4mVMDtbbJhk64hPRgD4ElTVdsc/kT00zDTdvH2/oDmprlrFxrq0mzrCn0q07
hjJyOWgbBbnoSNCwPM9xWm+9t9WKJsIFeF1WKF+O4rmsMu7Iyhilsc5zOR/ok/HZMfBOumWuHz/g
9LU/6NYAaGFGRnlrZabH7Nzm7wxxEl+5qo42HVxXegkBjJCwbacIk1KQzzgZ2BTSyLIe/ZJJ5EqY
fLaFZSaf86gwoWdV9kvqEEOMW7CjaRUmxXx2BvQHjD7b8dbom/EmmZCubjxbJs9EgLM0zTJ/Ih3H
zrfWch8WA9NZX6cDbrvYV8lmHiUFjCwQs5V9zr1Eg3++ioaJhkLI0YvBYdfP58IRBh3CgjpHx1DK
1ylvgFQ+5ELhuuMG2xpdXL/Ew2LwGH3uXoIKRkaUMe1jDfjg2nUq8eDGGR8YyofpKhJ5esr8fBvM
gKxRhJMHIPJmp1JPHhjeEPLRoeubRNWeSeZIjobflhcDLBG6Z3mycc2OiACrnE+6MdwDLdTwIVLe
trJ19oISKLsi9Txbk9Hp3RSzt8+SGRV4GY50zlLrk+/z2MFJ2BvVpHCKaAwfYpwJ4jHNtWQGtQvG
qljbbYm5k0/VfAqS/iaJyumUSoRDRPbuBh1XcAGsehULTcuzGIIVrJf0hGqmRU0BfmzqF5pNZ4cr
5difWjQoV1GR3LSLaATdNOz/ybfXbDjWzmmSR6iK9M672rzIHSi4OmNcrcphnwX0Z8nvQiEBdh+V
tD0Dqozvunj6HNTmC6Gi3TYVhbUBB1GCXARnIQz/Y+N2wA17q2bYMiLLCHVtPheWfYISjQbUTK5p
5gwbbNMPfR9eVKUXfVRo57exPY2nOC9YgO2lRirM6dpNLOsK2HRzlknenUTPJH+eSUnyAE4yTy6Q
WgRQFRoz6r42GGYPk6zAv5RhHzYrxBjpSQJ8k6uQGIhLTeSFuapyeE+rfjLnRwfVzm4cciACqgfY
oqRsbiiU7HgzuKwXmWfkj209RY/aNIb7qXKoHypGDNGq7ufpKgNasw0Rsu7sDEgRqVjtcYQLfYyb
oOCiVNFXbWTc+c4w3HnDNJF0oJHysP844EprYmHo1xa3nfJmQEmAAY62QGu4MrMKStFELZL5I3th
6XZreocJS1E5rPCEsiPQUvYOdcrRB616tiko83YBirq9ZjjGkA3px01nqCcA2MhQBsyCdjODtY/y
yift2s3sdOekZnEhatrOZZo5t4Yeu53r6eiDSqPhwiIoQiXhcEoBqqiVCT3jmVQJ/NBOaXYL57QV
sOPa+GQ11O30vP3uMPcFN2ZK7cARIRfwxVtvW0wt9l7IT8ha+k/aLv1vyh4z+nmlBLtSON6HcQDO
uDecBPC4HmCZVpp6DKzVoWZ6cD2Kxj0zFkU1WAHyFKrxcOQj9gxGaapVLXX7tTZ9fwv5cjo1inDU
gg58QJxqvmZWdWk7DO4ANnh77eXBOQ+bEDSAFVoc/tOYyL24lQ8iAVYiVR6c+FKD+9HR84ZNOIdp
Tvb36zgb3dlTgq5BU5ItXmEBxp23JX6qhOUeRs5+8LBMur6CTEJIz2M2dRUpP53FwE2mxxCCzBWf
YLKxin7d9KHc947DjR2UVy7tg3VYBOYtKHTn4DSedRlEEabienbuQ6eRm8Ifqj36G9KE585/0Yq3
xELTrPtuSBhUqArMfYb7fh8TPoJ6bwDjGHVh9FQao3XN4Ka6MWbYAMzbmXHWnUjL7ZSJysZY1ueo
bkiTcjKXJk7VRBejcPwKo7WdHwHyT18Vx/FLZQ36rGwxYjurg75b0zFlT7eDoV2XVe9cc2LHU4Kh
ggOArE65nBRPl6qvhrTIb2vXUTd+N44Hq+niYJ0E/qFgyHgcfPrQPTCfi6oZw6tUY+ywo774nJWN
R8+3DpoPduQ0O9eFNxo4Bcb2GkLlUTCn3NYwo568rn4u+NNw3Ssb/Y0zAy7owrl/MWo7HVgEOlBp
NQwRNldDrZu4xOqczvoC8gbt6ird8o0n26wwXwdBtEKCpZphWYC7royiiXmOrj57suyBKaVi4wfs
gU1sgft3pnAD91jdSqPvPqeMXU/pd6R3GLQZgO/+O+4bXeAC/4amQYakYZdj/C0WU4NWu8txBdqq
5JikxLfGjcurkan2dTI4+lFEYf/ZbhP/U6QJb1iVtJhzQspmn0mHAwHVK9Z0RMqDcO3pZJqEGmwL
t0fLJ5NrIysAGvlEUKzSBggrdA65poqKridz8jYqBxRpmU14dCok87wqNRLtlxpX9pDkmzwb2DMq
c5qKda61S44gOnhNnk0zHmRINocEo6o39LsrlrMJQIBvpSZcLMfUyDJGthFJd2gZiKPdjLpZPJBE
YZA0iGG6ZlPYW0atTvWc6NeasxEnDFiuJRitb03rJ8+hudzKdJQMQLm1CaDMRL3rGlb4xKDTehFm
Lb6Zrh4uQ3+KHpySQAVZ8WdHewweZZn0K5Nx3XNY2wnlpIEus0seKYzDrQpdYxVnzZ1rPaHjJ/By
ZnkN85CbqngC7G+AghF3Xj8SIOKVMzMWf2fPAmN9qaa1nRnI+ihOYMsRZitLxjg+Z2x6+jZt/zH5
nOUmSYzMLF1Q0IoYRzc6YGgyd9odvqrZCvac5e1105rBLpO+R5i6ywimgM3HvGhVOHqHRIXRGJKK
jRdyOxvpKC8mp4ClIF/mmj8cV9rfm1OTrYpiyve2Ssb7hvnc2tR+dJWW/Tfg2taqmWG7uX1vnuD2
G9uObhao/ik/BAbtAXPsJ57nVu/rWBkEKMiAND6bXYdC6GTryt6Cpm12xaA6BsVjepnJcZ8Bv1kh
FxvXHKrdjRrGmwHLyyq2R/fgtDBRjIIJRteQUsJUlA2iCm9H2Rlg8lO8U6r7qlpRbWtRzYgfIYLj
SX1uJ1Hs2okpumKYSfSIcUTsedaWeElce1cxiaVOCa7LojsVovk0FPONzsKTqtxH5AhXLLk0jPJE
Xbjt/C1toie8MHeeWe5rquk1WuKXwEjwmmU0KT0FFtEhvmVuFy+YkP+PvTNbjhTJ1vUTcYzZ4Tbm
CM0ppaTMG0zKVDLPDjg8/flQ7X0sFYqtsOp9ey66zLqtWh6A46z1r39wvpez3Z5emq/KNyistJBD
PjL3GX4uK9Swm6SrLlQkhgXc1F95j/OPmYNqLxyNjiCErPE0WdMvhauDi+fDphZZPCxHfwyfdKRc
uEg0XnrAE7wn6YWYuRIKijGt+zp+Vr1qd4i1Lx1MFr2+e6i92l9HbXwvrDDaicFPl03dd8+a2Xhr
hW3FrqeHuey6Rts12JPxmo/6wbFi8ey2doHuuHaxzIqGZh8j2L3phmRuJ4QfqW05GJTQcZPai8lw
p0vZO1qziXL1zYFz/lt3xagdtCoD0FmkfuvpW7M3B+tCejkWe4s6gquZmc3898w6TV5GQOcB4IJI
2H2YS3a0GGDLL0A1bQxdmEIaG8xpsNhLqYd2wuqEdi07iXteS+JYvdBmY21GrLScmEoum84Mfnhh
GvxpA5cXkFUZMcBEphExPRqplekRJ70M2fYdUedBBs40zzTGsgt+dCS4rgOtpscoTecCjom6rvnG
PXp1MF4R1EKXHGN8Icfa1a8TzYn7tfRH2o5OcCwNbWIt8V6kO8EFsn9LJnO4SdzRuNQN3KeNkDgQ
clqDH2GuAXKHWIt+M1pHrl2HQELwrl5/hffqOlcQ1eaW15fluIycqn2qi57SIdNcfVsZVrOntudP
Y6OEZ3xJgw6/M5w2whD0V4Mrf7pZTqRrQ/nHBLPCaRkeFdli+wLR+nLik783U2zMibEKDlbkAAqg
Ib3CSwuMYJ7UvK/XV1jSj6XbEJVpMbPB3AzGip0/v/8rOPKZ3+DjuvelSPytcJxpZ1pp9dLmkh5M
NSYoAVyzmwGK60qj2WTWMxUu7BhuJrJSByG5JLty9sjH8pEximLuDS2oxdU/rjCTiCMfpxh+Yh4N
BOFOsti6udM+4YTMBcQJf5FzZLprAV5unTgznvNO56kXqc5vJhVu3xDNfpvCGd28c4AhcE9XqiKS
B+I212XnYOGVQ9tX99Dylgxb6y2lGr1912WiwWI8GFKsjkBFAC85DDqD7gQPpFVp9069TwMdhlAE
z1+7JFyoegH8i7d6moAoetOF3zRoQ/CklrjKoFAmsj6cyo1Mh8G+JGtXv3aMwbkoE8jH7eQAXgUT
c+h532kx6Qk9IZ6U/zJ7zJpsuoug5dEmYYrE74uq4I9WgK4RTmZPd1k335MM0hcywemOZ6WuS9Fz
2wAplzZOdlc4jhcQ14DiWpQ3V2IMhpspG3AVJw9u49rsAGnr/G2/n/8gFLT70PS1tR/hDo7gtV1J
AX1GFUJ/ZtA9YTRqN/t37/CqlNwtw1VsWMMS41XPH4J00PjOqh40/RlpCQmpqUz9LfR741ukUV4b
OHjxRs4NPwZFwZ/JsAGVEnaTNbFkorTyBSgRyQyf854EJtS6PlbLhz4Kypcg0tXtGES8OlrEK4xo
jNnkIAMS4IzyJSXba+/D7LEWY9tnek+EXmB8ozngCgvTBf4KQhhTJE8NxdYvYvOSvqV5kv58e3PM
kg5dyW3q29L8NqQI3d5fWLNNo9/5lFcvZMWwtOra/oCVUrCXQK45RB6yfwjnWoY6iBys6QQvv5h8
4sZ77ZwWm2wjpvWQ1a9C97CYZ5i3bfsmOOiSpyNlwMuueAODbvRBLApYOw3O+2HpjlcWEPhVlffB
D3hxiPUmdzIustA0yAJ2g4OTWfxySefjrAqOwy2yN8APxqKo++ZdMCCMv4ToAqSAph/7Qw+29QL1
H7tETPprqCfVC6NIrVwyi+WdhiAUrEq6002ncz76NncqdPFvn2gI/oig4oJ9Oe/BRkdMiElWcIhD
EwKQZ40TAb3oCjHOoe3z3Kh/81z6ZLy7DPXc4qD1U83JX4uWgrwBSq1C8lYLky9jldSXRtsX19Eg
u4dYH7zfVW8Hf2IidQ+9ExF7Hg58mex4qDejI/DQ8gt2wMzF+5G4jlNAbbQaOGklAPcqq+Jy/Ad+
/v9Eh7NEB89m+vA/k8avXuLi7W+N8yw/5v/xXyQHF9cHi+xb7GeYD3xgjAu8s4HZAdthlFO3gvj/
t0W2+D8QjAH6BbwbzzLxwf5vjoMN/cERuFAwRvYZCEB/ODKc+cqA5niowDSBhpm/M6uPMciahxt/
jfdG37ItXExhEASkGcO9ucKS8K+7cfsPWv+3x83nJSB5zHJshjnoto2jJRghzcUhkRJ9YC3SyVtg
fbXwXG7p/7vn/8Eq86/460KawFfKQYi5E8XPVvtZqjfpnKEMnLuQo9myiEub1p0luglS1d0Yr+rp
9eurmP/E3/MODz81HUcpSCxIgc3j8bWrMhNzLK/ZDfDnFr1GUxNX5V2O1AUH8/zMgOXTBb2vNvsl
4WXkusezXYE5t3RwiNyNZUhtwngA3pVQ6yyssjMj11NLwbIg7ckxCdQ9HuTorYsPpDK4sMgLH1Ri
1yhae+NKl316ZmJ9PFmd76EBGkx54s+CiKPHhAkgAdwWSxVN0V2mJDftSA7Bc1xNCtGnyrclton/
dm+w6Ky5sGAyQW4/XtSJA8xOyrjdjSl3EWs87OiIcQRM4R9f75Hj6fV8fabJ5HpmObj2sdo9tbRq
qiqt2eVjhPdqFmAhp9Vesk9NXS2yrKlvIcuiKM2m6KrLlDqzvqG/k2M+blOMOG0GkSanl2EcE6Pa
TKuSsK+bnaMVza8SisKw5qNFAtHA6+EEafYNnxO+8CQ6HpAadBvVWmrt0pVvR9UP2xh98KMZTZaB
92CbrBop7kwn7x1IzGq49BuYjGWALsqSqt8YxInex7pJhzDHlzyMM9wrEpFctG7PCKgE0PKqFZ5Z
7TorjR4nhWbp+Fh30i0Z7irVRHSFj/lIFmRXQnOElew2HSWrnokL3ZtcZpgC74UI0RhxR5pLjUHk
4qQD3kea01/IMO+4o0pmq6lLO5L78ul7jKPTKqpgtyai/uWauWAenuNQqdX9qhUTbiZme2mTnPNd
FaN9N+Crg6xGZOsSSSqlOBTzrDPsDWbNWPWoyrjyQKHWuNUqcglU/80Skj9C0XIppgRSOyTbEUy+
Na6CALl4CYC1DMsuukPfOPzyZT7e9ZOFi6kbKJQt5PVsETi8DYUbPEcVbKMVlsvTdwbojrUaJuOt
aZSWQSm25R8NqnS0VEkmHzHNxx1dudK+63udPzTfYJhGVyVQEkYYkkAgd3TcFQJheZm5YHGLePbH
DZxCVKgLjBRYUQqCDhPtGqb7m2w1OO6j7H4ns7xzMt/8wnd+kP6Iu3Knxc8yVVizjgwnkOzWcEUH
smnp2nyy6etpl9Rs7YQBtKK1neRjp/P3csXvSJRID7nvtI+xNoolyklxkXtdRNU4BGvLaYxtBx/5
bsjMhPgyq1/5TdXgL0unXpoIXBEVuOHSxyZ17SHzpVnMSLpxGCztaPhZwJzIdakTGMk5uvPESfr7
tJy6e1kF/MsYfrIxvNi5y8KR6KYsIDuOQ2Jha2W37mE33Hg+txNdoRGscuYNK5Pv+7Uc8HbfJ4wS
N1U2p3yqOjYCdJRU7GQihgyQY/1+lrUqZASxc2Nm6BSjMNS3ht0Er4FwLJ9dogXX5uAzB0kjxq4L
myBRvOQD+2aM8NgdiUpbYoRvH8aqqS9rbW7ASZbdu37l3gaapW3bKrJuhZGHl4Pt4CxaU8OLCB66
cnqdCSEg2b5u8C7rOpWpJbLQ4FUyJV/41VDKhYVObFsysvxjJ6n3BwhWLlutHS4aYfivEdmB67BD
20S2o6evtVb6zCz8+X4EeuqujEn9zpgnJmgZFNl8IfN0dMnjLvd88zIjkPqB/nZaByNuLCzmGFtP
FM3WGezh2TOD/meBnvsOLagOjdskQhmSOq0n5uEME0DifxlpKw81dOLrzlLDCzrV4qrAgOJGYZT7
QKPK3LNtgUFUbTgXgxmOt9DUCTarGu82iZviBSHpgGHDqG5VEslr1dbupaFo+drady7SCqTAqJ1+
WY3Sva+ILoX4PE47ukCPtCjdZIHamA+vzAzkXTPp5OtNepCKRYF0dgVHpdz0wUAWZuzKfBERl3uP
aCf57UxuuzN6DiHiEtotW4MBOzY6m2qs2q0shzBftVXcrqh87HWn2/VFhhvEnJxURw8TXUm4wJmb
v+kEkbtKfDy5GHtPB35t+GAa5XRA6VVfMN8al5kTxPUywakhIX0g8feED+H6nSQuU+vQ3zuknGwk
/S6JfKG2JQ86huDv4pK7BMkGivHnsK+xafb/IB9R7Y2bgJzstQi6oFmb+O0u+0ByH1TJl9ikk78t
+Fq9DrWUHGN9eofOm6FMQkCI5BT4iQfrhCm3EDtpJv0bJl7TxoQZdfHe1w9ljHbMgwj00qal8SpF
wVA8o7/80/qwOEZo6zcQ2wBlZhjALFznPo/o32E25QCmjpiRGli3rcfsBbcXWib2MBF+o0QyY4Tz
9HBekvk06B9IYQ9F36S/tLIZ/E1l+0QWTLuiP+NftRscBOOYpvUdcjLb0PzG5IL2zI7Kxz7O8630
u2ILahSs48nQF4lGFPhQA7Xram5Iy+4FQ0q5xyfGS1HBYPhMtqC+SwaCfoex6a99BiMgKhEhjw0m
jVduqnqABGyCUZCValcyfzJRm6EKb0yrx8rA6/MDbsX0q5iTSyQcc+acLCp+sK7caYehtHtvqFZ/
fmcTxPaMHr5Tjp3KK7ZimG1Kpqpj2Rgg76AmJPUGIjTg0Vp7qGIX2qGmePSehaVbKYDqusyKfr+j
FumMqOQEDVwERgl12MVXmSRhXOaJxvG2dEzN3qq09HHwY59s8xqsrJ4lAHZDqrcE/QrfMc75Y9f6
TOm0BLxvcEEkLYP2vvQZGZJGq26tZrRfDIxE1kXFBkfqkh4mdvQSoqFcM+Ms3hK+4Xu4Ce1Dm7rT
IxspvHUjLbyRSedj9cCo0bUhOMdNVWwJcHSfJU2TRN5kErszFNSM7+iEGWjqVsp0ups0vX/rSfn6
niOKB2WUibGa4wj/eU6pVMGfUefHKtsaNrpdGddgdmTBBSmHDK7bBzI38E5zVPyj6Frvzi97tdH0
znmyutF+IrzTfkoQ+l/zpXI3UR1pqxFn/hX4Fzh3EJRXJI4330r83dZmg72dllrq+v2uSwf2yOxo
dEPk8kZHw8OHr00uUGQZi5oIaZL7pmFZshE3aN70C8Gcb134BAnko7TWVZ3j4d/oNi+xIFy4A+u5
CTwj3ENLYTT4vpcnj/hN8rw96grPvpi8WF2jawnWjNrCpWHLvl6ATaQ3xLnle5fpx7NPMvxWBtA/
F17Mx1CfbB7/BKk+bUtQsRqQNkT7g6H6CO7kTMYMnUHLSUd1zaEw7k0CXG5EM00oVJ2OVBpYL486
/DOHBIYhWU/diA7HSP3LzCfqqEtFcmOlkbbBx4CJQpeDcw+TujXEAPbdVOoGBxI+3SIq5FbUJfCZ
mnKB2wMhSPHCMyJ/zbep36M/wh8gsFuGtBKH92UhivKhgy256ThwqIEYWl4YtilvaqBtoHmy/8II
kHEcjOqAuGXYQElHAUwogfbQ6jooEDkMVMy2NQemglTrYcurKR2cxqd3/rDXYzhWVz1ImVFkjzrj
gHVegZ5afmy8vhN27BwShj0M+uvoe4B8Ki7JhkSsdIhgNqxjGMxMYuGkNakQB3ewx7WHKxeZLfjD
Y4vYQ+bKfbdX2JPANkO1ZU13usvIbqFZWKksA/7LA7LKUC580MfLTmoJadypfYswq0gX5YQitDUS
exuTN71Hfkx4Dr5S8xXdiEhhfuM70bUxxWa77OL83lQpyi88wtZT9S6uKom3spzR/DkWo0dgRlHf
W/3ss53G2gVT3duuGsWitJmVDYn25tWYNRp28Wx1jGuzBFkml5GuMr3k5HTCttl4XjOsUVCa2yBg
tllQl1xAUGugMNa6WFMhRgxTCRaR0XhrgpeRmunmv0Sh/QKXvlH4O25MNeRz3VbvvUiYCzHFD0MZ
TcvG08Idp9WWGzEbihHUEMI1YVbrPWsFygysHvFrids6WHkD2t3UYiimewi0C6eyibisuN6icmyq
KmyzOLEZY1c47BZRuEQliL0a+dkx9pN9h9ljEv0Mu97BI9iAjjZ2GMcTAVPeV2g3JgJvIe0tcjO6
iBK3ui2KtHrWwpSIYXPMf8A2ZGDcC1iMBlQulHukxHf9OBHq4adbO4u6nRZhnL/CTNxGttdMtwlZ
MvcVLvxrWCqCGbVqSJGcXHetBLlgQUOWR4aB96avU2AjPYsPYYKsb2HI+tVvpvwCX3NrR5664zer
oQytgTFmp9L0oi1eKe+NH8otvCvD7yQ+NSYhSH2dYDxklt1wG0wIEeXIJCTRonYjPWg7Zk6sD/M1
bfYIaHiKKxU4r3Zk1wMy82m8sQ2Z3BWEaW4Ij29+uA311UIZkXk9er78kWaROOAlXzwFo8CCpy46
61Gfv5CukVeMZbxop4qiu4hiz76K8lY+FdJydkrWwyFzwv6CVJH0l7QT6DCRwcPFLTq47UWV/85b
oS9JkbJfGPiVJq9IJQ4GVpWXjWTk46JpAZDvC5tet8Uvc9Sk/d0qRL6Gg2Iwa+n76LrUxre0F96z
WYoC4snkLcOQeF0Ihcky6ZGoUuNNjPsiMl8WnaZweh0bTrIkS3ZJhSlKRVIkj5ev7WGkq4DqbE04
iHqrsK2mVRvnD0R9PqtCgrxwyi8AF7GYxnSKMOnqqbESa5XizRfDbBAY2jhUxtvSd/MHVKU4Ck2Z
uUeFSim1DnM4POha08rryB5oidzd0S652tsosddfDI2zNwgCfpQaWSL0nd6WLmZYmFocfAexl5d8
FLNbSsXkRRlW+T2p0/q56ioltpXmMEiNgzpOt33p4OqfkspMMyWLO4w5hmL5jqPjXYHlfNcMyaE3
uzdUn8yZgSAvSRIuLiwq219Fpbs4kAr0H1p6PZU92t3W0rKthBa3ZHJZXqZ9hUDcryt5DWIVXiM0
dwnmzpKWgDGnhpRGqnPbJOY33v/fstBRk/NN8xedIKTICiTxL2Xb3aYIftA5ZtGjalqLDxfyU6PI
g7u2sspX8JqfuIANP2Hu3U8dnMONYDaw0hgLbJOa6F1ZadaSVy27x394kEs4jM03R8fdYok+nyi3
Tt9Mfd8xw4jsneaV9hatp7g0U5dBAJEMmKnmPr1pYoavjEkwRuIkXDiWFkKMUOKBVofvCSzan3Ny
xAqzoCdbEb6jV+Q68FdMhB21vLdj+7fIPBS3pRxRXgWEtaUQtLhvY3Ll+xO2W/jmLPzS87Z1iCAd
fIWbYgXiSfSR/RD3xLclXcwL2/jRYiioqRC1+htHc7bSisxbepBHDuT0RlWTe6ihQS7kIN11lRXB
S+mn0zJjeAOeZSXXrgogmzikfS1MIiN2qnXqZdgPxbdiakMqXA1gNJd76Y35XRBr7q2o9XDlJq55
Td6X9ccIMQwpk6FaN11MuAPRVTeFo6LLzEmde7uCfgfbdgq07gd2lUxW03abc9yu+4qkmUkq/S4I
OneXDTDfsfMrt2NvZfeSE3fREUW29rEJ2DZZ9xB2U7BQQncPVliOWzk0PyO/ELuE2KMlozR14CDV
duRX9JeUcrgp2BCL2rBOqX9JIu9k0serTFavFgT1H60nO5gqpDukryXB4/qFUXXBhTfMLhIavFA7
bM2HztTUuCSAwfGv46whuKQsakJUrIZAr01dgHeih2+ggOB79lDkfgFVZvS3UTwrToCwHqDqvikF
EVbHcBfOhNUcMJj6JRy6Biczc0TiDk1SDetlItSCBHcfIXZr7DTIUwfef+dZ5O5jDutraQd4sVEV
Zivgjl+tGcM2wC8BKg7f13EYdp1yXwQtiEqmS6fR76ihXJAzYCKt84xftp8NF/YcxuzWFkBKWjQ3
YWDsel8L/kS4U91iXG3etcr/Uytbewx59b6bpkCN7rQl0YrQzIJV6xkC2win3Oq+wrssJozSlWG/
8CDOnxHTHAs/3oFYC2dYlKjzjOZosDGGdhXhT9buvFwD3CwAfdx6+P412jsrHD5CrbNnJgj9rGtD
kmF+nGsog1dR+hgASgksJoaIEzoUVnCdmTiMTaNJ7l/nq3XZUIB8vfQpIN0ykSriOIvWbJ5p/T1S
8R1bGaFpNXMDOsJBcyQuJDPIJkgEqBdwbZzFGMlg/fWyp2YgGHhS9wBxm6h/Py5rtb5biphlRZ1k
B6JHv7swTnahC2jgC4D8r5c7NZlAKIy2BscmD63xx+XCptYN+EAs10rnoTbrLY2VWteB0M+MWz6J
auYNY/lIP+lumLjoxzd0mv7rWbpTN/xq30H6Meh+KwlIrxGqjV4CvovrTfpLFMyNOumSZ9D7U5sW
t0ZXuLaFBvXT9EBYklhlvYGXH9p3TodIowqBn//9TeURzqMBncHnsbrWRpPS2TkzmPdxSJ/MIXr+
qEgEw0zy66VOXZANcQAjaBBPRIofn1+quqIfs4HJEpG6WFuUP12v/Pm/W+NopBQ70nQ5BJsdJOqr
iaBF28vPKd7mh3/8orP/DB4O20N82hx+4g2NKZtdRV1wFXa6eTBx7MelcIifsW9iSxa9fhM2QNgV
1r17BHznRjufXz1rjvZBzWbruIgdz3Vsp4I+WPr1LjSwsZWldJeDkdaXmYbTBdziYvVv7yvrEcFC
Ug+euuL43aspWT0MiepdXhBqZLvjHa584swx/fkFxynSc1DxuzgDe+8RLH9Nhv3QkGTSZfUuloRy
tBURmWgKyNIDJ/76ck6sxEWQjGRj6za7vX3cin4bx9M4euWOow3WktZeWKN4qJrk8et1TjwmQ9im
jmBuHhO/p17/dUUkaaaW34hyN8X6usleNLy3k7SYCVeHr1cyPw8brQ9LHQnw6P/dWbmBVAiPSgKv
7HCRD0Iij8XrY133xfR9dBhMO2DLzaq2QU51Ehp+uLQDazmZcp0wWduaLRBFTqRaDigP4cvxkuog
LQXRfIimqyCjxibuFRermZBIzSrXmSkTeRB9pq6HsgMdHNHtLoEwksXgxtOZCyV74/j14wvOzETn
BcBb6Phjl2WTZvlFxz1tI/nk5wUmSb33bXTd+CWfOnHoMpxpIVT9aNC6b0Q60o8qkrXRBcUOUy9j
dsExu+85MahL6WILVObfqgGfrYCmPS/TmuyZASwntgTyssSChzmUcLR6UxwwIuuWyi7tHXPDYSUl
Gj3WSVbAI+IyxT+NB+xjvsp5vfLDYTmJUK1sDhifu2XONk5Tq7+Kmdj19Q44sddM9PwwOPhmUU7N
RcJfey3I+5rqY+S+JFp72WOKuOepq11I4FuJBNEadl8v+LngsSwkyraDggcHj+OCB01C3xOiSnS3
J20UvGW+rsNGXrpWJbeBRzhuBKz1YKNavPh65ROvL9UcDo6oXtGaHr++TTj2WtS5BerBcXzu3cH4
WYOlPyBUT96+XurERTI85zSij+Q/x6UjMydq+bEj36lvQJwRdBBdjiX0CqlJs3fbNPaWLcNLMkBM
ANGvFz9xndRVFjFp7zk2x9Jz0krxRsB6bteSf7uth+IhnLXeXjI2/7oMwJSd9wkBL34Mn6Li6K/b
EOFotkNy9DSOxbAyPdXxFlnWv96mlBsQpiBGQcP4pBev5rDksO8yZrbdsJpcQC0ruRkGx8URyf39
b2+grZNYMZt84sDgHH+2wjirCjuruSwnt3bIeYuS+Qx4eZtZ6TlHi88vIItR2lAaOAwLjz9fNXP3
yO1yrkyzHyJLe0Ke9jtR1gOEwDM1yPwufyxBWAp+jsul8Xl5V2P/9a7n+MqR5sqQG1ni2gKH8ksn
W4isn4iZRM0zG9V9fSdPr4j/DzS2+aU7/rzYlfAQJKe72ugPqV+9lKPxYM2h1mQlYovZmf82JwBq
HoX3nJuEqQWTtI/HmYPbCupbke60rjtgJryz7fQmdvUzy3wuSudlaA2t2WDCPGZW9Z6u4pg/ves1
cxaEF/a+UnwRv757n08RVjF0ig2sHMi4O+onUMioIkmMdNdYoAV00XBKuz+icO+SGg/mzpuW1lie
OSXn0KxPu2Q+OOC3Y276ye8gyCcUABGsKt9Bxz5k+C4viyqFZu4zAcXGjhC3kdylBYK5NFoS41kx
UtDFVqo63GfM6DYDZdE0OvU3iLi4C1QVxcFcFpAD61xAOXK/+yYmDygCnTO//uSDwfiDHWegGTp+
MIx7I5xgeXVB/op1MvrJQVNgSF8/mM8nLA8GXiXOhb6JxZD5cZflds1nJCyzXSFFhrN3v9NT48ET
8lzVcupR+C61LeeQSw/7cR1HZFZREUCAWqqyIAkE0V65utp8fTWnTiCXEgD7BZpy7t3HVSZsi1TY
aSnEDBQtveAzhQAQTn2bvcLX//dVND0jNFE+GbNH0nGHivbd7SGzpPSOwe/53jWxe5c3wdPXV3Xq
5fF42wWUXBqDY9sO1aYFIb68PPjCebfpaDC+CJzfANnlpgkd79eQ4bADOag986k6dea9p78BHJ1o
eoCl9Miy+3SHi+uNLDQUFPgXJ49VMt3zIp5Z7dSGp+0x2ex0lp/YgpghQM9DuryrQsLqczIt8dFD
lfn1zfzk14L/kc5NFCafIwua89G56nem6hzgzJ3XDfpjjG/mRoNxvAgSq8+Ye4jhe2J45bIrZX9T
j0V67WTC2kYefLkJERtDu6QiBgCNOfoMZt1dl5zrbo2Td17QYfNm4mV2XPg0ZIA7RI/wtVE2EKys
Xww5J5hbXktWkPfUKdAJUUUAxIUVP6ZD3+4Dv/wZMS2f3Fl9OeT2HhTJX7ijRhZvxHV8fSNPvGvM
CylBSZ3CW+D4g5gJfkOsKLeHYvpdTYbc6BVENXwn/XJ8+XqtE7fDeOdvOjNjlar743tt4j6hE/hG
aR8Yv3UAhxWhTy/tmBU74RcJIi1XnqkwTrx0hsE0hIqGL9anErtvslE1YcnlJc5zFIe4ccCIACNu
poWFOvN73QyzVWbR7/79teL5hpMslY3xT97NX6WNTU5e3HhtuaNXu0bj10DPze6gJYcoW8PH0XPC
M6XNqSdJyQYMYJJLxVF2dHddJjmtXZc7TQ/r5Wj0THwLS94NmB7scmyxz6x34pvDBVJDYfwOXvv+
hv51hXnQ2BFJOOVO9SEUbpsQCr0u65UF2/A/WcpH/e65FIzYdX28tErYscwLWjTDL4tbJ6tRawrp
XsSdYZw5vk7tUYsXatYhzJTnoz3aQzcqJpCBXZt3D7h6vBGe9ECSX7OIw/rOQ9T+r5sjDjBEFyZG
ZPDIj19AQzHHMNup2E3mBH9KDN+arllV4ABnFjpxMAOp6w7+RpQhZM0d3cQJtZ4e0AJmofMUKrXF
Av7h600/x44el2of1jg+lbUkTWybNSBLG8TsxtUBixrnm9kR0BtkeELHoY40amgq3MaS8Hs5NAIi
BnOwzmtSwL8Ophl2s8vSVrCLSEbAsAE1dGzJ5jDZdnRn+hikFyMKLTJVim3eQnyhux2XUAyDfeR4
DCl0hVjRmN2MEkaj3yY/h8hSGPhplHmLJ3hPpCcNlApvkkynOixncXiK82+kRLQ1mnbcZwhGyeGI
8qtea/qdl/oPMTFUS+4wvvNgRXOIj6h2EL+IChqmah10kQMRMx0uS9uKcTkim+rr23tqb9qE5hns
E2t2Kf34BLE+qeXosjehYL7USr54UXVjWxqBCyWi2qH8D147am6KPeB7BkJH6znRWNRWOBY7opFn
zOl6MNP9IIszxetnyG92PDUtgD8wAtc/WgbDkchqlF/sIOjeVVXcwMfy8Nn+zoDvimH/snPMn2FT
nGmZrNPrgtJyR2mujwsyv8IGqxocMBE89p8jRWSr19jaHSICPVvDR6DHqZ0cP4K0r1cZWYkMDgsO
8trs9w4MaicZtL2ld9rGkHaxDCDdseGqLcIPpoN+8uoYPY26gmaFJU248qXhgr2IaRUawb2ZouP3
JqdeoHy0U1SFyPMSfg/WD9UbfHrjNvGyaYvvWb1B0cX/nk/OMmplshZ4FzzWlnPuUZz6hlCbUndz
AlIWHH1D3IZXqsh44lrk5vRT0xbPmg0cMdiWBM78++3sAl5z5iE8+1TCkcpkuQk8i12TNHfYerlL
/D6eyqx5kzESpMg9072e+mC5uOti4QuGYs1xyn8ji7HeOnmR9sUOd7SR0dliHMjFNmR/5rpOHbR/
rXNc9fVVn2clnl47z8n0ZQGYsiTK88zFnHxSWBEyNGGYiOXqx4vRa7MqazypdkzUvOU46zF186lM
I8jY7XhGUWecunWCLokGFi0VKR8fV5taIgU9mzotUeQaxJNpHLypGfYmWPyqtLRoZ1f1bDTuW99i
PYh2YwhhPCzj4sqb/db90h6/C+QWUN+DEMuqr3fSyZ/HgQiMBH7L+PrjzxtU0GppRJkz1NWb5YeP
kdnfZxYz+v9gHZIlERGgXvtUHLS9NkYVXKcdnWgFmiNfilEbVmXXnPmQnipbZ2tbIJb5H+Joq1qD
DzseXttOwsePWuiDQ3HXlM4h8YwbMrQf8sw/A1Sc2lB/LXnc2ieTncF/0vPZ5X8bduWbb2cQh91D
U/Zneg7r1IdsNuIGi8ZuGyzp4/OSg0f6oRI5b6I5/pRR9QdPwDnnyvCWwLfhcvYHWOacyOu4nnnc
mjGz3hoIVVgbPZH1HD0FNa5WnQkbHMUQGo5INvfh5GP/WxABSCyzt1Fi8B49h1MTQ6sWMorWqtWU
ztBmaf7RBxOpAH4IqtJ/JmV3jSaxWktKvpjIu0U+WvG6y0fzvoLQysfedM7splN3wZ+VukAc7Nvj
AWyWVW2LFz6VXzXtJzkZC6nbT4jHL8BMn2Q8DmcWPPWIZ9ULikEB2Hp826vECMeaYmgX13gO9FXX
VJt3dwIrxFxn0c58369fmHfuxBHCC73I5AJ5XWgzj550qI1EPXlZvnPzyV9GQ+fe25HRLwvSUC6i
Msse36PwEhtW2jsV24uwYsi7CXMq6FJbbcBa78xtOHHfKTZmCTSW8rQTRx853x09fFCsbId1pL2O
SEa9KshDIj2vbJ8SzKN3cM5ez9yIEyAmrARQn/l7Jz71vqFypiroeaPbKYAmaIX2BrKftWmDhrQE
4VoLdgqsNAcbxJCMj5GZDKx2Mpq+/iHWibNy1oVDxyAxjEGb+fHd06FGuLmMc3TLCTYq75zx2ML6
At5q4VxwZ8ReJjA9ka/gUpYBIhtazhwVP5H+drCG/8veme3WjWRd+lUadc8E5wHoujnzpFnWdEPI
ssWZDI7B4NP3R9nZZUvZdmbdNfADhSq4LPkcTsEde6/1LX2jVAhu4o0v3036A2VxuY0ltxRulGyD
YMrZInf+qhC6smQPa9tN4zU6THvVaGW3i93aW49x76386GhWmXWTWeV4wWOLwYe8iuk+9vvgkOve
ow4UbPfrE/BXx88EDA+6N0/o3zeOaLelBPRYHH+ejTdgStH5uWNyn5BNs/nnH4WoFa0BbnReG+/e
mgyd4JHPryUgpPFK1P7slBpFdgjiPLr/9We9Xbf3T9rc/SUjmC4jfu6fr2upuXkvi4TNwQCMZ9Ex
MMZIM5GuGRL/AWM1N44GMZyX3WjKc9PUoiuz0+CWWLnYihKcy9sX+kf4hrPkpana6rX73/OvvVSC
iI4o7t7wAf/5022Fprf45Y9sv1bnz8XX9v0P/fTPgiH4/u1Wz93zT39Yv8XLX/VfG3X9tcUa8SfB
YP7Jv/uX/+vr3wqpZwPDivN/UQLzJ3z/zfkQ/v2ve1VxGaIfAQ7Wt9/5DnCgHwdxgZm0S8dKZ5ni
Ef0z8s+A4OBQEVhzbxWS6X8ADnNGvU4Dj7rEdudWyX8ADvofCF7Y4+jc9cyhuHX+PPzLb3fQrwAO
8037w32GJhAGPa1d2hW0EYK39eWHtk/YSyNxwlqe98WXCOR+nP9mqXy3PH/4gPkt9sMHNCOiDTHy
AX4KRY0g3j54hpKZ8Poovvxw4r8f20+kiHmx++lg2Hs4FpwACyaG/UEgp4zWYMXFaJw6OVZcQYmA
NNIlmsE3s9p5atMx8l/iKvQ7fasLs9WmZZU7KikPjPzqqPhS1ZXvRQRDk3IVeNsQruhWof2kiND9
pDj1jY0V+ai7vOPzNkjD5tbHb3h0seuGt6ruNqmZOAc2dWz36ipNQHWFNV0meDxg66yG2E5zcDVa
J3IAV4VOvkCle4NIIhoaDGTl4FUrvgQEebyAJlLs3jw0hkg+qTHvwR3VvYemC8Ua6YcJWYJHjwTG
lYMZ79yHXSCfyO51F5kGjXbhd2azRLViWxe25onpmHZBrN1IkEV2uca+EAaamPNVcZptvbxJvs8q
/tGq8TfWg7+3sPx/tGog5vV/uWqcPQP9ey65wb+tQvsv//7X91/6vmx4rAAUWfOAlCYULUUenO/L
hhf8wZ4FtSID/fn5/8+yYQV/oAvhfRjY8574R+4LGaLsQGjKMKKxPWpo658sG/NT+8OTxsczWJsV
xbRx2X+/fxeWOoiEIs7ApUSGM5F7YJcnVCDqU2GMmNYi4nh//Wy/W6fmD/QguFPn8s0/zqGAxcad
NrlqN460F3RtwG3pErj8609530PiU7BIzOgPh4LqQ0ndMd8faiced6rDfybNsb7KqoYAGc8m0VmT
c+g1jXG7TrXrVnrjp19/PMkxH84rww2TF4Ltmxzz++YZoHkYWcrrdlXu5iPU5Dno2YsxpyOvOo0m
cdIjvol2izMF9rEArTujaxP2Vy3ajBvov+Qms8DhLgdMDiPPwCTmTzLbKDPjZ/HjFcXSyrVpWIwC
uzbe7hYyFiYI9Uo/Mru2Uh/8MwaxXWzjSg89t4bT69QP+LvVdmbGk6YXGYo+aU1FtGBMQxRzPRq3
KHnFeQP39Bb4BB5XC3qHdFvx7BdFouO8IUQ7Jjt2M5T5cJf3pdqyIpenkFzDJV5J31hKYtpPcagz
NEuUeCSiiF+UYxKcWiBfa/bx4XUwgDJfDa3Qqz2nqiyWEUlAxjKkZCMoHmI/CC+vhSaCYfBWVQqk
1ljFFw5eGZq5AdJUfH04nrykuarygXD1YbbNpB2p0a2LnnCyxoT2JeHVpPk0h6w36ysgfcRf9964
dWuDmGzEiWvD6oa7FPrmXZ1O7g1Xh+BrGjfr0oTy3btj/aIq8ocijz1SIktFXG5YPfb6xJWpqdJ2
7gw88SQ0M6srg5NraMmurgmuljgWP+kNv6L0pr13scycwjGy97gojdseMvF92snyNFZVcCoK3her
IK3tdGEX+KkWbj/pEFxysW4FmdmyJJIbjnJ2LdwY/xFsfMAUVfNih/wxypAVk3rIxGIHcZh3jt3X
L2PL40zMm9q6SZ/vK5+LqzwhV2OfgoVsLfg4a90ljUhgE6bfCTXcg1i81Ywwu44Q/kJojutzonYc
QOjR8DXTyRIvsT7Tcdd1Fg2jekrGerhjSDqdBfXAP0Vo91YUVLzGyBEHUhPnYTY/7FrtXGgRset2
wLG4dhoseJkVywGDV7EY4pLk9CxRW5WY9kVkcyXCORbdLoVaFTBDC6hmPeeVQPhnLw+c5YgbBkL3
CDcQs1sYXrt6WL8gWZnOShmrTybl9xacNrbQhoR0AMzdFxLHjdsEitqKfC0AlXMeeRtxHdN+PtXz
LZqXgCxVw9FPOM8iiLBcCdvF1WMb3P8NorbHPPLCQ95mj1Jre9IjmuIi8l+hrcLcS7SCJPg2LMx9
3DpP4B/qBxMb0V1kcm9igsuSrYlPdWWTWUge3QAw2hMEsDjclDMHb4y5UFjcu01Y2+JCQIW/CDrp
XPQqNG7LpBWPveNWT9gIuVs9gAWNGVZPFt6eYwoh42b0Z+q7lgLb80tZPUfw6BAHW0rDIxNkq7eD
82MeAlKQtetRibJbjUk6nTHbae8FzbtrVXUGIHwaEYC+yd4d87RYulJPdl1lknVMmm6yxbdOIkzu
knRKUCF1DRiQmixCrNfUVB5OHtOqzzsXq715z8jGyNzHoSpl95I0vf2Y4JHLoh2pgKWNOHvSKGl0
XfZnqia3/SAjq7evccnjlyYS/ZMBpmFZuX1cLgxnRGxcT+6G+9CBk8soD+T82LE09eV5XwGHx6sZ
HGwtu+z0Vruq9Pxac/pzuxDFBjefczVBylw4HsDvxokAh4fnUHLJGmAysIvMKd4XZvapRe6w7mfy
fW+rz4lPDIU99F+y2Cz2Whm9KOrMfTwxRS6NXpwqAq3XuUMeMm3V7ouBA3gdJe0RG2m4waNgwE/I
gpWhiJ/MPSdC+hQl5/ZE6gIg7UEtG4zdbuoftIzEyCSvy2khgrDeo9bD26CNQJB10FJFkjHJKPL8
NRITgQVMHgC2t7ZaBnZ5rUovWZuFFhxTeCpnDPYkHkIeWEz4xjFRuFv6wI9IWeJCmsZA9iXc9l3h
YfUWneWvK0mcMsxpHstyhs7oyJsJq9aP0kmCHVGVN1YRBhu2Pu3JKAMrX5uc+5dWSOkuHZpZ6J0n
riHtim7YYa4mfseQpHSEQHhb8MylqfcovwOD2Urg4tgOXbI+w/bFIreXmOqIdx4vcH+Dt5cAWhM5
eFq69TWiDgOTcdZu0HrGI6N7DdikPz755DgtpJWNx3KczV55lj3iG6u8pTu6aktCBHBhdDD+iuAb
NGmDbYEFtJggGyas6t6xvD0NfFNfKRYR8BQZm4uF4Lk6s/NWHAnTgERC7PsepVW7suKYp6pdQ9Os
FyVt2jne1jkItxk/TdJKl81Mk2B0vZP5yhq0Cvq3Oz2LXHfo0RfTrUhFBSChDXbj5AT7og/VZZJZ
02oI+/qQFcJeumaO/87NhkUuo2zd2pZ95bUMpqpw1ipFDd50XfibWhuYzM45JdKx1IotYvrguRGb
B13JjR0qfLLBoG1quDLI64ur3NB4l4Pr2ieJBckcvfUq0qLgDu6Rsc0T7njXquI51jtcBzK0zyrm
BRDzpXZNwoxPePCkDnMyYE40SgB5pnab4qsd1eeYlrxTMOKWWdpSwvnOUZsi7YuzM9FOxl4woyXd
NHabYz6F1mOfeooUc0ci6jfJTT/GiiiHZWqk+leBtzNf2agZx5We6sN+qutgKQqt2fbsEh8JKk9I
ScmS9GR3UftSWKlL7khrD8ztjdKInEfcmTrAuazF1FyVaNe0scw2XuwMn6vUID84l3NdIOorTJD5
CotPWa0hpiRHbZzV/njFU4/br4j3uG6aU1C3lY0un3HDQlZOgmXcJ3M4hUNxoUxyl6e4FJ9NARCV
YAmVzdcG2udcIqWpxXtojqZJCfA9BSYJKn4pui8+yRGCCSuNt42etbxw8AyoV7pvEGiVFl4LZpU8
A2TunLxQF+EqcmbGaJwUkPmFczEBBLnWKiE43MSKNz35q5i+mR8vC4q8eGW7o/g8ip6ZeIxECwwD
b2fMFPXhW/FVJ6Zxi32//SJAqvkr04k5PqOYe9CjUuaaMtS9GbOasmwuGEGNDHa2SmMz3zMRK085
LI6drbcEEFWSxbhJCeQuBKz8Vey0vNyDotKuS7Kd7xLTYnNeUGmUjivOo+ntWwT1g6XNoJmwrudF
mTSb1w6aG0kqHuVJUNfGJctg+cUSLr0zLcKs+hbs5EYsRIui4evMFJBtbGj9XZxAsl0YteaXgNUb
tY0KVx31gfCguB/kKpoduhXF1iPq9GLZqrn8xXP46HVjDiCGQ6AdjFyzGNUr9qRkO05hRRZSEkC5
ljCGlBOSllsJK4e5F9S/0UgZc2vw573ZnAlHU5rAPQs+57uOS19ZVQEQttvZCdX2ErOgc+G5nbmO
Ogg8yqYIiwOOpov08dKLMEikrQNuoaueorDkZiit+tBagzqWUtQPfW/bF7Cxxk+SKnfz6x3Ph4nC
PHubXZOoc9BRfgAf0mfNvEGz2p2WzHkxLbhrJbi5dSONL7SeK83yz0U1Bu4ykEn4g3g3zJEl1XMq
qFU9kES/ydZ7m5z8fAYtFAw2M2zm2SSYvmu+RpinzSDBmVsUFrENqItmZ3BfnyapDdum6eMVy+G0
VrSEiTfpqVpSwYbRi+dHA23mdSrt+oD5Cdhn6FRfRJJ7V75L1HPQgaMLtaYiDnxOaf/N6fyr/eO3
q++h5Jp7gz9320zyHqJI6wgMN+tDyNBv3gp55bJO6wY+1ry1s2p/NfBQPrWqAeEgSx60vnN+u5k1
Pn4ZLHn+rJaHOzVLTn7+Mk6vYQQg3H43YsdfKi8RpKQXgdpUZBZxXfFzBLHlvRK9N+wS34o2mmE+
Y+26h5ZkIVGhXNIcGa16/DxnQ2Paj4MAdZJMVnbU9cJ6MlGIjxhQRTkcoYr4cNeNbKXboLaTkQe6
YCnZRQH4O92IsfGPBfVqXgQnCkiY9aOljqjeJHm4uD6qeYUxwQleD1Hj3mhgkklYi3R4nKVtawuL
NHKKFjJfW1mRwdqzgIHVpmZns8y+JMr4oYkg4HLRQAiDOjDX6mM51Vclbg/WFMAHKxti2kMAlH1h
6wnjMwDwa3MMxXmGMO+U9rD0BzLXABXEw11EoiPeLMfMnxqLwLhDl0/ecKpDGXGSEtKAtLHtxrUT
ZbG+7IUV5hA1rLQHIgNqUWvtFQdUmndVCEKvrS3gLZ5LOvc+o6RZhdP8f4QU9OFKbxnxLsMEmfiA
mtY3jyhKWngO1ih4G1PTN3qclgTVxBxxVAbVemQRhko3Usp7I0AyTVHks53W8UKzEWl9u73XgcHQ
/DScZeuQ+LUsArjqY8PGzY9t8VmlfbZpki7Z9gPVlZ5Jng6w9d0qLt3+rkvyJ69h/0iamXj0ZW4l
q0bNIUvzuQtmuMRhmjj5vHS0a0gb1t7gxXGVWUOyJfibG993unzfEbHzPBI59mwrg9rQzE0CxEeu
p9X5zSU7Uf+kah2cjmTT7+Zle18SiXY/whfZ6yMrYzfv7co4yGlbd4Nc2lM+Ei2RkxlvTFGxh43F
rqX0rAW1k3dVWE1/pxvk2NH4rZ6dtgFyb7PDEga751VTTrwBuspo782UhlJd5+KcjAbgGKHNytaF
JYH2dKl9/myDOKiciWekJdfGAEvDX3b6VL9U5chZKSaS49gdLpzEnnYIVOpDLWq6ciZj+MUYzK/Q
uGDpdpRHA6gw6wcMFP7JkLRZwDcGp8gQzSFRXnlyI04cSgW1LXXTWVZ+OdwhoGB7L1Wy9ecOEPoG
cV5k9Ie8hG0yUobp1ecpndaJP4nHzC0uh9ETnwmdYLutOxGx1DaAIRmjCLL5R0ttLpznbz3ac4CX
j+y0oQ8/XwNLEjc8P6rj/K7RM9LmiawRT049AoFtCmYIKZP+dT8kdEbmzWsy6mzg49Gur/Sy4cpU
KaXI27tYlFEJ4DYy1TFj0kLyTyPp61hAQ2iscnS5p45TBHJvHOiuvd2GQIYpJKISHuTYa+rMjuh4
WK2qr946PqXF7YODNV+6cL0IhWMXDMor2eU2BVWOOuLUhy6yrrk9oEUapwEzh7ek4cipnxt5UwLX
MBM0hGQcvzY+AWcTj1u5HFVEMSJnoKof0b3SxZhd1wLhJIkUWTADMB307wDs6h7mF7QxLnEk9Zws
QI4ItY9JE2fiEUStRAsuJFyS1o5O0lxP+kuQcguCFjTkuoTguQRkDBQ0A2pIwaM3NL6QYjAppiMI
Uq1+mCybRpnTyfoF0jJ5jHqnPpXAiBah2eR7bW6u4INlWWNHTxzG3KmZc1EWPq8bQqqmhH+pMGn2
1BNLnGXw8W/9m7cX9pjRuy2r2CbNTvuq69NcLnsaly8vKJbqFlnmt1uTHKWNsGkNlZURXutGXp5E
ZWYrjG3+ye/a+qEy6KGReUJPDdF/eZIY0S4Gm50WkQIdi7tmtl9wulZPY8QLr9Hr4CQ91tlKxpzC
2CGXVofsCmgl6w1ctgWtHJfyvCNY4TTfz3UzL8PYHVvCUnM6kkHiUfNmDb/OC10dE3Rqt/Hc9aZG
mt8CbNCeDJ9bwp769ktfk74QG2F04ZE6ujGa+f4BJwUfij5k7nI44dz9eitv/YAOKfyt7LqQA10k
suhWLiLS27d3g9HRAu79KL7wWPLpO9FEHTTHvvAizeFVIQP/VAeURLXKzFvZEDIQFJAnXTJm9zbb
4WXspsatcCHGJT0XEnAHwWO5Xp4g/5Ynx6SILeZrEFMiPLZIpcWmmSqKc2mwmhEWdqckZbLI6M/p
VW7ekt/KYss69gAvUDxivCObA1nC8q0lOHQ0LX2ge4eojCURFZQgLauJWLLNyTZz2u2mrkYKpY7N
TsGDDenHogta5TwUSh+qp9zUaFBLesZWErJV6CicLVApK5Pm8pqXPTfP2zI7epwNOkeEe1Z2dM+u
XhEYZxbzfoKc08PYWONlQ9Pmk/Co2rVJ0rIY2oGTqbO8xQPPUUYO2b3uDoI9nsW9punh9Sjpl5n5
WCT70nbqgxQ5TcR5qcTmaa6bzMouYCuDY3YTh64XxFWrDng/xLRMeCYbutNYueZoMwN/Yu31X705
sLLjqxOrmPHgJgGbECJDxGcAfpQcdTvl+7TkIUtEEl+AXX0aBoezRqqxtTf9mEdlyDgHXa6zGxpk
/UBVktqLfiThYwG/KaBu6Z3knDARFllJktBdVYVUs2pQq6Hngisf111m0lJ/++Pbg6mKlFeMRtDf
iyN5pwpeKvty6sZLWMFqU8RpQqZRxQOdUOFGnsMig0IhusCKiTBrcpLpTLgTOzLpKbDd2WtvT5VL
vBIb2LdGsUd+nA13+FrOVYAaa7ZkJFP2WxoJHLEkpTeF9uPbj4RFxWCUKKw7Girr3iFjY5ERxHXo
wu67Ovp/RpW/yafAp2uj+/9/CxzO4M49v8Q9KWFd+/O88u03/8ypCP5Af0WqPL5OC3VCwATvz3ml
9YcDxgWbkM9YjbhbNgp/BlWYb1NJwCUkUtiodH/QORh/mNasW2Yj4874IPefDCw/6oQMXOTYtgze
C3y7dxujwFJg3IQmdn6Sv8aU+ls4aOGCsf7vZHl/9UkmzidMYgy8Psj68xLKxVyu7nwT3CfcwSdR
VuNChnH/m5noX30Sn4EdDZMQ+KH573+QVkSdFk6NII61k1lP/o1+0Q5FiqB9uvvhgl9+2/n+JKx4
11HwfYPNJCyeWWGl81k/f9CA2CiomoncV57nLM9eQy15Tfnf/+ZjHB9NN1f8wzUCegE8wxkF+2MZ
rAOf4SJpZ/kyG5P/4tRxryKrAivACP292ykSemGD4hSEihTNaSSQF6y4SQ1Ypr85KPcvzp3L/ABd
t0U+yntltzeQodwFUuxiSTCW26trFY13UFzvxEBk06/P4PvWz3yh0MC5LvwJminO/GV+uCPI1at4
Niuxo9VIk49XyS4lim1Racmz7tOtSsBMLwwFZP3XH/wXtyJSpZmg9KYLff94uU3Fbpju5Y42SHXT
g4JbOAFgZsA/1uLXHzXfbD82Z96OkfYMqwIiW57qn49x6tNeQfUQWPBJkCAGV61TUw9vfv0pf3lA
P3zK3Nv44UzOCotBY6i304IRYHgz3g2FLA9l89+duh8+6d3KJLMirhiIc4PkvVq5Y/o8kZe9/BuP
l/7xoJCZ+T53hhfYwFje3R5VWDh+UYkCUaFZrYQ+aIScC97tk12odcDYfWUEjbGBS+/s9GasVmlu
BdQydnlAF4GHTbL/IOcAEFLDIO7lrY3spaG1n7N7Nr2XvSqEbvtoMoYz4ZFhTKxu6y7MgH5XJfgR
FYfFmm2+yXgcQKo31sWVagLzPvPMau+Eafg0FBQoshidXeiRr1ApIr1kyv2ceSNRC63qGXDTAKSL
VVNbdh1O/D7LyzVa1/IGtrB9AIAqX+qQVd7oXL47lNYrldrVkezkIV3Gnh9Xa2Xn+ucUsjP+Yr6P
hgrzuQg56GzoxKYKInHBIK9adUjNULNbYZgujD4PRtrYHZmisJ83tc40LK3pqGuN0JaFztFNBQsX
mdndEnGCiYCCxSWOEqC8kDiBPo/GBo18RVotvrCDjYxri3+1Oho62aV+QbnjB4W29HIcIFE8OMcx
MtKnyK/yO1fSUapbSzzWbmHehxy7WHiS3ogo7H7iOw0h2AtPBN3SshTP+ogyLYHm3OR3rQR9T9Fd
XGla0j2FnBqQv7W4cPv0VTe4pj3oy/vCT17HVoY3nTtVezkvjXHbVkeVzzOGhnKTEM4gyGPSDdzx
GgyWvWdF75ZIQ5LtEOXWgjIgmeMK+pJwM2hhC7tnThlZIiDdMSpfXWJVzokQ5yT2OQ4pU5N0699u
+7wlbIJ0A/9EgHm5zhJOAlY8kjJsAkmLWkS3/gQJFohhkj0FcKlJM5XkJztxyogfAjWSvqlx823C
lFCcGfSVgpUbh8NDHAotWDOwbH3gSsTGL1w6Bidid6Z7H+bjLdOd4tX0yH7nGBU6U1ZOBEP1ziY9
8q6CNXhrkeCULsFPkmzZII/JMHHHA9TgkaZiA0UBo5jJJejCMSN83BRRtQCmrGFRdoO7tm547Gyy
D5eDzStuArjNbkfMaFYgofEddv5o2PZ+mT4H+Bk2QclzBD4LTU8SDPm2HcKRujkYHqZmyrbw1jr8
jlpjJptUWM60nhDv1IumjWS/IM7T+Aw9o/1iTjxbtsbgb5VLp/00eJ14jFKyAz2Vs4bSCHOQjmvW
ATFawhBQkg9uZFwJJ46ypzoyy8MYgpVmdmUuCXR9ZQMSoNtxrQNfhMRRmL4rTbXsR2LkC+dg9xkS
R/nMYOYK9RavPtBwNM98duDkbIU36dAAZo7FGH8tReDsysyln+bGZKTaRv8gWjVsMUJCMw96boRJ
+iXU04SYUqx6tQb4GbHnFqb6165vvFXcjjcE1CMvGD73sUoORenSJgrJt+VV6F3FPQ8lw+ZxTQth
OBu6JlhHGc85DvZwYQovu/eJfDyC/dwQ9p2zaxtFtyxk1mZQxBFyWl3OTc2qOF7GOaKSsk+DC4ui
kjEdT33W52yrBhHSJyZrZ2pY3cjxHbbG/N4VNsdtFulz0mr+hY99/TkfIfZbQ2fgVJF0E+zQOow9
dxSIsvCpD5BO6LmqVgP+2bXTTjxGBUG1IB964I9aQ0AraGZtGRPwc2W4TU1DOX92HBbKpmH9IJvA
u5oSohvMplGr0KtphjlW71+BXm/o/oH9JF+K25Cw65rA86JfpSplETP7auVKPrqhMbdLoMky5jfk
S4xBUZR5CQC6BVkNUWndJPmFJcBmx9LyuQiFuGjrua6uzOqYI1tlJa/jnnhIw8Y1ydlJwoBegkuj
5W3VRaT22GW+8VWXrFbDfI84+mScZ2GXnKfOGG0GhQkO1v6cXat1DnlAzqZl6LMEFmwuHWtiReyq
cTlMbvUJOVFwMXlhuRp1r1naJMnAselYuXO9aSDCuOXtIKKQeMWyPIRTX1y1PWuPFrF6yICHPhsK
znlQ9RsrxcwZlUNyboWm/jkw+u5Iq4V6tOov/KzNd62rD9s0xtJUBJF21jXJhZVYw4OWpu2FGuPu
LEyne6D2EvkKMjRfAcyyJ8PZTUEy0U6uiwuSuMLLPHv0aiDpDGBfq2imXXbJJ57nu2bQybKGcUS0
TUGAuW5hEVZoIHgtRlsW98+aU/UL0+OlN/tf9loS53fgyctDU7Li6IWPYEk3iGqduKTi2yJLTgVW
Ia7Bhr0XmeEuaU+8t8sluuKx3+GNspstze6FSStWLjqEzqR25zmLWcomr+YWSYNiiTov25ey1kmx
RkyH5xqI7EoN9dQscmElBYPQutORZ8h6TgUxP7WFWRxkbRWHyut0QX8ZuYKVt/2qN/Bm5bTBRngj
RyVNImh5+eQN61/hyfC6ppsNkiBLAf7byVDEB5kGFqEDxNQM/gFZTVUuQre3PGtJLY4RZjEBOXxt
VRoT8zJkxVfhILQxksjbj/SwERuqoJk7NY5Ow3FkXVf+bLMgPKbrLkvXgxWf2kQzMMmIUgxMcWMz
PeuNgamv0T75mZ6hKBrzG5laI3pCw6XRRHGN2EF4ajiUeZqtyOX9bPv9TqQpAgJl0c11sKaYLs8X
C8dw5TipdmZYpYYYzSsAudqm2vKcmtaiSpkW97nf7cwaYM5Yh89Z7GTEpJkZgThMk0hRIcO3M8fz
nnc0s4GI0LPSNnttGeTWdM7jGr1EuYfiIzNajRb0GFBaato+GR3d33hRwfpmuyzfdkR1wm7Jlgtp
Y1hcCQ54lzERYVajnOE3UtuPziVGv7gO0NzMKucPWzABmo9wuz7bxUVhH/qhLV4rCyr4QnayJfI9
simtckJ1cdmkRnc+uFQWRoZHXhiUVYjmnnlxlQffZJ6pTPYZbSIQg+aqd4426QSnskkb+rdtsO7I
/RaLjlnsLpqhdRZpWdXa9orwBpSp/Wy52J8WAf+19TXDu0Ipx3IbIrm/05MkfXpbA8sS0PFSTpn5
OwubMe9ZftrTzOeC+gFVtesgIXo3KY16tIisVdmug6IAsrytFqS/R0tp2Q81AdrQ6ASyJDQTG4eE
4CVAw3+KgoIsjHUTeSOXhP3qu28AiEC6OCOTXcDuautoUXUUtvzdRf+wP+VT2JZCD4Q/ik//3Qak
T/ohdMsq2bk2pZILFQr0l9sta+bWZClkBI+olFKRecfw8OsNnfnxHPNCYq7vzxSXj3RVZWT20OQS
b3Mro5CBDYoYLQyDp6KnECLN3lEXgeYEd6Wt7rJA1a+acOS6UwMhc11Vxsn8dDXdos5730JMISge
7KzZUW0x+kMg9KUO51h2LQQL85v99Uc/2CxN99nwBg5iCcCBP+9H24kQtr7V8x19XN7OphzOwNGS
Vu43VNUkriXnCuM2AtGJKjwLiCjk9egcO6tAy2UEv2trvLP14DXk+9BPg+4KW/ADoc6LCDqD6ZTv
msK463HANBkViPSS5zLvr0NFUfjr6zffGu8fEQxUfJLB7hUf3rsTYA9OEdF43w01W5aSTDDKOYrX
soyro2aT+fHrz/tokudRYAo4O2yBG31A/pQN2wHbzYCj+USxLXinVqukLQeCIll6OjjH66xlNXId
X16+FWmSNCR3G5vS2KCO1ZbkWDrPhNsM25EssW9tkP/pV/+uX21AsfzhUn4w5J0lbTv/B7TIT93q
b7/3vVvt+3/gy+MxYkWYe8Iu/+T3bnVg/PGtSW3SPvnepp5fXi2RLPG//2Xpf+A0JnwwwKABsczx
/0lb+v2CyPsUwAHbY2zEsAFmb+CPbaZe7/y4G+II6TbJ6W9yMwsMSbKwCZ8yVnoUNy9sCuoXQZjU
b5Z813//TNHGgWLJq8zFgEh3992nk3JYOxlwt32RIsD3IsbpzErNfklaO9u0jgFjV8+GEtPo5tKG
maK9GGaLRmVX6tOE2LReVAyrsZxkLuPiwFCM8rPQZMyWMNDylCYeib9rJhMdY9JPxzDxVL8uW2Ey
Eu5Q/XvIReZ2QkgWAOyY8zclPzpCq1/W8LA3TWwRmZeCd7qu5/CAJmVw5ktJ02oe/78ZBtDjhofK
QcoPGYAJMF8TEQ4wY/EMlHna8IQzI2N/u1e9So2FG9savcpciahvbgy2AdrBH2NpLJTGVfoyRFbk
bmTgaeadPoRRsi76aGzSBc0i5zHWA+r4edTaxceqszJKBUlnQl7Wpoe93YsIbTqfCBvyNxVgwOga
YL67QVVY1DbEpIK6y2yHTl9psW6RdWPPPxmhJ/AexiYjPc6tsfBFqIcgHZDDmS1Do/WilSH9yfLZ
mLsGDNlF4YaMIFiYos/FpKKLwVPVumKUTuCKp2qxMKLaf5j6sdPWpSHHNUovZN7utOr40wLhEjO+
tB7OPSyM7TLTI2uXu5bBppHuoCRo7QHGWeAH+bZoilkb6+e0pjaiGfwUuoNbH5tCbmq7Fpd4GE1u
GOGh3+wJw9JUEF4NJLZ9yoSTPehEvgGCLeOlBeBk2SWZ81Urx/TaR720YFRaEyWkBZsYKQV5LIH1
iMyV0ELIeavEa8p9EpTdwQ5ZjA0jv44prK+GsSvLhaeBHmYPgutEuoe2KvdjoG5RIMBL04Kg/ezM
soECKdBqZKy8z7DLr3XZ4ZskIAd3jF0sCUbKP1UDeoVaM+JtNFbBi4s0O180gLYvB82tn6OBYhYi
itLPA+VP8QKHp3ZAbMNvKb3Ur5pZQCoxFdxZZn6basJ8JBhWREs0ai8Jtd+d6/NQ2ZR0G6Sx9j7K
ioFZzYh2yJJfQwgXzxMdm3UgyD3B0BJ1z83UrtMpITcglvYiE/I42LFzkbP33Fgk9eLzoZzdNZGd
7SuwMmco1snGMntE1l6JgN6U3T5IM8QTtgqWvV21t21fRReWdKpdZhXWEafLeJ4DJtoVkXDgNcXG
OS2z9KEu4/SRK5pvx7G3jn015bu+LNGpgRZ5Eeyk5ySvyDskjTVd1k43nIqOSrxI0LYsQuF71yrt
ipxNu/V/2Duz5biNbdv+yv4BONAmgFcAhepYxUYURekFQVEi+h6J7uvvALd9ri35WGe/b0fYobBY
rA7IzLXWnGOyrOCoupCSYdy7qyo443NLHIq5ixSvcdL0VCHFvZWOBBHeGeknAiWZnhvLpF6afEwv
Q5K3j5Ja5ANMguZk5PSiFFxhnwHRZBTJYjiTRA6yYJZ2RgaNveqhViblnaW60RE4ybQHbRAHauY6
YdeO1ps10vMAwb98mjPkF7FLtlrelCjFogvDc3RukvjnybXmnVbFR91tzotFsGjkGh5xnvKbrCbd
M3LgqSr0NY9gNprnWo88NK3sUE9U2CSzaL8iZpVntZ3SsDCpLUVlTvdZbSF2h3J2qDtp3EfLtDxL
2pCvVqSN93wg0e1cN/LTai/a1iksA+6TIajLOcMRYGb7xswEPWZZ5x8BbBV7vnbuFmUjS9l58w01
9LBfESD3ENZVYwcRwUSr1A0E9Y7UTuSBbf6vMUGsY+lvq564CgKiSHIpU5aCHX1EfDRe6NXfNePg
XvVaj5/xnRZ77AZtiG5SGT0kE+pFpLl6cYfcvSp1qd+Tzi3ZKAD43tT11p8r5tuilQ2CcG7Uk5Qx
JTSqL5KppmE+prkWn5oaWWHsCDqqknBd2RITaBssNbSazoqwspPemtoHsZSW7qsMPf2+Fctrkk0E
SBGS26We7LPs0NN//JoLYBRqRlDjnLu7qK31LxmaEszaVrFvQdg9al3WP8TkBl31gUgRBcUlur8l
bz/2lXSvs2Wvl5HG2ktTS5UdTZseirRuY4+7x76ppmn5hpCQHJk8bmlbVtZ0wmw97qNeAzE3dMYJ
dWEVopVrnybacXeztUQBquB1b6Rzcs/O1nwWrqy/OkNlvy1pPhSeGPqY1nH8bSLIepO0gD6lOTnR
IDkvBFcFTNwHn0hoojNdpVeOeL2zyVP7YnwhblUr/FGfDFRFq5KdNkLxE2jAYVfbTX0EmZNGviWy
/I0QuTYEutN+cmLCg3dmHZdfjTh29lU7RxepRc55dMiyKua1OyauQzmY02xCQ8N+UphDcR1MlS6+
U/aXXCP3VgLFhLus0OoaFDKCzdy6ToU9espYyU+gaxj+NFB+/B5rIPZKY5L3Tdw7NytZs99VAhjl
1uBlu2ZEFJM/PCiPSWKJzxToLD05EGgPlxlRjyzacF7XNYLgpjo1+qfKuEKngrdPgkuQO8WiEV1t
OXub4O/tmphSWkGuQrtKg8BKY8l5ydUVAFpqvFBM1RclrqwPThwTSavOxs00uCbL4KLfwdVRfcTw
l+0LPLWFoe3XQdIeq9LNZqlf6CkSB65Tr3ZJVd/VsW58tJ1hJOFQKcK2ra29IrIKxqsg0F2wORY5
QctKbTTHZVX7e9xb5itaLmI/tYGAPTmN7gfNypqwans9VJNOe2Qalph+SVrrXR61qHr0cXbJCces
Rdu09ifVuHGibuJrJ6H20qraZcCtcXIH3dlpqdJ+p/NK4LqyTO4hGlr7YJN2DGW+X/wqWvq7Zi0a
0MVNe6CzoB9mfGA+Ch7Fn6bVXfcRQrVPnAX0x9lwMzpRCD/eCKuSn0t8xmGUN89WW9g7JXPvDR0F
LO9PHTh3MGWjYzUhT86GjEZd0ylHUek9cbqm6CI27XZ9TZuuZMCPf+WkyzmwarY3yI/ItmKzD8ss
t+4izqahBiz0LJHLZeHkdHYWGBDsM39mEb4aSPUDpipPAE/K23EazcaPVtXcs99V4Uh3iZEQsiUl
1eyDjqLs1tbsmV3BTj9zQBO9j82RA8gSHWSTRaSt5lj/bA375tEqYs3nyi7ukDuNCeOeObNIdCaW
vRr7BVx2Pj2IriOnbjWmo1CX6nZAkcV9YoiOi8O1v3HwTXY0CfR9jjHwAjiPwzRRs3OFBlmdPoxq
EX9U87r4aOqcAYllW00fHEd72+SDe17zLR4ktqIjFjpJS0zNMEngSG9pBo3RkXZKtwZzbGQnyA5u
66WjlkqOmG59KFs97r8bzCF7l5nCsGgO/J4WF/GIqWJG9kxEW9LeC6U3LqbZLVe37bTAzVO6HXE7
n5JqWncxB//nVTjnzBSPsaADK/X0WqUWsamGeSpzW/uCOV73wB0UPhG1+CjtUjxr66gfF8D13jgl
RtBKJHGNsb50CTZIW7l3GqhxLoK7oFg1pJUtosp6qKa9ClfIz2myz5QI57TQyl0BWJSvxQgxx5u+
Szh3YBQcbsijROaZGhdclp8xbmE3Gsmii/O8CPLc6TB7FXww5eQieqb17RhG49U2s+w4aY2wkk6Y
xNVywnF/myym/mR0VZH7zlwTHiyqLgTlQvSsMq9U8tII1noZvJqwGtuhml/TzPi8gNDfZwR8o2t3
9m5k2bezSHK/EVV+wUWdvyjQ3nTbih7LoReHhhncydJ7lYzQIg3GeDL91enY5vokPaaN7YRLP6x+
02OBWUw5ecyJ42ulFOzsebbcWipvDo4kCeBDSZ3QdIMvGmTdf6qY/0bw83NZKnT4EahVcGD9zHJM
InMpUumkxwzAKke4Gb9ytzqs0hYuhA/EYVORcpaq2LKRH/7zk/+oUkC2ogNBAF4BzAWRzg9NwjWt
OrGsTXrUZhzqawYqFP9MwsjFzR/++al+1JLwVLgq+Herfh37R71M2qaZmBNknZtroNpxj5AZXC1x
/f2fn+en9t32RJB8NkAXKALxo6Mor5fFJHsoPsomWkKmoOZRyHe3eDogL86xPI9uoqZ86eVLs3XX
WFUQ+YLk34rrKOHVvb+k//aPftU/smE9/unb+6l/9JDU377/69j/hGf59wP/wLNov/FV6ky4BTQ8
uqFcpX/IHbXfUAdxDKJPBJmNy/v/ix15hLal5mkCPePWYPq9q2Ty60xL1ejubjyX/wDohKX9x04p
/BckgXR0ti6t8WNPqe1oapQuW4CCbx+CbVJ/cHN9SHcxupJdqlvPUzmOl0JpUi+TzTMAaeWoTpyH
a8n6V67JptQ1y3t3LKs76LlP+BVpIjdFm4W1OTkB/RLj2GlMyU3W+DBbWA+R/V+bgvE1Doq7bJ66
F0LYL2IqLoYy7TnMRsHQWRShU2mRVS6hA3Tpm1Rlei35HP3WbipPVuiEVMVZvdnSJy9V13PtqndC
6xFWdNNLPdO4sAj/xsVImtaAHGCbsZVgjTf249U25v2UYjdvUJm4Oec3bXyIiD4GXi1DU88vclnv
zAw/Z8xPdZnizUn6ggaqDmrOJNaQn4pRe2UG+dwSA18XTOEB3RjwKWEMdI7wJpV5Ut1Hq0fUzVUb
jOd8LF5sZtaAdacHtcsv2ycwlGiCzLx4y5pKwW06ZKGxTfMNFAXYqDH6cFp5jI3pwalm4SPnI5G2
cF+nKEe0REwvmahnwCP1cQWk5wOM4oNRVd+00pOeSJ3zz/wokuVhasznxMhP8Vy8dG1Gv9m62onR
CY8p787kDW2qCVJA78yC72oxBuRdJLYrZg6Bmy76PCSlB50KC3XNBwXEBLa3xZyDfC040TlSIqmM
9XlgmL97NxmYSfkiNXiW6oI+a9hE9NtzNUhHdpzs7hjf3Q36tJfJen5XP2BjPjd2jeolT96Mgh+z
tPSSY7fX+XIODjnRXgbsgN11eVojBBnFIIogJRAmyHueaEydLEiYz910lIPwnZ86E3FOYs2PpWoF
81JNkHkJSWe494IY3iX+bX516vU86nHqZ0mXXvPWfsYs9NVpjVt3SjVwFMjR9OGwWrIj0mF8XKnn
YJwPXKjGIS75jhSVaLx8GAdP0rsE4pHsponvE6mncXI5We3mlTC7Vi/pCvTqUxVrr64xDV45dxzx
YvJH7fGx7eSjORdvJVm2nCzqIZDl/GhEHHzylCoPYRVaIKEkvqalqf/+uWuVuLqu+Vy3VYbp0Lo2
lmmHw/Y43ifcQTp/kyGe6Y4thy3pGM3+fG10wqKzCA6gnSULzhfmy8Y2aS5mNA9La3KqcGEqtNt4
miJlPPalcI7zqCi3ebIUu3ZtytuKSCoqkGI8lUnb+7pSGK8DA+9l7MSN5uToJzjEpi0ASMaxWeCW
gC9oxk4vkV0Twx43eiH2Gdj9p7yKnspZEZKqv3eRgegpgJLoalY5jkbMKflcAI8U5FRi7WuGpdu1
5pxoQYfINfNS0h5OTj0garbba6EkdxWd5x2xpk+1oqEFlJa1G6X1MpNR/FpVuuSu3OiUdEcce8m8
ZnVFWKZIW/Slju60Af5aTOaNt2b6a41SlqMnXMtkVCE96Fpo2KgIeBWRB7OUnPdIU4NZN51bU7Xl
fsaT7i25/Wwr4iqpcI7R2L0pU3dmUPSr7vxPq7ir2wStAoJiyPDTqJSDiSkJzq0P6FAJC6crAuBo
vqZWSyKgJn5x4GPn+et0Dayly4aGY4uxiPMj2NU1J1kJDID4hhkvVlpOE8NIPGGwoP9pM/0/HC1R
zkJrdTAsqRve+X33+pOwdrJBpmQwLA9Yw17ciNVwW44zbVp8g+Sn+sif1PCfn/NHrNf7c26JfDii
Qf39qHuNjcpNnJ5OwTJYCVqq8bGeubGhAh2mTdCzvV8SHM9dzwL4z09tGD9/sgxXSOtlxEOS3Y8g
zyaPpzUDIXhAjG0EWV06dwvWvG25OGd1lsMOmF8n5CdhPo3jKaO0DDqXKEtKpdeEnIW4Ws9k07Hr
oihzN2VoJrud7kznSbB8O0Jv/JziB9rgpRJdWFrjw1zGT6qVlMiJzat0mEVunKi9RZH9ObZQs5oO
y8M/v9O/uYQYZOEK1dAx/Iwj1osUToNuVodE70OzVu8Q4d6VK1PhXzzP332i7ylBzN6QnP8olsDc
6Mycu7hW3cI89ujxFi01d2rBIlwJN8OqnzMcR/JbjMsdOqPyHjtmihUvfmtH1uXtqJLlHCA0fT5j
1oqY5chHxRVXoxvJFGK5txq8e3GciH076/NzbKHJKWMdX2q6pGcJkuuhyueneRM/UhGbpwG4z24S
Q302q/QtSul7VTmClW526v2sZG9RvT45sQzXAQklQtFDsliHJKlSPy4Jfzea+ZzTO/J1ud4xvTE8
Xed3u47ypbPyxbe1PybIoFnj77ScCsqU6s+ujh+nf9tdYdoM8aGjEbzk/Cikt5W6NRUDYPXEZIPj
xMzKZgFE95TJOPzzl/ZjobU9Fx4gIHUMORGAbH//p7u+05fUpv8N3z4fH8weeWb9qwXz/U76i0KA
tyI0BALbf/Ei/fAcadLSSVXV6lC7YxP26awTKr9SQOqvEAOW/cAENdfNg6vo1ylyk51dFSdljj7R
PP7qiLFCSsbUyCky4zBmbOKJy+rULOVF0+I35HPGzo5SAr8MsaKDQzgHyK2/KVKxG53mo4Ne2hNI
xY70+RcfrOjkIURB3OK2Tah3qIYMt9X3El2pp+rpm1VxCbZpfhnn/JRb8YIoMeOAqk2cfrXGR9mQ
+qM6PNSVThfJWH+BiDf/5o7lu8AEgzGKEJkfx7+VjvQfHGB10AoKhZE62E8H5N5wC3jPCZ9AynEr
KBbnWoJb8aO+U71VK2+HjGs5ypnBiEqGU4TPaRBaHTAyeZ4QIgcO3S4vH8U1krbwkV1dE1eHUtqx
EjXYBwNy2J9UfXpde9VjDP1hNjgdui1vuIMgh7P1aeEgBt8wafY0e/ZuMz3ElpBe1nF9mg0LH4bl
yXMVMwtAzbh7HbWky2jyFyyQv7lJ2DO2f7Qt1ue9sP/ThTvFrV0MEykT6I8DjjgzUlRejqlKZlzx
L74RApd+3i3g5xssayRNOT/dk61pLMZGbDh0el+BO+xxBETZKWKncjW+H4y4ubcygPRGnWUqyzgB
xsVF5BwAZR0Jr67cxk9J3d25YoXyDRybhobztc+1G2V0bgu37P3E5bQ/V7URGA3ko2wFirGckVmy
GXOZxUb+wniGUyq2iGylsywrjLs10u902I2gdcKBr/S9vFzN2QhSix90u/wklIFHNNMYNpEcvGId
ErSW8917ERQBXAimIa9PKJgf04FC0iFL1l+RdgLtmR47iDTgU7C6G+Ojnmt3rZKeaNoh3LZlkFb5
Emx/UCAuAQ/cLshGjqFmIuLcbqN+tq61PT2KeCsgLET3jkAfXbScltQou8wtYCO74ac7xXpuM4tb
bIjaG2Z8ryg+g0nyAWdFekkNFNsuCZy+WZjPWTI+MLQVvlFbh7EqT8qYnd49HiT+Uv4MxYmieE+A
VkXndeTC5O4Q03ApNOtL0mMayjXriss4oEe++FthxHAFuihmgDMDkmsxmM96h1L6n5dc8Te3N2cd
JB7q1nwCwvLXNbdYDCYVpgWj3l5eq3586FX2vZEyK0JzGmznr/dSux5cHCkuJ733e75KhnCZ+gnc
Gw9rSyPIB9LcXMBzDsNZm446gWQoCMl3neVyKDZd6ZgibkCymZIyj+K0VQr30nQu9t2YfXFYcQtU
rOW4l42rrrDGZMPyNBoct9TOaHyh4vCb4wEHtcPJOqYwZD9MDLLWs5hjtp3Jx2FkBSXh/qFzKEld
WVxGKR9MS2JILsS8S7FhB+20nstkesyiklG0BknOqpdX0TP16ZrhwaY6OOSpuI5sIhSZ8tEQ8912
mh/sP/bX/3bYftVhMygj/nSt/tRhu34fX769/EWc9e+H/N5bo0X2G2sgHSwVr9q78/eP3hpVw1/a
aSpQYFtwFeM73hKA/hBpAU/mqoc95OBzg3n7H3mHEYX9dVlGnmxvT4NUi6M899S2S/xpF0gGcx6r
rjEudtTb8A9M67gYmtKxbBUw/xIcX8Hc1Ce62a3m1Vo77tSVmKWJsIy91Pv2hhaa1J+tZM1Zo4ou
OdNwMExfb9rZCmRH38MYzfF5yFHQDzHBuEmz6LPvjs4I0o0o+4DBQoU3aFq0BwmK6HM1RuPt2rnR
DEmhwu+Trx27bstAMExLMz/YUAR9CXBUenazDHvh8hK9JsnmnKNtzcaJHH2+M5fFJjBzRrR0oH+9
yoDgeIxxkjGhVyx5/q1lXnebxtZYotso59sIEAZgU+CeagAPk0UQE1huH+ulM9dw1Tjh7HvU/Crg
FM6TJ3AVCwohq12OMT4rNuxymVFc8QI5Lkcrdr66BbV1rztNfe+aWfywZjk5nwXzj4z9N5gSQEyc
P2rsFlNnH0q3qFofQx+wzXQeUJs5Mq8CbG7z0FyMXP+IOnew1wYZk1oP7SHSrFSyRuuxYe+ZY+Rx
aHe0F6nus7KrVD+vKK4Ney2JBUPyqxzNXqtZp5q4TdBKUKZXVQ7hplCK+VPfFGZvPIxAOryOEQaz
JSuNxpke02i6EUEfaecyuom7MmxQ/cSeZIFGFIzyP4tuI21RwjGC/jP5Vj8YdPhButjDTQ/XOgli
1F92fQCIp0U4T5MiClqzH7cLB2jFyhQSPc1Mb8DLS/qr42kYpGzUK7S+bDA63F/9OLH3Y7Kceu05
ZoSgr5/nlCCw7hs8l6Es6aGuaxHdv9/F/13wfrngsQL944JXd0Pyr+Alr4cflr33B/6+7LniN4tM
VJXVCpk6MaOsZ7+PFNCqQoMXtPOp0yjZtmnDH0MFl6UOuA9/rcJygJbwP6ugaf1GI5IJAA9zNhi8
9p8MFkz7r20UhgnkkdND0bdEUkz6hv7XVRAMVNNjFdJvVtUy43WfQogeogCuKfFK/QWgsLtrSu5X
b3QQFnpU7+tnhV4gmNhUO/Rjo9xwD8vd0iplGC9t7dv12l/qmKZBZ8iT0052gPJVnGtZKR9aZKJ+
XcXKmeoa2LlZig9UWvNH0MQDw4I6U/Za00Ky7bPWFz3rFb9PC/W2TdGTjJGxz1o38nndsF6tmJ0/
uQij7E5YfWn6tdH9tLa3M4dshO5QmstGO7Q9zgQmODkGXHHSzAglGEefJG6/SUtj/p01vU+dCKTV
qJYLErh4N6HlnEf1NVFEij2gV3agpWkuq+u6tzbpUBXre1a+6hPwlQzRYQ55tDB3COBuu3wxd1hE
UfvpgwHsvXT8xmq6g1EKnr/USO2hcRsMlePCX5Dpgx2jiiw1WKBNrrtYshewUU0z4m7LbrvFVf22
z9cdRmLNk2Q54QtsjF2iWkYQp4qFVlXOqHiL/pSn9iXRXJT0RvngwjvfkW2/d0vcSibLS4SOyVsg
P/gmULdAj9S9kmaaT5LkE3o/0DnD9iaQKgSDBJGI8yb2O0sRu8KRX8veDYx5Lk8Nos5zwwHXN/R5
V682coyiCa21rQKmyYqXWrZNNKM4uJF7GpZa9Z1cb7x0jZQnYrtqj1BGa9fXDcQpOc8hECIXfVG5
HPU6yR7tjDCOXnPGwLZRwPWzZqGvVZagn1UTXSmtGMvBLCcFIjicPjsXO3UzN+YZxudxqaISfJzR
BrLvJs8o4n1iSNujaCclslB2edY+1r14cub1JtMn24tHYYZKlao7TV2Tvd2UL6uVfYG4ae4zGMX+
lE3IldxMOeFr+W4iyQqG0bUCrgmyZ2dPTFwSThffu3WGdTimvaNvpOw8xhPuaKtv9oWKLMg6tnqm
fVlwDGK6BQOt5F/XxZxpmDvNLkuz5WBVlCrrWuFgLLgW0iprAztuzEPCbGeHZXrGRMr/y7XuWemH
cvPQRwHxaeD56qXdaw7fYM0oMRTsg2FkZB8psONLpSZlaDhfN6fnaY6h7lqNUB4LU6N8lOinA7tI
04dyBLdbYYP08NEDbk/d7lHdnPmMRvOHlRCloO/XSz90Rehk+bTTo0QARpdlYOmqvatm9DCDrqh3
qehWzkx5uUNmnPiAP/UgGYwMwUYmjpreRX4aO9Cg9RiN5qife0WlFNST5iOyJD5FJzJgHWYQm2MM
phaCbE+1qB96K1M/4slDmKwAOKQyXjf7vU0FQUQbLurqQ64YC1ojqZ60oZ8sNFuCRgTIw2QnGgfg
/VDSxCjY/w0AKCEvVd7YUFL5QYWyJkV/mYsrA7Wv6SgSP6uc4ji22AelMyqBDd770qw9sAN0y15q
qG9zlJBTBwL41Iwo4zMxfCBd5oiOTRDEiJPS7KwHEWXtDokXJC700d46FQLm+0x+TOu+4vt+SJf5
LtIkE9qKhlKWarDvle+luS4hSN1zN9g36cTPw2PbTwIMOmSaCsefAoURtTLA7LGHFWDA2jfTlxYX
shc764e+1ueDPeLHKmhIepMjB58O4rLTMfVCLmy5pGLRXRbdDmWpv7hQJWH4ZQay0t76EOlJ7DPR
3Ul48czIs/1stt/HnrOcvS7R1eoyY68WmnaKwGyHWaGPOyRoPQjsnOOaWzqHxFBvAYt9EaK/yWIz
O/bW/ORMve3ZKWYxCltxlFD/Hl13/FRw3sWqaH8XAFb8MUoHf4qLR12TZ9scumvj6Ke07jjy1HVx
Ib7OQyt2VyRYhCMjcXzEVm8QXVWmjTTRrVXWeyKPYWNaC7TSaShugDx2e3PuHNzTkXso8ML2RvIF
Gbj7yBz6UAMAPK+CfGBApm04OMUYzA7PWK3rIwfC9K7PxU2msQnNSjRzLnO5n7W4CDvGV55aWh8a
ICCBgHR1Xtr+GHctUC280F48SN0rErYXSgzxmYiz5ymS8mAv9jeIKwDG4iKhAT3QU6hmJYR3aPl2
OeIIK8Y7ZtygyFEJ8MKnS9P2kT9YTAvK6KHOVsZoIg0xQjJeFTDgtET5JN0mQwQ/fzPSBnVzISUY
77VjrUmZuUeROLD+pqcETTIpjqxykwOaTXag3p1CN/b0Wa0wticj1DEA+7PZaPvYzj5NY2odV8V5
XIb+3Odt5zVK/GYojX0qqiIKFRv+uNkILbRQae40s1RPTrNBkk128pVVNexgzASgrVej+lqIvho+
kiIeYRKIHaUlbXjGNYP6D1S+U09PAzAKm1uxFX1WAFMrptK5ZaoNiMezEz3fbrI6g8JqHFq9Rjbn
243Qo4+GnCpDQEVZOjq5jIpqVm+6tGszpTlT8sh6IErCFt3nesSxg8vaGHsbSy35HLblVbSPlAQJ
UdOtXffvVuR/j9e/OF5jR916V/87oezT937411PawVBJ/3K+/v2Rf0h2bMKRGBtzJsZsS8HFL/39
fO3ovwmL2B2TAn3rNyDB+Z/ztfqbgOLHuRoVikFyNqfeP7oM9m+ME4WKy4bjNycp9z85X4t3Xtdf
BhgQjbQtzdOmA8Kr/KHLEC/mVFRZnDCUt+UZ9qrFQEtv+rOxlGaA+roGTygN7aHXFG8pY9jO6ZwG
hapNhzzplGxHTogddoPbfXAdfoZoBfcpdYZij8A/9oxUuthCZ6sNJaGROUOfxDoiZbG7EKpStFKf
mpOANGoVloeSWwBCWPLAasr50EbmqXJyOSL1jEFPUJB/1Kqew+NosTm7Int2p+lJ6wu60CaZQh/X
YeQoMxVLmI6KGhCoIe/jqdZOmGkhacxVv503lWJEYxm1D9bSpjc8RGuCTrXHfVMr92nUZD1wV4CA
ndHWl3VaKm/uDfUTt9dIXIm6PEbNYoTcrsmd7vbM/d11e+fs1j0hFiINUi0rQkbszHeSaSk/xInF
+dCADpr1/LWtttrZ1dKPdV5bLCbDeHHMJXTGAr19CxEpHmtaMH1qDh9yuhF31O1YNui3YqESnalB
s5a848JR1sCVJNE79mju9GbEZ7a0RcBrzmmEDKaP47hkuMJhN5qNTzKH3KalyY1tLvpekwkZMOs4
IFRQzSKwx4TxlYXth37qat4MxNbTWq7EQHGyDl5UDgd32lZBAAfoHNJV2ykjcW9M0/EFdX1l8X1Y
8mZ1gKJk6uc0I0pB8l52oDWeompRYbZ2HxfKD5CQavWlm7LlBO/BpphzkoCh46b+tQLkt/FDb1ZG
FZBNV1ycrESKUbEh8SmXiQ3YoRYk5vXiLjeUCFObPX6OuggzCCNp0NRivkHO+X3QUWkxi1gFtow0
vlunrD/NLiarTBg+k/v5pmCO4RWagEdeKdE9w7PnGEuXbw12fiT1IYrPlFrFeD+7cd2+UHr1X9Sp
lW9pNmr3oiRrl3YxAaTEAwWKVckbq8cr4g9jyUc2NWV3kbr6ZZqRjmPQUnb6pH43q/ILM52aqs6q
2uMI8sErOKXdLmAT+oAEAOczvFX5uCpY1zIASzvRRsVmkpSSzGPSP7IwEnVV+AXukC9JvNZqoC0y
BSOrAJbw8qzTgOoShWDZAwo8Tt/qPaAiTvxqot40LXYXfwYccT82+t1kaZ/X3v2sdsS5Egy362wV
2pkr0oZ4Tztpuz0aAX2vxrr4RDYoqc7Nd1UnAsSjVwbknHnfwSpGhj1JQZkLQ3RTQAmdeTlrB78h
9myjT66Irs/0X6cjQOmy52I2k9mXMSysS+/2a7x3IuQ37O7N5zJVGvnQDYvNS+rDTJHRHUk5tUcy
UnNZRmMM+lHMoVTd/WIayTHP17G9hzvklBDwtZIoIZyXYJix5gB+AUvhzWptId02op29xYUkZaTt
2maYkPooSqA1wvlkduVikSx1rlQYCPHQJ3tsHjGYD9hI1hZN4qqElFQmeB70b/nzbBFhUmbtdHYI
jTGrAezIe9yJsyWfAC6y7pO6zHfNlosi6Cr6gEFMjglle8q2/JSaTtp+ZEDtj1oZX6YRsDVYrO0g
t4WvWMjmLzMepCeo9IksUALkcVAS8VIw+6md3awYJSimM85HUptmEdRdrwNoJv7F2oJgCkutL9p7
lrmFIaZDtdGSGmO9J8hAQHJYqbr2Hn6J8ch4kPQGKhBiMJjM+EuzLvvoPZXG3QJq1syVnjnb05mU
Idgi3filyB1oGe/ZNsSOdiHRwTBB1vFarPHyhh6PE+No2yHNEJIBAPKjaYp6UsDIzxF24oL6EpW2
dXTkMSqXwocY292khfyyDXJDTsPjAZ494vsiqhmuDM00UVOV6fCqV+w2O6IH+xtzS/cZifmJEZcf
jC35J1U3uWXlZPvCpt2brN2hbxyKXDbYXWWjINS2DCGdVuwRgC9hbm6eHMVEsStIBTyLgVgNOmJO
SOybfiMZBpznLado1ouHSKwIJPoYW0zj9iDTN2FpusjaW6hAiRJh7UUIWgREzbfHlkEq83v8nYE6
G3cdQS5KPeuLb205SsmWqJSqs+PnBcNDBI4upWqqnZYtg2mS7Xkuy5ZKde6/WXU3o95opl1G0toN
2OLYW7dEp251v9KiKo+x1X1r3Zj4p3z6CuZE7lRtIRFKst1oHRk5sCMOEqw9M2znOuJUHXpcTUZJ
48WRo3WPdrMMO6W/xkv2ILckqinJ7hD/OSeUk9gu1OIa2+UaziLHejHTpVc9SN6C9krfIUB1YzT7
IyUc9pXlI+EDizdJPteHVqaxOK3ZsBCY1atxvdPZOTtPT2fqOUBDC8hrk+aSuhOVs6q7JHKb9QNB
fq7yPPX6vODMtZ2V4S+CFpVeOMMH/KsFDQV70LTl/3F3bs1pI00Y/iupvYfSEUkXu1WfMfgUO8dd
J1cuBVgQkhA6cBC//ntGBwfJduLNULWq1UWqAng0avX09HS//fZlrM4/+T7n9/PD9oArk/qBcbcl
EoFamSoAFxhxojNFpflPHql7TkIbonGUG/XorrxMDvf6erO/DyNlf21RbXuzIR54Eec9WvXh3AOa
VXN/e60M/B2mP6DMe79dZJd5qBxGaojFtP3ewM2XIEfx55bXW8XZwEqpWeFH+7ABgaKEdGLSzRGA
lR1AUHs+jeHNuYCc2nyf5nZMuVEMIjDJOPCF1Eud+TEs5mcAh/bjhTKf/2XkD2uQDLRqhYWVJKhD
qzVAwgdje64AKqXHzwYsB7sb+IgIwpObhCKexSjTkjVRPS2ni9YZO5cyNlNRFWXT/mw5TC3Ysg5+
sLjO6eA+Pz/AWLi5ooCa5q8Lv3fVi+MBjh/pJP+MJJrzTiXgBg1Rdoi9sW/GgJNt55CcE8QanFOi
qHwlAgKgcr9Ulh/sRRJ/XDrLXUrsgmpUqNPNC0qw9uPEVgaXlOJQdhv7xDLB9iYW3VWSPLsPQEec
P6SO+jak8A/0Ni8ffniPoFFqXugZNAAE67JNfka/OJ2/p9wwjXQCkl5vRyUgceKRvu+Fd0Yu6G3w
gOJgGIKqvzI8Q7mno8RyCCPrw2I43+g2dO85bXBRFzjePBLzXzDeh5GOkACDq98My+d8Bp0w/avw
t2LCFAp1nMAPAOdmG+rUOFZrwww4Do0rBgvwrDG9LSBcX2xG4P9uYXVZj51dmL3dbSzzakAwjXo4
ilE+pAGcdKPUXAUXBlC6EVFi/Zqi5Hh7Dq1vPt0/2Jz78bn/1PKBdfNg0KRi6OVbi8wNrtn5w1yd
O7cgkqk7zK0vWain9/mDYLaZm8aYnptUg0O7dAUc6pAMgR0Nvupw2+8gmCLg60FdxV6iObfBMs9n
UGRTiUUQ18WeetferqcSODcGX7ZbMNEEBEOLg3PsEUqiGYRGrIAAXr7K9I8bNdJH5mBHSztaJIwg
mncunD3NVMz9dntDA5HdXQ5D4MfU8pMzGLf3wyXhNigc1guX3nkEm7QoMii8i7IBrFZrMLmATYZh
tIcFjzpCYD9E8bStYk21lbZ/u049mg9zRv603sHzPMSeL0Gcq+lnZ6UEX+YqVW7nhFMckNvzh2uQ
YMo1najisYW+Uhs9H3zQD9mOekaqVbWDwg0OZg/QB01X85Wl4vsrg5FpPmyG0IZRXuUH4WoMX5F5
AZUVFf8KvvjaCXafoyTQxz0lGWXreEnKkuK8Ja3U7paWpd1gJLZgWhYsFmur4bBg+XQ/8YaLXrwe
+fSWoKxADaOhv83js4jKJzwGY3mz9vBRglCJcaCyYLLwBya9L4LFbuTFm8Hf2yzaTQchMdnhGnLQ
262m7fXxLjGi8X8rvVYFMkS6H25ML8uPGrQ/tiQX376PvFX2mZZXv/KjujTm+YFe19SdEhybY3wj
olBMqpjxj8YIXOa8mdL3nVbLDsAwcmsFOox/fnsTkIyqvu7Zg74GGzOZOZP8HFeZITwS0kti+PET
Pm14/3ScHz3BrJC66DeNFJ7EVf6pFAzYcDR4dOhEXYqBmEpDCg51TRTYmTYcLsV1rPPPv8PXPOFr
ftOQwoSMYZbkH2dzL1o1oCeid/VrNKE1QkMTTBAvIjlavmnQI8cycMjQFhw7jlGKoHOaQFKXWNNr
hOBOQ7rpeCRsvEnGY35fDnbfIS5kEgcrhaA2hQAkvE+Fig3V0L+kAa2pH60DhV7okk+v9UV1IGWr
0KKJq6UCGAPI0HRy8Nq/uwxeFAIoKcKXclKgiBH3WRWIrFIK2NjWQqD1AoRXDsAscZUosS6ZREeA
pOUWgtEHJoY4CeEWF8x5x0IA89tHVWh2CNRDXCwUbtghIYAYldUE3erDEUuoXa3WQ9saqE4fTB3K
YpTg6vKGHRICJbTliynLKR53qn/mIYA/BDaof9/7jjXBMvtAeuiaoNLlRFzdWw6Ah2T9JM3uw2gq
iF7bDpLWp/2GbgBNKtZBZYQ7pAOsYJvVK2UODK2vQGqCd2A8PuWxEjiiNw74LRBe5fflRtwlKYBt
BHQrJQXsATsDlQuC+OD48W0TLxn+X5qslmugc76RRghS1jkyjL5N5NMR3LPF9VQKlq4IWtPq+84p
AYg/UfoipwR2nwQnNS1UCRZX2z3AIFgWDqJZ2cMOSgH+DkkpGIM+UTkVcHvlBLW2RscQSWXw8Fp5
pw5ZAniHB7KbIvYQDmjNEL5wcbU8ZTZF0v1g92v3qXNKQHslUVootRQwCPTtguyDA0N5tcyi08da
CnrWru6NkISL4jUpKegcCemKZZnYvuJqucoWwQMogGwwG6WudE4XNEPTZfdGQiiGapoYhefDB2BT
6FyHUQQQXusKYu+SXTBYrpK6YOjYBWDVgk+nfspjR4HCn75p0qmtcsu79PjwVckGEFACG1hpvScU
p8Ljx7esPh34QOCjCsWFB9EtJRCc9LJLQUcJQDRQ+lB5CK3NwRZSMiDQwicrrs4ZBF2nQkNyKWAW
qVqD3IV6j/pdH+sCwSTAa/jSVHzUW2jHdAFlkJaCyulYp11drQttP8npw8oPg4iIJ4mreyvCgMdO
Vhd4Sq0ocayyCC2fuYgmWbamAWzsnEXAvZF1lMTBkUJ4h4PD41s+XguW3RdGEyxnZRE6F0Nh4xbN
OqQcJcPCRVBF75JKCi1HqdwcxTm9OlqVN3zVHvmKHz0m74YLL5gWaTtvlj6X3XvpB3VK6+n3VZJG
5KNg7njEzxY/FLjg8t5lsF78/49GBLvwgo6+rL2i4z+vHvDprZ+dVP3hpTdL3GSyEG3+SGVW07xz
Q1J//wvcb27oHmeR2K/Yq77P5PffGvM8ev8/GTj1W+MabKrS4ybeIVo1By4i3fID++4qddN6ikVa
0TFRP9mRh24AK13SAnSXoWnpsaMgStxpVM9SzLpMgcmPvFrNJplH/U1jcIi86v8/C3Z/tA4/0o7z
WeDu3GRWjySmXYapZaddJ/TeRH+/GUbBJvzWxNHDfXICLRwjda9Z98/eLgLMsvO/mEWA/5v6TRCB
zUd25Esk7nn1OIV66yRu6g9+/WVeTd1FQwFVg8zZCcaFDZKSs+aKLBP9srK4Wk0hT2xKuQRSSI8c
7VrDFoF32WFvntommKFOYJxumNlm4uf16yr0ogyTy875bbTx0idihs3qBLpx63qrhvUg0HiK7eXW
hd3bXU2PxaEpJHfqD359mdy6aepOFpt0lmUNnabU3TiFSLzJwpu7TURIGfGXfZO3HntB2q7455R8
AoP3kx5XhcsiIXTaZ0WbpGH2qgSAtFCiVdayIZoKoYG8ptzNviVuy3uqQA2yk36Zr0ZS0Hez3ZtL
N1ynC6+5rRNVdE6wesT417MknTUsFWF89USD38723qSxjTH4KXZ0MfOvUeLXeiEsbJV+kH6bBRnH
0E0idsrGtlPFtE9zg5fZPiSV5h2tPRpiKWPQsrN+5wd4JM1TDeFt5wRG9l0yg4qyOeciYiw75/ez
1SrNaXHTOiZQ1iIisrLD/4wJXvJFfhINBd88p4hVLFV2/uUNniqiGP4E55HPSH+WprOGS1EFQGWn
/nm2b54q9TKkKDvun5m7qBVD2BR4+0SMTnbYv2ZJyM5WD1SMTJvKE+z0z5Y1l4E12Unfu+w7qznV
ts15F/Eq6cF/VpMtuXjuvXRCS12vOfcyNSs99zwC5TpvSGUAG3f9wUue1XORpsdE3dP4U41hfu7P
msE18YtJMHOTP/4PAAD//w==</cx:binary>
              </cx:geoCache>
            </cx:geography>
          </cx:layoutPr>
          <cx:valueColors>
            <cx:minColor>
              <a:schemeClr val="accent1">
                <a:lumMod val="75000"/>
              </a:schemeClr>
            </cx:minColor>
            <cx:maxColor>
              <a:schemeClr val="bg2"/>
            </cx:maxColor>
          </cx:valueColors>
        </cx:series>
      </cx:plotAreaRegion>
    </cx:plotArea>
    <cx:legend pos="t" align="ctr" overlay="0">
      <cx:txPr>
        <a:bodyPr vertOverflow="overflow" horzOverflow="overflow" wrap="square" lIns="0" tIns="0" rIns="0" bIns="0"/>
        <a:lstStyle/>
        <a:p>
          <a:pPr algn="ctr" rtl="0">
            <a:defRPr sz="900" b="1" i="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defRPr>
          </a:pPr>
          <a:endParaRPr lang="en-ID" b="1">
            <a:solidFill>
              <a:srgbClr val="000000">
                <a:lumMod val="65000"/>
                <a:lumOff val="35000"/>
              </a:srgbClr>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5.xml"/><Relationship Id="rId3" Type="http://schemas.openxmlformats.org/officeDocument/2006/relationships/chart" Target="../charts/chart2.xml"/><Relationship Id="rId21" Type="http://schemas.openxmlformats.org/officeDocument/2006/relationships/image" Target="../media/image14.svg"/><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1.xml"/><Relationship Id="rId16" Type="http://schemas.openxmlformats.org/officeDocument/2006/relationships/image" Target="../media/image11.png"/><Relationship Id="rId20" Type="http://schemas.openxmlformats.org/officeDocument/2006/relationships/image" Target="../media/image13.png"/><Relationship Id="rId1" Type="http://schemas.microsoft.com/office/2014/relationships/chartEx" Target="../charts/chartEx1.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4.xml"/><Relationship Id="rId15" Type="http://schemas.openxmlformats.org/officeDocument/2006/relationships/image" Target="../media/image10.svg"/><Relationship Id="rId23" Type="http://schemas.openxmlformats.org/officeDocument/2006/relationships/image" Target="../media/image16.svg"/><Relationship Id="rId10" Type="http://schemas.openxmlformats.org/officeDocument/2006/relationships/image" Target="../media/image5.png"/><Relationship Id="rId19" Type="http://schemas.openxmlformats.org/officeDocument/2006/relationships/chart" Target="../charts/chart6.xml"/><Relationship Id="rId4" Type="http://schemas.openxmlformats.org/officeDocument/2006/relationships/chart" Target="../charts/chart3.xml"/><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1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8.sv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3</xdr:row>
      <xdr:rowOff>66675</xdr:rowOff>
    </xdr:from>
    <xdr:to>
      <xdr:col>12</xdr:col>
      <xdr:colOff>476250</xdr:colOff>
      <xdr:row>16</xdr:row>
      <xdr:rowOff>133350</xdr:rowOff>
    </xdr:to>
    <mc:AlternateContent xmlns:mc="http://schemas.openxmlformats.org/markup-compatibility/2006" xmlns:a14="http://schemas.microsoft.com/office/drawing/2010/main">
      <mc:Choice Requires="a14">
        <xdr:graphicFrame macro="">
          <xdr:nvGraphicFramePr>
            <xdr:cNvPr id="3" name="Product ID">
              <a:extLst>
                <a:ext uri="{FF2B5EF4-FFF2-40B4-BE49-F238E27FC236}">
                  <a16:creationId xmlns:a16="http://schemas.microsoft.com/office/drawing/2014/main" id="{D49D0DFD-D9EA-4C9E-ADB9-E4156BD6AD54}"/>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7667625" y="666750"/>
              <a:ext cx="1828800" cy="2667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476250</xdr:colOff>
      <xdr:row>3</xdr:row>
      <xdr:rowOff>66675</xdr:rowOff>
    </xdr:from>
    <xdr:to>
      <xdr:col>15</xdr:col>
      <xdr:colOff>247650</xdr:colOff>
      <xdr:row>16</xdr:row>
      <xdr:rowOff>133350</xdr:rowOff>
    </xdr:to>
    <mc:AlternateContent xmlns:mc="http://schemas.openxmlformats.org/markup-compatibility/2006" xmlns:a14="http://schemas.microsoft.com/office/drawing/2010/main">
      <mc:Choice Requires="a14">
        <xdr:graphicFrame macro="">
          <xdr:nvGraphicFramePr>
            <xdr:cNvPr id="4" name="Profit ($)">
              <a:extLst>
                <a:ext uri="{FF2B5EF4-FFF2-40B4-BE49-F238E27FC236}">
                  <a16:creationId xmlns:a16="http://schemas.microsoft.com/office/drawing/2014/main" id="{A016D79E-4C6A-4AF0-B1E4-25E64E534E39}"/>
                </a:ext>
              </a:extLst>
            </xdr:cNvPr>
            <xdr:cNvGraphicFramePr/>
          </xdr:nvGraphicFramePr>
          <xdr:xfrm>
            <a:off x="0" y="0"/>
            <a:ext cx="0" cy="0"/>
          </xdr:xfrm>
          <a:graphic>
            <a:graphicData uri="http://schemas.microsoft.com/office/drawing/2010/slicer">
              <sle:slicer xmlns:sle="http://schemas.microsoft.com/office/drawing/2010/slicer" name="Profit ($)"/>
            </a:graphicData>
          </a:graphic>
        </xdr:graphicFrame>
      </mc:Choice>
      <mc:Fallback xmlns="">
        <xdr:sp macro="" textlink="">
          <xdr:nvSpPr>
            <xdr:cNvPr id="0" name=""/>
            <xdr:cNvSpPr>
              <a:spLocks noTextEdit="1"/>
            </xdr:cNvSpPr>
          </xdr:nvSpPr>
          <xdr:spPr>
            <a:xfrm>
              <a:off x="9496425" y="666750"/>
              <a:ext cx="1828800" cy="2667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272143</xdr:colOff>
      <xdr:row>0</xdr:row>
      <xdr:rowOff>95250</xdr:rowOff>
    </xdr:from>
    <xdr:to>
      <xdr:col>21</xdr:col>
      <xdr:colOff>421821</xdr:colOff>
      <xdr:row>2</xdr:row>
      <xdr:rowOff>123825</xdr:rowOff>
    </xdr:to>
    <xdr:sp macro="" textlink="">
      <xdr:nvSpPr>
        <xdr:cNvPr id="2" name="Rectangle: Rounded Corners 1">
          <a:extLst>
            <a:ext uri="{FF2B5EF4-FFF2-40B4-BE49-F238E27FC236}">
              <a16:creationId xmlns:a16="http://schemas.microsoft.com/office/drawing/2014/main" id="{2B1CC140-66DB-4FA9-9F57-66234D4E53F9}"/>
            </a:ext>
          </a:extLst>
        </xdr:cNvPr>
        <xdr:cNvSpPr/>
      </xdr:nvSpPr>
      <xdr:spPr>
        <a:xfrm>
          <a:off x="5034643" y="95250"/>
          <a:ext cx="9674678" cy="436789"/>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D" sz="1800" b="1" i="0" u="none">
              <a:solidFill>
                <a:schemeClr val="accent1">
                  <a:lumMod val="50000"/>
                </a:schemeClr>
              </a:solidFill>
              <a:effectLst/>
              <a:latin typeface="Arial Black" panose="020B0A04020102020204" pitchFamily="34" charset="0"/>
              <a:ea typeface="+mn-ea"/>
              <a:cs typeface="+mn-cs"/>
            </a:rPr>
            <a:t>SALES REPORT FOR SEMESTER 1 OF 2024</a:t>
          </a:r>
          <a:endParaRPr lang="en-ID" sz="1800" u="none">
            <a:solidFill>
              <a:schemeClr val="accent1">
                <a:lumMod val="50000"/>
              </a:schemeClr>
            </a:solidFill>
            <a:effectLst/>
            <a:latin typeface="Arial Black" panose="020B0A04020102020204" pitchFamily="34" charset="0"/>
          </a:endParaRPr>
        </a:p>
        <a:p>
          <a:pPr algn="ctr"/>
          <a:endParaRPr lang="en-ID" sz="1100"/>
        </a:p>
      </xdr:txBody>
    </xdr:sp>
    <xdr:clientData/>
  </xdr:twoCellAnchor>
  <xdr:twoCellAnchor>
    <xdr:from>
      <xdr:col>0</xdr:col>
      <xdr:colOff>204108</xdr:colOff>
      <xdr:row>2</xdr:row>
      <xdr:rowOff>81643</xdr:rowOff>
    </xdr:from>
    <xdr:to>
      <xdr:col>7</xdr:col>
      <xdr:colOff>220916</xdr:colOff>
      <xdr:row>33</xdr:row>
      <xdr:rowOff>108857</xdr:rowOff>
    </xdr:to>
    <xdr:sp macro="" textlink="">
      <xdr:nvSpPr>
        <xdr:cNvPr id="4" name="Rectangle 3">
          <a:extLst>
            <a:ext uri="{FF2B5EF4-FFF2-40B4-BE49-F238E27FC236}">
              <a16:creationId xmlns:a16="http://schemas.microsoft.com/office/drawing/2014/main" id="{7F3077BA-060F-4F8A-B335-E9956C4CFC32}"/>
            </a:ext>
          </a:extLst>
        </xdr:cNvPr>
        <xdr:cNvSpPr/>
      </xdr:nvSpPr>
      <xdr:spPr>
        <a:xfrm>
          <a:off x="204108" y="489857"/>
          <a:ext cx="4779308" cy="6354536"/>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321287</xdr:colOff>
      <xdr:row>1</xdr:row>
      <xdr:rowOff>40822</xdr:rowOff>
    </xdr:from>
    <xdr:to>
      <xdr:col>2</xdr:col>
      <xdr:colOff>312964</xdr:colOff>
      <xdr:row>3</xdr:row>
      <xdr:rowOff>40822</xdr:rowOff>
    </xdr:to>
    <xdr:sp macro="" textlink="">
      <xdr:nvSpPr>
        <xdr:cNvPr id="5" name="Rectangle: Rounded Corners 4">
          <a:extLst>
            <a:ext uri="{FF2B5EF4-FFF2-40B4-BE49-F238E27FC236}">
              <a16:creationId xmlns:a16="http://schemas.microsoft.com/office/drawing/2014/main" id="{F6E7EA37-93DB-4235-9BA2-DC7351A92799}"/>
            </a:ext>
          </a:extLst>
        </xdr:cNvPr>
        <xdr:cNvSpPr/>
      </xdr:nvSpPr>
      <xdr:spPr>
        <a:xfrm>
          <a:off x="321287" y="244929"/>
          <a:ext cx="1352391" cy="408214"/>
        </a:xfrm>
        <a:prstGeom prst="roundRect">
          <a:avLst/>
        </a:prstGeom>
        <a:solidFill>
          <a:schemeClr val="accent2">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a:latin typeface="Arial Black" panose="020B0A04020102020204" pitchFamily="34" charset="0"/>
            </a:rPr>
            <a:t>MAPS</a:t>
          </a:r>
        </a:p>
      </xdr:txBody>
    </xdr:sp>
    <xdr:clientData/>
  </xdr:twoCellAnchor>
  <xdr:twoCellAnchor>
    <xdr:from>
      <xdr:col>0</xdr:col>
      <xdr:colOff>122465</xdr:colOff>
      <xdr:row>2</xdr:row>
      <xdr:rowOff>191380</xdr:rowOff>
    </xdr:from>
    <xdr:to>
      <xdr:col>7</xdr:col>
      <xdr:colOff>133670</xdr:colOff>
      <xdr:row>19</xdr:row>
      <xdr:rowOff>95249</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43E5BB7-58C5-4FCF-824B-F1062B7DD5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2465" y="591430"/>
              <a:ext cx="4811805" cy="3304294"/>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364831</xdr:colOff>
      <xdr:row>1</xdr:row>
      <xdr:rowOff>29936</xdr:rowOff>
    </xdr:from>
    <xdr:to>
      <xdr:col>4</xdr:col>
      <xdr:colOff>356507</xdr:colOff>
      <xdr:row>3</xdr:row>
      <xdr:rowOff>29936</xdr:rowOff>
    </xdr:to>
    <xdr:sp macro="" textlink="">
      <xdr:nvSpPr>
        <xdr:cNvPr id="11" name="Rectangle: Rounded Corners 10">
          <a:extLst>
            <a:ext uri="{FF2B5EF4-FFF2-40B4-BE49-F238E27FC236}">
              <a16:creationId xmlns:a16="http://schemas.microsoft.com/office/drawing/2014/main" id="{6BF1D1D4-F463-4F4E-9997-F3B651E5886D}"/>
            </a:ext>
          </a:extLst>
        </xdr:cNvPr>
        <xdr:cNvSpPr/>
      </xdr:nvSpPr>
      <xdr:spPr>
        <a:xfrm>
          <a:off x="1725545" y="234043"/>
          <a:ext cx="1352391" cy="408214"/>
        </a:xfrm>
        <a:prstGeom prst="roundRect">
          <a:avLst/>
        </a:prstGeom>
        <a:solidFill>
          <a:schemeClr val="accent2">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a:latin typeface="Arial Black" panose="020B0A04020102020204" pitchFamily="34" charset="0"/>
            </a:rPr>
            <a:t>LINE</a:t>
          </a:r>
        </a:p>
      </xdr:txBody>
    </xdr:sp>
    <xdr:clientData/>
  </xdr:twoCellAnchor>
  <xdr:twoCellAnchor>
    <xdr:from>
      <xdr:col>7</xdr:col>
      <xdr:colOff>272144</xdr:colOff>
      <xdr:row>6</xdr:row>
      <xdr:rowOff>176894</xdr:rowOff>
    </xdr:from>
    <xdr:to>
      <xdr:col>14</xdr:col>
      <xdr:colOff>557893</xdr:colOff>
      <xdr:row>20</xdr:row>
      <xdr:rowOff>108857</xdr:rowOff>
    </xdr:to>
    <xdr:sp macro="" textlink="">
      <xdr:nvSpPr>
        <xdr:cNvPr id="15" name="Rectangle: Rounded Corners 14">
          <a:extLst>
            <a:ext uri="{FF2B5EF4-FFF2-40B4-BE49-F238E27FC236}">
              <a16:creationId xmlns:a16="http://schemas.microsoft.com/office/drawing/2014/main" id="{9253B2E5-56D6-4728-8A44-40B3BC8C2D79}"/>
            </a:ext>
          </a:extLst>
        </xdr:cNvPr>
        <xdr:cNvSpPr/>
      </xdr:nvSpPr>
      <xdr:spPr>
        <a:xfrm>
          <a:off x="5034644" y="1401537"/>
          <a:ext cx="5048249" cy="278946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272143</xdr:colOff>
      <xdr:row>20</xdr:row>
      <xdr:rowOff>163286</xdr:rowOff>
    </xdr:from>
    <xdr:to>
      <xdr:col>20</xdr:col>
      <xdr:colOff>40821</xdr:colOff>
      <xdr:row>33</xdr:row>
      <xdr:rowOff>136072</xdr:rowOff>
    </xdr:to>
    <xdr:sp macro="" textlink="">
      <xdr:nvSpPr>
        <xdr:cNvPr id="25" name="Rectangle 24">
          <a:extLst>
            <a:ext uri="{FF2B5EF4-FFF2-40B4-BE49-F238E27FC236}">
              <a16:creationId xmlns:a16="http://schemas.microsoft.com/office/drawing/2014/main" id="{F70A8F9D-F130-4A34-B051-4F288604D5E0}"/>
            </a:ext>
          </a:extLst>
        </xdr:cNvPr>
        <xdr:cNvSpPr/>
      </xdr:nvSpPr>
      <xdr:spPr>
        <a:xfrm>
          <a:off x="5034643" y="4245429"/>
          <a:ext cx="8613321" cy="2626179"/>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14</xdr:col>
      <xdr:colOff>390607</xdr:colOff>
      <xdr:row>10</xdr:row>
      <xdr:rowOff>23215</xdr:rowOff>
    </xdr:from>
    <xdr:to>
      <xdr:col>15</xdr:col>
      <xdr:colOff>118464</xdr:colOff>
      <xdr:row>16</xdr:row>
      <xdr:rowOff>150963</xdr:rowOff>
    </xdr:to>
    <xdr:sp macro="" textlink="">
      <xdr:nvSpPr>
        <xdr:cNvPr id="27" name="Rectangle: Rounded Corners 26">
          <a:extLst>
            <a:ext uri="{FF2B5EF4-FFF2-40B4-BE49-F238E27FC236}">
              <a16:creationId xmlns:a16="http://schemas.microsoft.com/office/drawing/2014/main" id="{F239E48E-237D-49D0-9047-7EAAAA0BDD86}"/>
            </a:ext>
          </a:extLst>
        </xdr:cNvPr>
        <xdr:cNvSpPr/>
      </xdr:nvSpPr>
      <xdr:spPr>
        <a:xfrm rot="5400000">
          <a:off x="9443518" y="2536375"/>
          <a:ext cx="1352391" cy="408214"/>
        </a:xfrm>
        <a:prstGeom prst="roundRect">
          <a:avLst/>
        </a:prstGeom>
        <a:solidFill>
          <a:schemeClr val="accent2">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a:latin typeface="Arial Black" panose="020B0A04020102020204" pitchFamily="34" charset="0"/>
            </a:rPr>
            <a:t>BAR</a:t>
          </a:r>
          <a:r>
            <a:rPr lang="en-ID" sz="1200" baseline="0">
              <a:latin typeface="Arial Black" panose="020B0A04020102020204" pitchFamily="34" charset="0"/>
            </a:rPr>
            <a:t> CHART</a:t>
          </a:r>
          <a:endParaRPr lang="en-ID" sz="1200">
            <a:latin typeface="Arial Black" panose="020B0A04020102020204" pitchFamily="34" charset="0"/>
          </a:endParaRPr>
        </a:p>
      </xdr:txBody>
    </xdr:sp>
    <xdr:clientData/>
  </xdr:twoCellAnchor>
  <xdr:twoCellAnchor>
    <xdr:from>
      <xdr:col>13</xdr:col>
      <xdr:colOff>598716</xdr:colOff>
      <xdr:row>21</xdr:row>
      <xdr:rowOff>108859</xdr:rowOff>
    </xdr:from>
    <xdr:to>
      <xdr:col>19</xdr:col>
      <xdr:colOff>394607</xdr:colOff>
      <xdr:row>32</xdr:row>
      <xdr:rowOff>163286</xdr:rowOff>
    </xdr:to>
    <xdr:graphicFrame macro="">
      <xdr:nvGraphicFramePr>
        <xdr:cNvPr id="28" name="Chart 27">
          <a:extLst>
            <a:ext uri="{FF2B5EF4-FFF2-40B4-BE49-F238E27FC236}">
              <a16:creationId xmlns:a16="http://schemas.microsoft.com/office/drawing/2014/main" id="{FEBA4F9A-CF00-4D03-950B-4D964F200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381001</xdr:colOff>
      <xdr:row>21</xdr:row>
      <xdr:rowOff>27216</xdr:rowOff>
    </xdr:from>
    <xdr:to>
      <xdr:col>6</xdr:col>
      <xdr:colOff>612322</xdr:colOff>
      <xdr:row>32</xdr:row>
      <xdr:rowOff>176893</xdr:rowOff>
    </xdr:to>
    <xdr:graphicFrame macro="">
      <xdr:nvGraphicFramePr>
        <xdr:cNvPr id="29" name="Chart 28">
          <a:extLst>
            <a:ext uri="{FF2B5EF4-FFF2-40B4-BE49-F238E27FC236}">
              <a16:creationId xmlns:a16="http://schemas.microsoft.com/office/drawing/2014/main" id="{DFDC174B-6D0B-4884-90BE-108DF8A3A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381002</xdr:colOff>
      <xdr:row>21</xdr:row>
      <xdr:rowOff>108856</xdr:rowOff>
    </xdr:from>
    <xdr:to>
      <xdr:col>13</xdr:col>
      <xdr:colOff>544287</xdr:colOff>
      <xdr:row>32</xdr:row>
      <xdr:rowOff>176892</xdr:rowOff>
    </xdr:to>
    <xdr:graphicFrame macro="">
      <xdr:nvGraphicFramePr>
        <xdr:cNvPr id="30" name="Chart 29">
          <a:extLst>
            <a:ext uri="{FF2B5EF4-FFF2-40B4-BE49-F238E27FC236}">
              <a16:creationId xmlns:a16="http://schemas.microsoft.com/office/drawing/2014/main" id="{CF79F9F9-862B-4FAE-B886-737386AE4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340178</xdr:colOff>
      <xdr:row>7</xdr:row>
      <xdr:rowOff>190500</xdr:rowOff>
    </xdr:from>
    <xdr:to>
      <xdr:col>14</xdr:col>
      <xdr:colOff>176892</xdr:colOff>
      <xdr:row>19</xdr:row>
      <xdr:rowOff>95250</xdr:rowOff>
    </xdr:to>
    <xdr:graphicFrame macro="">
      <xdr:nvGraphicFramePr>
        <xdr:cNvPr id="31" name="Chart 30">
          <a:extLst>
            <a:ext uri="{FF2B5EF4-FFF2-40B4-BE49-F238E27FC236}">
              <a16:creationId xmlns:a16="http://schemas.microsoft.com/office/drawing/2014/main" id="{FF0E40DA-74B2-430B-8580-1F3520C03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217716</xdr:colOff>
      <xdr:row>11</xdr:row>
      <xdr:rowOff>68036</xdr:rowOff>
    </xdr:from>
    <xdr:to>
      <xdr:col>8</xdr:col>
      <xdr:colOff>340180</xdr:colOff>
      <xdr:row>15</xdr:row>
      <xdr:rowOff>54429</xdr:rowOff>
    </xdr:to>
    <xdr:pic>
      <xdr:nvPicPr>
        <xdr:cNvPr id="33" name="Graphic 32" descr="Medal">
          <a:extLst>
            <a:ext uri="{FF2B5EF4-FFF2-40B4-BE49-F238E27FC236}">
              <a16:creationId xmlns:a16="http://schemas.microsoft.com/office/drawing/2014/main" id="{D92E6D2E-E951-4433-B27D-DCDC3C5DBE1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80216" y="2313215"/>
          <a:ext cx="802821" cy="802821"/>
        </a:xfrm>
        <a:prstGeom prst="rect">
          <a:avLst/>
        </a:prstGeom>
      </xdr:spPr>
    </xdr:pic>
    <xdr:clientData/>
  </xdr:twoCellAnchor>
  <xdr:twoCellAnchor>
    <xdr:from>
      <xdr:col>19</xdr:col>
      <xdr:colOff>529401</xdr:colOff>
      <xdr:row>20</xdr:row>
      <xdr:rowOff>148405</xdr:rowOff>
    </xdr:from>
    <xdr:to>
      <xdr:col>20</xdr:col>
      <xdr:colOff>257258</xdr:colOff>
      <xdr:row>27</xdr:row>
      <xdr:rowOff>6</xdr:rowOff>
    </xdr:to>
    <xdr:sp macro="" textlink="">
      <xdr:nvSpPr>
        <xdr:cNvPr id="34" name="Rectangle: Rounded Corners 33">
          <a:extLst>
            <a:ext uri="{FF2B5EF4-FFF2-40B4-BE49-F238E27FC236}">
              <a16:creationId xmlns:a16="http://schemas.microsoft.com/office/drawing/2014/main" id="{510A4F95-ADEE-469C-A83C-A5F1D660C6F3}"/>
            </a:ext>
          </a:extLst>
        </xdr:cNvPr>
        <xdr:cNvSpPr/>
      </xdr:nvSpPr>
      <xdr:spPr>
        <a:xfrm rot="5400000">
          <a:off x="13020118" y="4666617"/>
          <a:ext cx="1280351" cy="408214"/>
        </a:xfrm>
        <a:prstGeom prst="roundRect">
          <a:avLst/>
        </a:prstGeom>
        <a:solidFill>
          <a:schemeClr val="accent2">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aseline="0">
              <a:latin typeface="Arial Black" panose="020B0A04020102020204" pitchFamily="34" charset="0"/>
            </a:rPr>
            <a:t> COLUMN</a:t>
          </a:r>
          <a:endParaRPr lang="en-ID" sz="1200">
            <a:latin typeface="Arial Black" panose="020B0A04020102020204" pitchFamily="34" charset="0"/>
          </a:endParaRPr>
        </a:p>
      </xdr:txBody>
    </xdr:sp>
    <xdr:clientData/>
  </xdr:twoCellAnchor>
  <xdr:twoCellAnchor>
    <xdr:from>
      <xdr:col>19</xdr:col>
      <xdr:colOff>545730</xdr:colOff>
      <xdr:row>27</xdr:row>
      <xdr:rowOff>96697</xdr:rowOff>
    </xdr:from>
    <xdr:to>
      <xdr:col>20</xdr:col>
      <xdr:colOff>273587</xdr:colOff>
      <xdr:row>33</xdr:row>
      <xdr:rowOff>152405</xdr:rowOff>
    </xdr:to>
    <xdr:sp macro="" textlink="">
      <xdr:nvSpPr>
        <xdr:cNvPr id="36" name="Rectangle: Rounded Corners 35">
          <a:extLst>
            <a:ext uri="{FF2B5EF4-FFF2-40B4-BE49-F238E27FC236}">
              <a16:creationId xmlns:a16="http://schemas.microsoft.com/office/drawing/2014/main" id="{5CEECA9E-2193-4DF2-B84C-14E610425305}"/>
            </a:ext>
          </a:extLst>
        </xdr:cNvPr>
        <xdr:cNvSpPr/>
      </xdr:nvSpPr>
      <xdr:spPr>
        <a:xfrm rot="5400000">
          <a:off x="13036447" y="6043659"/>
          <a:ext cx="1280351" cy="408214"/>
        </a:xfrm>
        <a:prstGeom prst="roundRect">
          <a:avLst/>
        </a:prstGeom>
        <a:solidFill>
          <a:schemeClr val="accent2">
            <a:lumMod val="60000"/>
            <a:lumOff val="4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a:latin typeface="Arial Black" panose="020B0A04020102020204" pitchFamily="34" charset="0"/>
            </a:rPr>
            <a:t>LINE</a:t>
          </a:r>
        </a:p>
      </xdr:txBody>
    </xdr:sp>
    <xdr:clientData/>
  </xdr:twoCellAnchor>
  <xdr:twoCellAnchor>
    <xdr:from>
      <xdr:col>15</xdr:col>
      <xdr:colOff>163289</xdr:colOff>
      <xdr:row>6</xdr:row>
      <xdr:rowOff>176893</xdr:rowOff>
    </xdr:from>
    <xdr:to>
      <xdr:col>21</xdr:col>
      <xdr:colOff>421822</xdr:colOff>
      <xdr:row>20</xdr:row>
      <xdr:rowOff>95250</xdr:rowOff>
    </xdr:to>
    <xdr:sp macro="" textlink="">
      <xdr:nvSpPr>
        <xdr:cNvPr id="22" name="Rectangle: Rounded Corners 21">
          <a:extLst>
            <a:ext uri="{FF2B5EF4-FFF2-40B4-BE49-F238E27FC236}">
              <a16:creationId xmlns:a16="http://schemas.microsoft.com/office/drawing/2014/main" id="{14A121F2-C790-42DD-B88D-17049F504159}"/>
            </a:ext>
          </a:extLst>
        </xdr:cNvPr>
        <xdr:cNvSpPr/>
      </xdr:nvSpPr>
      <xdr:spPr>
        <a:xfrm>
          <a:off x="10368646" y="1401536"/>
          <a:ext cx="4340676" cy="2775857"/>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435429</xdr:colOff>
      <xdr:row>2</xdr:row>
      <xdr:rowOff>163286</xdr:rowOff>
    </xdr:from>
    <xdr:to>
      <xdr:col>10</xdr:col>
      <xdr:colOff>204109</xdr:colOff>
      <xdr:row>6</xdr:row>
      <xdr:rowOff>95250</xdr:rowOff>
    </xdr:to>
    <xdr:sp macro="" textlink="">
      <xdr:nvSpPr>
        <xdr:cNvPr id="24" name="Rectangle: Rounded Corners 23">
          <a:extLst>
            <a:ext uri="{FF2B5EF4-FFF2-40B4-BE49-F238E27FC236}">
              <a16:creationId xmlns:a16="http://schemas.microsoft.com/office/drawing/2014/main" id="{553A1C4B-6E7C-46F3-8520-E4D2D2966813}"/>
            </a:ext>
          </a:extLst>
        </xdr:cNvPr>
        <xdr:cNvSpPr/>
      </xdr:nvSpPr>
      <xdr:spPr>
        <a:xfrm>
          <a:off x="5197929" y="571500"/>
          <a:ext cx="1809751" cy="74839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557893</xdr:colOff>
      <xdr:row>3</xdr:row>
      <xdr:rowOff>0</xdr:rowOff>
    </xdr:from>
    <xdr:to>
      <xdr:col>10</xdr:col>
      <xdr:colOff>108858</xdr:colOff>
      <xdr:row>5</xdr:row>
      <xdr:rowOff>13607</xdr:rowOff>
    </xdr:to>
    <xdr:sp macro="" textlink="">
      <xdr:nvSpPr>
        <xdr:cNvPr id="6" name="Rectangle: Top Corners Rounded 5">
          <a:extLst>
            <a:ext uri="{FF2B5EF4-FFF2-40B4-BE49-F238E27FC236}">
              <a16:creationId xmlns:a16="http://schemas.microsoft.com/office/drawing/2014/main" id="{19F7AFC2-742A-408D-93D2-46F03194C48B}"/>
            </a:ext>
          </a:extLst>
        </xdr:cNvPr>
        <xdr:cNvSpPr/>
      </xdr:nvSpPr>
      <xdr:spPr>
        <a:xfrm>
          <a:off x="5320393" y="612321"/>
          <a:ext cx="1592036" cy="421822"/>
        </a:xfrm>
        <a:prstGeom prst="round2SameRect">
          <a:avLst/>
        </a:prstGeom>
        <a:solidFill>
          <a:schemeClr val="accent2">
            <a:lumMod val="75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D" sz="1200" b="1">
            <a:latin typeface="Arial Black" panose="020B0A04020102020204" pitchFamily="34" charset="0"/>
          </a:endParaRPr>
        </a:p>
      </xdr:txBody>
    </xdr:sp>
    <xdr:clientData/>
  </xdr:twoCellAnchor>
  <xdr:oneCellAnchor>
    <xdr:from>
      <xdr:col>8</xdr:col>
      <xdr:colOff>435429</xdr:colOff>
      <xdr:row>3</xdr:row>
      <xdr:rowOff>81643</xdr:rowOff>
    </xdr:from>
    <xdr:ext cx="1047749" cy="309315"/>
    <xdr:sp macro="" textlink="">
      <xdr:nvSpPr>
        <xdr:cNvPr id="13" name="TextBox 12">
          <a:extLst>
            <a:ext uri="{FF2B5EF4-FFF2-40B4-BE49-F238E27FC236}">
              <a16:creationId xmlns:a16="http://schemas.microsoft.com/office/drawing/2014/main" id="{1289F066-B3D2-4181-97AB-63F3A25AB15F}"/>
            </a:ext>
          </a:extLst>
        </xdr:cNvPr>
        <xdr:cNvSpPr txBox="1"/>
      </xdr:nvSpPr>
      <xdr:spPr>
        <a:xfrm>
          <a:off x="5878286" y="693964"/>
          <a:ext cx="1047749"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200" b="1">
              <a:solidFill>
                <a:schemeClr val="bg1"/>
              </a:solidFill>
              <a:latin typeface="Arial Black" panose="020B0A04020102020204" pitchFamily="34" charset="0"/>
            </a:rPr>
            <a:t>PRODUCT</a:t>
          </a:r>
        </a:p>
      </xdr:txBody>
    </xdr:sp>
    <xdr:clientData/>
  </xdr:oneCellAnchor>
  <xdr:twoCellAnchor>
    <xdr:from>
      <xdr:col>10</xdr:col>
      <xdr:colOff>315686</xdr:colOff>
      <xdr:row>2</xdr:row>
      <xdr:rowOff>166007</xdr:rowOff>
    </xdr:from>
    <xdr:to>
      <xdr:col>13</xdr:col>
      <xdr:colOff>84365</xdr:colOff>
      <xdr:row>6</xdr:row>
      <xdr:rowOff>97971</xdr:rowOff>
    </xdr:to>
    <xdr:sp macro="" textlink="">
      <xdr:nvSpPr>
        <xdr:cNvPr id="32" name="Rectangle: Rounded Corners 31">
          <a:extLst>
            <a:ext uri="{FF2B5EF4-FFF2-40B4-BE49-F238E27FC236}">
              <a16:creationId xmlns:a16="http://schemas.microsoft.com/office/drawing/2014/main" id="{47F8A3DB-2625-4574-B7B1-8DF71CEB1745}"/>
            </a:ext>
          </a:extLst>
        </xdr:cNvPr>
        <xdr:cNvSpPr/>
      </xdr:nvSpPr>
      <xdr:spPr>
        <a:xfrm>
          <a:off x="7119257" y="574221"/>
          <a:ext cx="1809751" cy="74839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13</xdr:col>
      <xdr:colOff>209550</xdr:colOff>
      <xdr:row>2</xdr:row>
      <xdr:rowOff>182335</xdr:rowOff>
    </xdr:from>
    <xdr:to>
      <xdr:col>15</xdr:col>
      <xdr:colOff>658587</xdr:colOff>
      <xdr:row>6</xdr:row>
      <xdr:rowOff>114299</xdr:rowOff>
    </xdr:to>
    <xdr:sp macro="" textlink="">
      <xdr:nvSpPr>
        <xdr:cNvPr id="35" name="Rectangle: Rounded Corners 34">
          <a:extLst>
            <a:ext uri="{FF2B5EF4-FFF2-40B4-BE49-F238E27FC236}">
              <a16:creationId xmlns:a16="http://schemas.microsoft.com/office/drawing/2014/main" id="{07CAFFAB-30FD-46C4-9B53-8F08D5F29C39}"/>
            </a:ext>
          </a:extLst>
        </xdr:cNvPr>
        <xdr:cNvSpPr/>
      </xdr:nvSpPr>
      <xdr:spPr>
        <a:xfrm>
          <a:off x="9054193" y="590549"/>
          <a:ext cx="1809751" cy="74839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89808</xdr:colOff>
      <xdr:row>2</xdr:row>
      <xdr:rowOff>157842</xdr:rowOff>
    </xdr:from>
    <xdr:to>
      <xdr:col>18</xdr:col>
      <xdr:colOff>538844</xdr:colOff>
      <xdr:row>6</xdr:row>
      <xdr:rowOff>89806</xdr:rowOff>
    </xdr:to>
    <xdr:sp macro="" textlink="">
      <xdr:nvSpPr>
        <xdr:cNvPr id="37" name="Rectangle: Rounded Corners 36">
          <a:extLst>
            <a:ext uri="{FF2B5EF4-FFF2-40B4-BE49-F238E27FC236}">
              <a16:creationId xmlns:a16="http://schemas.microsoft.com/office/drawing/2014/main" id="{584EB211-1736-4901-92C4-0C0CBF8E0C52}"/>
            </a:ext>
          </a:extLst>
        </xdr:cNvPr>
        <xdr:cNvSpPr/>
      </xdr:nvSpPr>
      <xdr:spPr>
        <a:xfrm>
          <a:off x="10975522" y="566056"/>
          <a:ext cx="1809751" cy="74839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10</xdr:col>
      <xdr:colOff>410936</xdr:colOff>
      <xdr:row>3</xdr:row>
      <xdr:rowOff>2721</xdr:rowOff>
    </xdr:from>
    <xdr:to>
      <xdr:col>12</xdr:col>
      <xdr:colOff>642257</xdr:colOff>
      <xdr:row>5</xdr:row>
      <xdr:rowOff>16328</xdr:rowOff>
    </xdr:to>
    <xdr:sp macro="" textlink="">
      <xdr:nvSpPr>
        <xdr:cNvPr id="38" name="Rectangle: Top Corners Rounded 37">
          <a:extLst>
            <a:ext uri="{FF2B5EF4-FFF2-40B4-BE49-F238E27FC236}">
              <a16:creationId xmlns:a16="http://schemas.microsoft.com/office/drawing/2014/main" id="{2ABCD08F-A053-4784-8A9E-FEC1C9606FE6}"/>
            </a:ext>
          </a:extLst>
        </xdr:cNvPr>
        <xdr:cNvSpPr/>
      </xdr:nvSpPr>
      <xdr:spPr>
        <a:xfrm>
          <a:off x="7214507" y="615042"/>
          <a:ext cx="1592036" cy="421822"/>
        </a:xfrm>
        <a:prstGeom prst="round2SameRect">
          <a:avLst/>
        </a:prstGeom>
        <a:solidFill>
          <a:schemeClr val="accent2">
            <a:lumMod val="75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D" sz="1200" b="1">
            <a:latin typeface="Arial Black" panose="020B0A04020102020204" pitchFamily="34" charset="0"/>
          </a:endParaRPr>
        </a:p>
      </xdr:txBody>
    </xdr:sp>
    <xdr:clientData/>
  </xdr:twoCellAnchor>
  <xdr:twoCellAnchor>
    <xdr:from>
      <xdr:col>13</xdr:col>
      <xdr:colOff>304799</xdr:colOff>
      <xdr:row>3</xdr:row>
      <xdr:rowOff>19049</xdr:rowOff>
    </xdr:from>
    <xdr:to>
      <xdr:col>15</xdr:col>
      <xdr:colOff>536121</xdr:colOff>
      <xdr:row>5</xdr:row>
      <xdr:rowOff>32656</xdr:rowOff>
    </xdr:to>
    <xdr:sp macro="" textlink="">
      <xdr:nvSpPr>
        <xdr:cNvPr id="39" name="Rectangle: Top Corners Rounded 38">
          <a:extLst>
            <a:ext uri="{FF2B5EF4-FFF2-40B4-BE49-F238E27FC236}">
              <a16:creationId xmlns:a16="http://schemas.microsoft.com/office/drawing/2014/main" id="{51D732C8-36B5-4DCE-A165-F9E3709C71A2}"/>
            </a:ext>
          </a:extLst>
        </xdr:cNvPr>
        <xdr:cNvSpPr/>
      </xdr:nvSpPr>
      <xdr:spPr>
        <a:xfrm>
          <a:off x="9149442" y="631370"/>
          <a:ext cx="1592036" cy="421822"/>
        </a:xfrm>
        <a:prstGeom prst="round2SameRect">
          <a:avLst/>
        </a:prstGeom>
        <a:solidFill>
          <a:schemeClr val="accent2">
            <a:lumMod val="75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D" sz="1200" b="1">
            <a:latin typeface="Arial Black" panose="020B0A04020102020204" pitchFamily="34" charset="0"/>
          </a:endParaRPr>
        </a:p>
      </xdr:txBody>
    </xdr:sp>
    <xdr:clientData/>
  </xdr:twoCellAnchor>
  <xdr:twoCellAnchor>
    <xdr:from>
      <xdr:col>16</xdr:col>
      <xdr:colOff>185059</xdr:colOff>
      <xdr:row>2</xdr:row>
      <xdr:rowOff>198663</xdr:rowOff>
    </xdr:from>
    <xdr:to>
      <xdr:col>18</xdr:col>
      <xdr:colOff>416380</xdr:colOff>
      <xdr:row>5</xdr:row>
      <xdr:rowOff>8163</xdr:rowOff>
    </xdr:to>
    <xdr:sp macro="" textlink="">
      <xdr:nvSpPr>
        <xdr:cNvPr id="40" name="Rectangle: Top Corners Rounded 39">
          <a:extLst>
            <a:ext uri="{FF2B5EF4-FFF2-40B4-BE49-F238E27FC236}">
              <a16:creationId xmlns:a16="http://schemas.microsoft.com/office/drawing/2014/main" id="{99F36FCD-BF48-4844-BDB4-EEDE5548BB71}"/>
            </a:ext>
          </a:extLst>
        </xdr:cNvPr>
        <xdr:cNvSpPr/>
      </xdr:nvSpPr>
      <xdr:spPr>
        <a:xfrm>
          <a:off x="11070773" y="606877"/>
          <a:ext cx="1592036" cy="421822"/>
        </a:xfrm>
        <a:prstGeom prst="round2SameRect">
          <a:avLst/>
        </a:prstGeom>
        <a:solidFill>
          <a:schemeClr val="accent2">
            <a:lumMod val="75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D" sz="1200" b="1">
            <a:latin typeface="Arial Black" panose="020B0A04020102020204" pitchFamily="34" charset="0"/>
          </a:endParaRPr>
        </a:p>
      </xdr:txBody>
    </xdr:sp>
    <xdr:clientData/>
  </xdr:twoCellAnchor>
  <xdr:oneCellAnchor>
    <xdr:from>
      <xdr:col>11</xdr:col>
      <xdr:colOff>274864</xdr:colOff>
      <xdr:row>3</xdr:row>
      <xdr:rowOff>57150</xdr:rowOff>
    </xdr:from>
    <xdr:ext cx="1047749" cy="309315"/>
    <xdr:sp macro="" textlink="">
      <xdr:nvSpPr>
        <xdr:cNvPr id="41" name="TextBox 40">
          <a:extLst>
            <a:ext uri="{FF2B5EF4-FFF2-40B4-BE49-F238E27FC236}">
              <a16:creationId xmlns:a16="http://schemas.microsoft.com/office/drawing/2014/main" id="{8C9BA5FD-F36B-40B2-8B95-CACD9E74F4F0}"/>
            </a:ext>
          </a:extLst>
        </xdr:cNvPr>
        <xdr:cNvSpPr txBox="1"/>
      </xdr:nvSpPr>
      <xdr:spPr>
        <a:xfrm>
          <a:off x="7758793" y="669471"/>
          <a:ext cx="1047749"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200" b="1">
              <a:solidFill>
                <a:schemeClr val="bg1"/>
              </a:solidFill>
              <a:latin typeface="Arial Black" panose="020B0A04020102020204" pitchFamily="34" charset="0"/>
            </a:rPr>
            <a:t>REVENUE</a:t>
          </a:r>
        </a:p>
      </xdr:txBody>
    </xdr:sp>
    <xdr:clientData/>
  </xdr:oneCellAnchor>
  <xdr:oneCellAnchor>
    <xdr:from>
      <xdr:col>17</xdr:col>
      <xdr:colOff>81644</xdr:colOff>
      <xdr:row>2</xdr:row>
      <xdr:rowOff>168729</xdr:rowOff>
    </xdr:from>
    <xdr:ext cx="1455964" cy="526298"/>
    <xdr:sp macro="" textlink="">
      <xdr:nvSpPr>
        <xdr:cNvPr id="42" name="TextBox 41">
          <a:extLst>
            <a:ext uri="{FF2B5EF4-FFF2-40B4-BE49-F238E27FC236}">
              <a16:creationId xmlns:a16="http://schemas.microsoft.com/office/drawing/2014/main" id="{DF1CF4CC-8900-492C-937A-662AAA2FF088}"/>
            </a:ext>
          </a:extLst>
        </xdr:cNvPr>
        <xdr:cNvSpPr txBox="1"/>
      </xdr:nvSpPr>
      <xdr:spPr>
        <a:xfrm>
          <a:off x="11647715" y="576943"/>
          <a:ext cx="1455964" cy="526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200" b="1">
              <a:solidFill>
                <a:schemeClr val="bg1"/>
              </a:solidFill>
              <a:latin typeface="Arial Black" panose="020B0A04020102020204" pitchFamily="34" charset="0"/>
            </a:rPr>
            <a:t>HIGHT</a:t>
          </a:r>
          <a:r>
            <a:rPr lang="en-ID" sz="1200" b="1" baseline="0">
              <a:solidFill>
                <a:schemeClr val="bg1"/>
              </a:solidFill>
              <a:latin typeface="Arial Black" panose="020B0A04020102020204" pitchFamily="34" charset="0"/>
            </a:rPr>
            <a:t> </a:t>
          </a:r>
        </a:p>
        <a:p>
          <a:r>
            <a:rPr lang="en-ID" sz="1200" b="1" baseline="0">
              <a:solidFill>
                <a:schemeClr val="bg1"/>
              </a:solidFill>
              <a:latin typeface="Arial Black" panose="020B0A04020102020204" pitchFamily="34" charset="0"/>
            </a:rPr>
            <a:t>PROFIT</a:t>
          </a:r>
          <a:endParaRPr lang="en-ID" sz="1200" b="1">
            <a:solidFill>
              <a:schemeClr val="bg1"/>
            </a:solidFill>
            <a:latin typeface="Arial Black" panose="020B0A04020102020204" pitchFamily="34" charset="0"/>
          </a:endParaRPr>
        </a:p>
      </xdr:txBody>
    </xdr:sp>
    <xdr:clientData/>
  </xdr:oneCellAnchor>
  <xdr:oneCellAnchor>
    <xdr:from>
      <xdr:col>13</xdr:col>
      <xdr:colOff>593273</xdr:colOff>
      <xdr:row>3</xdr:row>
      <xdr:rowOff>185061</xdr:rowOff>
    </xdr:from>
    <xdr:ext cx="1447799" cy="564706"/>
    <xdr:sp macro="" textlink="">
      <xdr:nvSpPr>
        <xdr:cNvPr id="43" name="TextBox 42">
          <a:extLst>
            <a:ext uri="{FF2B5EF4-FFF2-40B4-BE49-F238E27FC236}">
              <a16:creationId xmlns:a16="http://schemas.microsoft.com/office/drawing/2014/main" id="{E44CFD4E-A301-4623-9BAF-65D4DFBADEC2}"/>
            </a:ext>
          </a:extLst>
        </xdr:cNvPr>
        <xdr:cNvSpPr txBox="1"/>
      </xdr:nvSpPr>
      <xdr:spPr>
        <a:xfrm>
          <a:off x="9437916" y="797382"/>
          <a:ext cx="1447799" cy="564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0" i="0" u="none" strike="noStrike">
              <a:solidFill>
                <a:schemeClr val="tx1"/>
              </a:solidFill>
              <a:effectLst/>
              <a:latin typeface="+mn-lt"/>
              <a:ea typeface="+mn-ea"/>
              <a:cs typeface="+mn-cs"/>
            </a:rPr>
            <a:t>           </a:t>
          </a:r>
          <a:r>
            <a:rPr lang="en-ID" sz="1400" b="1" i="0" u="none" strike="noStrike">
              <a:solidFill>
                <a:schemeClr val="accent1">
                  <a:lumMod val="50000"/>
                </a:schemeClr>
              </a:solidFill>
              <a:effectLst/>
              <a:latin typeface="Arial Black" panose="020B0A04020102020204" pitchFamily="34" charset="0"/>
              <a:ea typeface="+mn-ea"/>
              <a:cs typeface="+mn-cs"/>
            </a:rPr>
            <a:t>$7,700.85 </a:t>
          </a:r>
          <a:endParaRPr lang="en-ID" sz="1400" b="1">
            <a:solidFill>
              <a:schemeClr val="accent1">
                <a:lumMod val="50000"/>
              </a:schemeClr>
            </a:solidFill>
            <a:latin typeface="Arial Black" panose="020B0A04020102020204" pitchFamily="34" charset="0"/>
          </a:endParaRPr>
        </a:p>
      </xdr:txBody>
    </xdr:sp>
    <xdr:clientData/>
  </xdr:oneCellAnchor>
  <xdr:twoCellAnchor editAs="oneCell">
    <xdr:from>
      <xdr:col>7</xdr:col>
      <xdr:colOff>617003</xdr:colOff>
      <xdr:row>3</xdr:row>
      <xdr:rowOff>27216</xdr:rowOff>
    </xdr:from>
    <xdr:to>
      <xdr:col>8</xdr:col>
      <xdr:colOff>466999</xdr:colOff>
      <xdr:row>5</xdr:row>
      <xdr:rowOff>13608</xdr:rowOff>
    </xdr:to>
    <xdr:pic>
      <xdr:nvPicPr>
        <xdr:cNvPr id="16" name="Graphic 15" descr="Barcode">
          <a:extLst>
            <a:ext uri="{FF2B5EF4-FFF2-40B4-BE49-F238E27FC236}">
              <a16:creationId xmlns:a16="http://schemas.microsoft.com/office/drawing/2014/main" id="{064DC7AB-3A2E-4A7F-87E1-810638D8CF0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379503" y="639537"/>
          <a:ext cx="530353" cy="394607"/>
        </a:xfrm>
        <a:prstGeom prst="rect">
          <a:avLst/>
        </a:prstGeom>
      </xdr:spPr>
    </xdr:pic>
    <xdr:clientData/>
  </xdr:twoCellAnchor>
  <xdr:twoCellAnchor editAs="oneCell">
    <xdr:from>
      <xdr:col>10</xdr:col>
      <xdr:colOff>537411</xdr:colOff>
      <xdr:row>2</xdr:row>
      <xdr:rowOff>162353</xdr:rowOff>
    </xdr:from>
    <xdr:to>
      <xdr:col>11</xdr:col>
      <xdr:colOff>272143</xdr:colOff>
      <xdr:row>5</xdr:row>
      <xdr:rowOff>0</xdr:rowOff>
    </xdr:to>
    <xdr:pic>
      <xdr:nvPicPr>
        <xdr:cNvPr id="26" name="Graphic 25" descr="Money">
          <a:extLst>
            <a:ext uri="{FF2B5EF4-FFF2-40B4-BE49-F238E27FC236}">
              <a16:creationId xmlns:a16="http://schemas.microsoft.com/office/drawing/2014/main" id="{ACC76C4A-B122-448C-8EB1-219DB8E5B3C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340982" y="570567"/>
          <a:ext cx="415090" cy="449969"/>
        </a:xfrm>
        <a:prstGeom prst="rect">
          <a:avLst/>
        </a:prstGeom>
      </xdr:spPr>
    </xdr:pic>
    <xdr:clientData/>
  </xdr:twoCellAnchor>
  <xdr:twoCellAnchor editAs="oneCell">
    <xdr:from>
      <xdr:col>13</xdr:col>
      <xdr:colOff>435428</xdr:colOff>
      <xdr:row>2</xdr:row>
      <xdr:rowOff>179613</xdr:rowOff>
    </xdr:from>
    <xdr:to>
      <xdr:col>14</xdr:col>
      <xdr:colOff>205140</xdr:colOff>
      <xdr:row>5</xdr:row>
      <xdr:rowOff>54428</xdr:rowOff>
    </xdr:to>
    <xdr:pic>
      <xdr:nvPicPr>
        <xdr:cNvPr id="45" name="Graphic 44" descr="Coins">
          <a:extLst>
            <a:ext uri="{FF2B5EF4-FFF2-40B4-BE49-F238E27FC236}">
              <a16:creationId xmlns:a16="http://schemas.microsoft.com/office/drawing/2014/main" id="{1E8576A1-E7E3-4BA1-B945-A58F56D5BE06}"/>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280071" y="587827"/>
          <a:ext cx="450069" cy="487137"/>
        </a:xfrm>
        <a:prstGeom prst="rect">
          <a:avLst/>
        </a:prstGeom>
      </xdr:spPr>
    </xdr:pic>
    <xdr:clientData/>
  </xdr:twoCellAnchor>
  <xdr:oneCellAnchor>
    <xdr:from>
      <xdr:col>9</xdr:col>
      <xdr:colOff>424543</xdr:colOff>
      <xdr:row>4</xdr:row>
      <xdr:rowOff>193221</xdr:rowOff>
    </xdr:from>
    <xdr:ext cx="1047749" cy="345544"/>
    <xdr:sp macro="" textlink="">
      <xdr:nvSpPr>
        <xdr:cNvPr id="50" name="TextBox 49">
          <a:extLst>
            <a:ext uri="{FF2B5EF4-FFF2-40B4-BE49-F238E27FC236}">
              <a16:creationId xmlns:a16="http://schemas.microsoft.com/office/drawing/2014/main" id="{F3FDB0E0-BC16-4AFD-8895-CC71DF394498}"/>
            </a:ext>
          </a:extLst>
        </xdr:cNvPr>
        <xdr:cNvSpPr txBox="1"/>
      </xdr:nvSpPr>
      <xdr:spPr>
        <a:xfrm>
          <a:off x="6547757" y="1009650"/>
          <a:ext cx="1047749"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1">
              <a:solidFill>
                <a:schemeClr val="accent1">
                  <a:lumMod val="50000"/>
                </a:schemeClr>
              </a:solidFill>
              <a:latin typeface="Arial Black" panose="020B0A04020102020204" pitchFamily="34" charset="0"/>
            </a:rPr>
            <a:t>3</a:t>
          </a:r>
        </a:p>
      </xdr:txBody>
    </xdr:sp>
    <xdr:clientData/>
  </xdr:oneCellAnchor>
  <xdr:oneCellAnchor>
    <xdr:from>
      <xdr:col>8</xdr:col>
      <xdr:colOff>209550</xdr:colOff>
      <xdr:row>5</xdr:row>
      <xdr:rowOff>0</xdr:rowOff>
    </xdr:from>
    <xdr:ext cx="634093" cy="345544"/>
    <xdr:sp macro="" textlink="">
      <xdr:nvSpPr>
        <xdr:cNvPr id="51" name="TextBox 50">
          <a:extLst>
            <a:ext uri="{FF2B5EF4-FFF2-40B4-BE49-F238E27FC236}">
              <a16:creationId xmlns:a16="http://schemas.microsoft.com/office/drawing/2014/main" id="{EAEF8BA8-C032-41AC-9CE4-9C14C6ABA548}"/>
            </a:ext>
          </a:extLst>
        </xdr:cNvPr>
        <xdr:cNvSpPr txBox="1"/>
      </xdr:nvSpPr>
      <xdr:spPr>
        <a:xfrm>
          <a:off x="5652407" y="1020536"/>
          <a:ext cx="634093"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1">
              <a:solidFill>
                <a:schemeClr val="accent1">
                  <a:lumMod val="50000"/>
                </a:schemeClr>
              </a:solidFill>
              <a:latin typeface="Arial Black" panose="020B0A04020102020204" pitchFamily="34" charset="0"/>
            </a:rPr>
            <a:t>145 </a:t>
          </a:r>
        </a:p>
      </xdr:txBody>
    </xdr:sp>
    <xdr:clientData/>
  </xdr:oneCellAnchor>
  <xdr:twoCellAnchor editAs="oneCell">
    <xdr:from>
      <xdr:col>9</xdr:col>
      <xdr:colOff>231321</xdr:colOff>
      <xdr:row>5</xdr:row>
      <xdr:rowOff>40821</xdr:rowOff>
    </xdr:from>
    <xdr:to>
      <xdr:col>9</xdr:col>
      <xdr:colOff>492578</xdr:colOff>
      <xdr:row>6</xdr:row>
      <xdr:rowOff>97971</xdr:rowOff>
    </xdr:to>
    <xdr:pic>
      <xdr:nvPicPr>
        <xdr:cNvPr id="53" name="Graphic 52" descr="Filter">
          <a:extLst>
            <a:ext uri="{FF2B5EF4-FFF2-40B4-BE49-F238E27FC236}">
              <a16:creationId xmlns:a16="http://schemas.microsoft.com/office/drawing/2014/main" id="{45A719A2-C2D3-4FF6-B3F5-259A7B4778B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354535" y="1061357"/>
          <a:ext cx="261257" cy="261257"/>
        </a:xfrm>
        <a:prstGeom prst="rect">
          <a:avLst/>
        </a:prstGeom>
      </xdr:spPr>
    </xdr:pic>
    <xdr:clientData/>
  </xdr:twoCellAnchor>
  <xdr:twoCellAnchor editAs="oneCell">
    <xdr:from>
      <xdr:col>7</xdr:col>
      <xdr:colOff>585108</xdr:colOff>
      <xdr:row>4</xdr:row>
      <xdr:rowOff>163286</xdr:rowOff>
    </xdr:from>
    <xdr:to>
      <xdr:col>8</xdr:col>
      <xdr:colOff>326572</xdr:colOff>
      <xdr:row>6</xdr:row>
      <xdr:rowOff>176893</xdr:rowOff>
    </xdr:to>
    <xdr:pic>
      <xdr:nvPicPr>
        <xdr:cNvPr id="55" name="Graphic 54" descr="Label">
          <a:extLst>
            <a:ext uri="{FF2B5EF4-FFF2-40B4-BE49-F238E27FC236}">
              <a16:creationId xmlns:a16="http://schemas.microsoft.com/office/drawing/2014/main" id="{8A3A024A-08BD-4938-A60F-94573341D054}"/>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5347608" y="979715"/>
          <a:ext cx="421821" cy="421821"/>
        </a:xfrm>
        <a:prstGeom prst="rect">
          <a:avLst/>
        </a:prstGeom>
      </xdr:spPr>
    </xdr:pic>
    <xdr:clientData/>
  </xdr:twoCellAnchor>
  <xdr:oneCellAnchor>
    <xdr:from>
      <xdr:col>10</xdr:col>
      <xdr:colOff>604160</xdr:colOff>
      <xdr:row>4</xdr:row>
      <xdr:rowOff>182334</xdr:rowOff>
    </xdr:from>
    <xdr:ext cx="1586592" cy="345544"/>
    <xdr:sp macro="" textlink="">
      <xdr:nvSpPr>
        <xdr:cNvPr id="56" name="TextBox 55">
          <a:extLst>
            <a:ext uri="{FF2B5EF4-FFF2-40B4-BE49-F238E27FC236}">
              <a16:creationId xmlns:a16="http://schemas.microsoft.com/office/drawing/2014/main" id="{768EC744-5EDB-4207-91AC-0F12F9C35335}"/>
            </a:ext>
          </a:extLst>
        </xdr:cNvPr>
        <xdr:cNvSpPr txBox="1"/>
      </xdr:nvSpPr>
      <xdr:spPr>
        <a:xfrm>
          <a:off x="7407731" y="998763"/>
          <a:ext cx="1586592"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1" i="0" u="none" strike="noStrike">
              <a:solidFill>
                <a:schemeClr val="accent1">
                  <a:lumMod val="50000"/>
                </a:schemeClr>
              </a:solidFill>
              <a:effectLst/>
              <a:latin typeface="Arial Black" panose="020B0A04020102020204" pitchFamily="34" charset="0"/>
              <a:ea typeface="+mn-ea"/>
              <a:cs typeface="+mn-cs"/>
            </a:rPr>
            <a:t>$</a:t>
          </a:r>
          <a:r>
            <a:rPr lang="en-ID" sz="1400" b="1" i="0" u="none" strike="noStrike">
              <a:solidFill>
                <a:schemeClr val="tx1"/>
              </a:solidFill>
              <a:effectLst/>
              <a:latin typeface="Arial Black" panose="020B0A04020102020204" pitchFamily="34" charset="0"/>
              <a:ea typeface="+mn-ea"/>
              <a:cs typeface="+mn-cs"/>
            </a:rPr>
            <a:t> </a:t>
          </a:r>
          <a:r>
            <a:rPr lang="en-ID" sz="1400" b="1" i="0" u="none" strike="noStrike">
              <a:solidFill>
                <a:schemeClr val="accent1">
                  <a:lumMod val="50000"/>
                </a:schemeClr>
              </a:solidFill>
              <a:effectLst/>
              <a:latin typeface="Arial Black" panose="020B0A04020102020204" pitchFamily="34" charset="0"/>
              <a:ea typeface="+mn-ea"/>
              <a:cs typeface="+mn-cs"/>
            </a:rPr>
            <a:t>51,339.00 </a:t>
          </a:r>
          <a:endParaRPr lang="en-ID" sz="1400" b="1">
            <a:solidFill>
              <a:schemeClr val="accent1">
                <a:lumMod val="50000"/>
              </a:schemeClr>
            </a:solidFill>
            <a:latin typeface="Arial Black" panose="020B0A04020102020204" pitchFamily="34" charset="0"/>
          </a:endParaRPr>
        </a:p>
      </xdr:txBody>
    </xdr:sp>
    <xdr:clientData/>
  </xdr:oneCellAnchor>
  <xdr:oneCellAnchor>
    <xdr:from>
      <xdr:col>14</xdr:col>
      <xdr:colOff>266702</xdr:colOff>
      <xdr:row>3</xdr:row>
      <xdr:rowOff>76201</xdr:rowOff>
    </xdr:from>
    <xdr:ext cx="1047749" cy="309315"/>
    <xdr:sp macro="" textlink="">
      <xdr:nvSpPr>
        <xdr:cNvPr id="57" name="TextBox 56">
          <a:extLst>
            <a:ext uri="{FF2B5EF4-FFF2-40B4-BE49-F238E27FC236}">
              <a16:creationId xmlns:a16="http://schemas.microsoft.com/office/drawing/2014/main" id="{C377530B-0DB0-4AFC-9BE4-6E635923E3BA}"/>
            </a:ext>
          </a:extLst>
        </xdr:cNvPr>
        <xdr:cNvSpPr txBox="1"/>
      </xdr:nvSpPr>
      <xdr:spPr>
        <a:xfrm>
          <a:off x="9791702" y="688522"/>
          <a:ext cx="1047749"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200" b="1">
              <a:solidFill>
                <a:schemeClr val="bg1"/>
              </a:solidFill>
              <a:latin typeface="Arial Black" panose="020B0A04020102020204" pitchFamily="34" charset="0"/>
            </a:rPr>
            <a:t>PROFIT</a:t>
          </a:r>
        </a:p>
      </xdr:txBody>
    </xdr:sp>
    <xdr:clientData/>
  </xdr:oneCellAnchor>
  <xdr:oneCellAnchor>
    <xdr:from>
      <xdr:col>16</xdr:col>
      <xdr:colOff>609602</xdr:colOff>
      <xdr:row>4</xdr:row>
      <xdr:rowOff>201386</xdr:rowOff>
    </xdr:from>
    <xdr:ext cx="1047749" cy="345544"/>
    <xdr:sp macro="" textlink="">
      <xdr:nvSpPr>
        <xdr:cNvPr id="58" name="TextBox 57">
          <a:extLst>
            <a:ext uri="{FF2B5EF4-FFF2-40B4-BE49-F238E27FC236}">
              <a16:creationId xmlns:a16="http://schemas.microsoft.com/office/drawing/2014/main" id="{F68909E9-66FE-45FF-B043-980C54F6BE34}"/>
            </a:ext>
          </a:extLst>
        </xdr:cNvPr>
        <xdr:cNvSpPr txBox="1"/>
      </xdr:nvSpPr>
      <xdr:spPr>
        <a:xfrm>
          <a:off x="11495316" y="1017815"/>
          <a:ext cx="1047749"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1" i="0" u="none" strike="noStrike">
              <a:solidFill>
                <a:schemeClr val="accent1">
                  <a:lumMod val="50000"/>
                </a:schemeClr>
              </a:solidFill>
              <a:effectLst/>
              <a:latin typeface="Arial Black" panose="020B0A04020102020204" pitchFamily="34" charset="0"/>
              <a:ea typeface="+mn-ea"/>
              <a:cs typeface="+mn-cs"/>
            </a:rPr>
            <a:t>211.65</a:t>
          </a:r>
          <a:endParaRPr lang="en-ID" sz="1400" b="1">
            <a:solidFill>
              <a:schemeClr val="accent1">
                <a:lumMod val="50000"/>
              </a:schemeClr>
            </a:solidFill>
            <a:latin typeface="Arial Black" panose="020B0A04020102020204" pitchFamily="34" charset="0"/>
          </a:endParaRPr>
        </a:p>
      </xdr:txBody>
    </xdr:sp>
    <xdr:clientData/>
  </xdr:oneCellAnchor>
  <xdr:twoCellAnchor>
    <xdr:from>
      <xdr:col>15</xdr:col>
      <xdr:colOff>312965</xdr:colOff>
      <xdr:row>7</xdr:row>
      <xdr:rowOff>163284</xdr:rowOff>
    </xdr:from>
    <xdr:to>
      <xdr:col>18</xdr:col>
      <xdr:colOff>312964</xdr:colOff>
      <xdr:row>18</xdr:row>
      <xdr:rowOff>190498</xdr:rowOff>
    </xdr:to>
    <xdr:graphicFrame macro="">
      <xdr:nvGraphicFramePr>
        <xdr:cNvPr id="63" name="Chart 62">
          <a:extLst>
            <a:ext uri="{FF2B5EF4-FFF2-40B4-BE49-F238E27FC236}">
              <a16:creationId xmlns:a16="http://schemas.microsoft.com/office/drawing/2014/main" id="{D81A7BF9-C232-43A5-8180-00D2DE25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299360</xdr:colOff>
      <xdr:row>7</xdr:row>
      <xdr:rowOff>176894</xdr:rowOff>
    </xdr:from>
    <xdr:to>
      <xdr:col>21</xdr:col>
      <xdr:colOff>408215</xdr:colOff>
      <xdr:row>19</xdr:row>
      <xdr:rowOff>13608</xdr:rowOff>
    </xdr:to>
    <xdr:graphicFrame macro="">
      <xdr:nvGraphicFramePr>
        <xdr:cNvPr id="65" name="Chart 64">
          <a:extLst>
            <a:ext uri="{FF2B5EF4-FFF2-40B4-BE49-F238E27FC236}">
              <a16:creationId xmlns:a16="http://schemas.microsoft.com/office/drawing/2014/main" id="{4D4602D5-C2B6-4C00-8208-8851308DE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16</xdr:col>
      <xdr:colOff>231321</xdr:colOff>
      <xdr:row>12</xdr:row>
      <xdr:rowOff>68035</xdr:rowOff>
    </xdr:from>
    <xdr:ext cx="882678" cy="374141"/>
    <xdr:sp macro="" textlink="">
      <xdr:nvSpPr>
        <xdr:cNvPr id="66" name="TextBox 65">
          <a:extLst>
            <a:ext uri="{FF2B5EF4-FFF2-40B4-BE49-F238E27FC236}">
              <a16:creationId xmlns:a16="http://schemas.microsoft.com/office/drawing/2014/main" id="{6A6407A3-E910-4438-9EA4-090BA733F25C}"/>
            </a:ext>
          </a:extLst>
        </xdr:cNvPr>
        <xdr:cNvSpPr txBox="1"/>
      </xdr:nvSpPr>
      <xdr:spPr>
        <a:xfrm>
          <a:off x="11117035" y="2517321"/>
          <a:ext cx="88267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800" b="1"/>
            <a:t>33.45%</a:t>
          </a:r>
        </a:p>
      </xdr:txBody>
    </xdr:sp>
    <xdr:clientData/>
  </xdr:oneCellAnchor>
  <xdr:oneCellAnchor>
    <xdr:from>
      <xdr:col>19</xdr:col>
      <xdr:colOff>288472</xdr:colOff>
      <xdr:row>12</xdr:row>
      <xdr:rowOff>70757</xdr:rowOff>
    </xdr:from>
    <xdr:ext cx="882678" cy="374141"/>
    <xdr:sp macro="" textlink="">
      <xdr:nvSpPr>
        <xdr:cNvPr id="67" name="TextBox 66">
          <a:extLst>
            <a:ext uri="{FF2B5EF4-FFF2-40B4-BE49-F238E27FC236}">
              <a16:creationId xmlns:a16="http://schemas.microsoft.com/office/drawing/2014/main" id="{4CD45B30-1940-4284-95F0-34F4BF8FAC67}"/>
            </a:ext>
          </a:extLst>
        </xdr:cNvPr>
        <xdr:cNvSpPr txBox="1"/>
      </xdr:nvSpPr>
      <xdr:spPr>
        <a:xfrm>
          <a:off x="13215258" y="2520043"/>
          <a:ext cx="882678"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800" b="1"/>
            <a:t>66.55%</a:t>
          </a:r>
        </a:p>
      </xdr:txBody>
    </xdr:sp>
    <xdr:clientData/>
  </xdr:oneCellAnchor>
  <xdr:twoCellAnchor>
    <xdr:from>
      <xdr:col>18</xdr:col>
      <xdr:colOff>664030</xdr:colOff>
      <xdr:row>2</xdr:row>
      <xdr:rowOff>174170</xdr:rowOff>
    </xdr:from>
    <xdr:to>
      <xdr:col>21</xdr:col>
      <xdr:colOff>432710</xdr:colOff>
      <xdr:row>6</xdr:row>
      <xdr:rowOff>106134</xdr:rowOff>
    </xdr:to>
    <xdr:sp macro="" textlink="">
      <xdr:nvSpPr>
        <xdr:cNvPr id="70" name="Rectangle: Rounded Corners 69">
          <a:extLst>
            <a:ext uri="{FF2B5EF4-FFF2-40B4-BE49-F238E27FC236}">
              <a16:creationId xmlns:a16="http://schemas.microsoft.com/office/drawing/2014/main" id="{CE037A13-ADD3-454A-9BE9-123FFF40BDB1}"/>
            </a:ext>
          </a:extLst>
        </xdr:cNvPr>
        <xdr:cNvSpPr/>
      </xdr:nvSpPr>
      <xdr:spPr>
        <a:xfrm>
          <a:off x="12910459" y="582384"/>
          <a:ext cx="1809751" cy="748393"/>
        </a:xfrm>
        <a:prstGeom prst="round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19</xdr:col>
      <xdr:colOff>89806</xdr:colOff>
      <xdr:row>2</xdr:row>
      <xdr:rowOff>198663</xdr:rowOff>
    </xdr:from>
    <xdr:to>
      <xdr:col>21</xdr:col>
      <xdr:colOff>321128</xdr:colOff>
      <xdr:row>5</xdr:row>
      <xdr:rowOff>8163</xdr:rowOff>
    </xdr:to>
    <xdr:sp macro="" textlink="">
      <xdr:nvSpPr>
        <xdr:cNvPr id="71" name="Rectangle: Top Corners Rounded 70">
          <a:extLst>
            <a:ext uri="{FF2B5EF4-FFF2-40B4-BE49-F238E27FC236}">
              <a16:creationId xmlns:a16="http://schemas.microsoft.com/office/drawing/2014/main" id="{C9B72F97-2DAE-4777-800B-9FE114B9C46D}"/>
            </a:ext>
          </a:extLst>
        </xdr:cNvPr>
        <xdr:cNvSpPr/>
      </xdr:nvSpPr>
      <xdr:spPr>
        <a:xfrm>
          <a:off x="13016592" y="606877"/>
          <a:ext cx="1592036" cy="421822"/>
        </a:xfrm>
        <a:prstGeom prst="round2SameRect">
          <a:avLst/>
        </a:prstGeom>
        <a:solidFill>
          <a:schemeClr val="accent2">
            <a:lumMod val="75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D" sz="1200" b="1">
            <a:latin typeface="Arial Black" panose="020B0A04020102020204" pitchFamily="34" charset="0"/>
          </a:endParaRPr>
        </a:p>
      </xdr:txBody>
    </xdr:sp>
    <xdr:clientData/>
  </xdr:twoCellAnchor>
  <xdr:twoCellAnchor editAs="oneCell">
    <xdr:from>
      <xdr:col>19</xdr:col>
      <xdr:colOff>192657</xdr:colOff>
      <xdr:row>2</xdr:row>
      <xdr:rowOff>182800</xdr:rowOff>
    </xdr:from>
    <xdr:to>
      <xdr:col>19</xdr:col>
      <xdr:colOff>655864</xdr:colOff>
      <xdr:row>5</xdr:row>
      <xdr:rowOff>43542</xdr:rowOff>
    </xdr:to>
    <xdr:pic>
      <xdr:nvPicPr>
        <xdr:cNvPr id="72" name="Graphic 71" descr="Books on shelf">
          <a:extLst>
            <a:ext uri="{FF2B5EF4-FFF2-40B4-BE49-F238E27FC236}">
              <a16:creationId xmlns:a16="http://schemas.microsoft.com/office/drawing/2014/main" id="{37E79D98-8456-401E-888F-EE81EE7EB8C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3119443" y="591014"/>
          <a:ext cx="463207" cy="473064"/>
        </a:xfrm>
        <a:prstGeom prst="rect">
          <a:avLst/>
        </a:prstGeom>
      </xdr:spPr>
    </xdr:pic>
    <xdr:clientData/>
  </xdr:twoCellAnchor>
  <xdr:oneCellAnchor>
    <xdr:from>
      <xdr:col>19</xdr:col>
      <xdr:colOff>579664</xdr:colOff>
      <xdr:row>3</xdr:row>
      <xdr:rowOff>48986</xdr:rowOff>
    </xdr:from>
    <xdr:ext cx="1047749" cy="309315"/>
    <xdr:sp macro="" textlink="">
      <xdr:nvSpPr>
        <xdr:cNvPr id="73" name="TextBox 72">
          <a:extLst>
            <a:ext uri="{FF2B5EF4-FFF2-40B4-BE49-F238E27FC236}">
              <a16:creationId xmlns:a16="http://schemas.microsoft.com/office/drawing/2014/main" id="{309CDBE3-F3B8-43F1-8950-502B0B5C4D39}"/>
            </a:ext>
          </a:extLst>
        </xdr:cNvPr>
        <xdr:cNvSpPr txBox="1"/>
      </xdr:nvSpPr>
      <xdr:spPr>
        <a:xfrm>
          <a:off x="13506450" y="661307"/>
          <a:ext cx="1047749" cy="3093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200" b="1">
              <a:solidFill>
                <a:schemeClr val="bg1"/>
              </a:solidFill>
              <a:latin typeface="Arial Black" panose="020B0A04020102020204" pitchFamily="34" charset="0"/>
            </a:rPr>
            <a:t>QTY</a:t>
          </a:r>
          <a:r>
            <a:rPr lang="en-ID" sz="1200" b="1" baseline="0">
              <a:solidFill>
                <a:schemeClr val="bg1"/>
              </a:solidFill>
              <a:latin typeface="Arial Black" panose="020B0A04020102020204" pitchFamily="34" charset="0"/>
            </a:rPr>
            <a:t> SOLD</a:t>
          </a:r>
          <a:endParaRPr lang="en-ID" sz="1200" b="1">
            <a:solidFill>
              <a:schemeClr val="bg1"/>
            </a:solidFill>
            <a:latin typeface="Arial Black" panose="020B0A04020102020204" pitchFamily="34" charset="0"/>
          </a:endParaRPr>
        </a:p>
      </xdr:txBody>
    </xdr:sp>
    <xdr:clientData/>
  </xdr:oneCellAnchor>
  <xdr:twoCellAnchor editAs="oneCell">
    <xdr:from>
      <xdr:col>16</xdr:col>
      <xdr:colOff>261258</xdr:colOff>
      <xdr:row>3</xdr:row>
      <xdr:rowOff>13607</xdr:rowOff>
    </xdr:from>
    <xdr:to>
      <xdr:col>17</xdr:col>
      <xdr:colOff>54429</xdr:colOff>
      <xdr:row>5</xdr:row>
      <xdr:rowOff>27213</xdr:rowOff>
    </xdr:to>
    <xdr:pic>
      <xdr:nvPicPr>
        <xdr:cNvPr id="75" name="Graphic 74" descr="Bar graph with upward trend">
          <a:extLst>
            <a:ext uri="{FF2B5EF4-FFF2-40B4-BE49-F238E27FC236}">
              <a16:creationId xmlns:a16="http://schemas.microsoft.com/office/drawing/2014/main" id="{89F4E122-8303-4502-832D-A603ABBE8CF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146972" y="625928"/>
          <a:ext cx="473528" cy="421821"/>
        </a:xfrm>
        <a:prstGeom prst="rect">
          <a:avLst/>
        </a:prstGeom>
      </xdr:spPr>
    </xdr:pic>
    <xdr:clientData/>
  </xdr:twoCellAnchor>
  <xdr:oneCellAnchor>
    <xdr:from>
      <xdr:col>19</xdr:col>
      <xdr:colOff>217715</xdr:colOff>
      <xdr:row>4</xdr:row>
      <xdr:rowOff>190500</xdr:rowOff>
    </xdr:from>
    <xdr:ext cx="1047749" cy="345544"/>
    <xdr:sp macro="" textlink="">
      <xdr:nvSpPr>
        <xdr:cNvPr id="76" name="TextBox 75">
          <a:extLst>
            <a:ext uri="{FF2B5EF4-FFF2-40B4-BE49-F238E27FC236}">
              <a16:creationId xmlns:a16="http://schemas.microsoft.com/office/drawing/2014/main" id="{CB7943B0-F4E9-4255-854D-EE2082DABDC6}"/>
            </a:ext>
          </a:extLst>
        </xdr:cNvPr>
        <xdr:cNvSpPr txBox="1"/>
      </xdr:nvSpPr>
      <xdr:spPr>
        <a:xfrm>
          <a:off x="13144501" y="1006929"/>
          <a:ext cx="1047749"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400" b="0" i="0" u="none" strike="noStrike">
              <a:solidFill>
                <a:schemeClr val="tx1"/>
              </a:solidFill>
              <a:effectLst/>
              <a:latin typeface="+mn-lt"/>
              <a:ea typeface="+mn-ea"/>
              <a:cs typeface="+mn-cs"/>
            </a:rPr>
            <a:t>           </a:t>
          </a:r>
          <a:r>
            <a:rPr lang="en-ID" sz="1400" b="1" i="0" u="none" strike="noStrike">
              <a:solidFill>
                <a:schemeClr val="accent1">
                  <a:lumMod val="50000"/>
                </a:schemeClr>
              </a:solidFill>
              <a:effectLst/>
              <a:latin typeface="Arial Black" panose="020B0A04020102020204" pitchFamily="34" charset="0"/>
              <a:ea typeface="+mn-ea"/>
              <a:cs typeface="+mn-cs"/>
            </a:rPr>
            <a:t>819</a:t>
          </a:r>
          <a:endParaRPr lang="en-ID" sz="1400" b="1">
            <a:solidFill>
              <a:schemeClr val="accent1">
                <a:lumMod val="50000"/>
              </a:schemeClr>
            </a:solidFill>
            <a:latin typeface="Arial Black" panose="020B0A04020102020204" pitchFamily="34" charset="0"/>
          </a:endParaRPr>
        </a:p>
      </xdr:txBody>
    </xdr:sp>
    <xdr:clientData/>
  </xdr:oneCellAnchor>
  <xdr:twoCellAnchor>
    <xdr:from>
      <xdr:col>21</xdr:col>
      <xdr:colOff>465365</xdr:colOff>
      <xdr:row>0</xdr:row>
      <xdr:rowOff>43542</xdr:rowOff>
    </xdr:from>
    <xdr:to>
      <xdr:col>26</xdr:col>
      <xdr:colOff>571500</xdr:colOff>
      <xdr:row>33</xdr:row>
      <xdr:rowOff>95250</xdr:rowOff>
    </xdr:to>
    <xdr:sp macro="" textlink="">
      <xdr:nvSpPr>
        <xdr:cNvPr id="79" name="Rectangle 78">
          <a:extLst>
            <a:ext uri="{FF2B5EF4-FFF2-40B4-BE49-F238E27FC236}">
              <a16:creationId xmlns:a16="http://schemas.microsoft.com/office/drawing/2014/main" id="{9DCF54E0-C5F9-4CDE-BF29-339E15B0F5E3}"/>
            </a:ext>
          </a:extLst>
        </xdr:cNvPr>
        <xdr:cNvSpPr/>
      </xdr:nvSpPr>
      <xdr:spPr>
        <a:xfrm>
          <a:off x="14752865" y="43542"/>
          <a:ext cx="3507921" cy="6787244"/>
        </a:xfrm>
        <a:prstGeom prst="rect">
          <a:avLst/>
        </a:prstGeom>
        <a:solidFill>
          <a:schemeClr val="accent6">
            <a:lumMod val="40000"/>
            <a:lumOff val="6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21</xdr:col>
      <xdr:colOff>517071</xdr:colOff>
      <xdr:row>0</xdr:row>
      <xdr:rowOff>126546</xdr:rowOff>
    </xdr:from>
    <xdr:to>
      <xdr:col>26</xdr:col>
      <xdr:colOff>510267</xdr:colOff>
      <xdr:row>7</xdr:row>
      <xdr:rowOff>69396</xdr:rowOff>
    </xdr:to>
    <mc:AlternateContent xmlns:mc="http://schemas.openxmlformats.org/markup-compatibility/2006" xmlns:tsle="http://schemas.microsoft.com/office/drawing/2012/timeslicer">
      <mc:Choice Requires="tsle">
        <xdr:graphicFrame macro="">
          <xdr:nvGraphicFramePr>
            <xdr:cNvPr id="80" name="Order Date">
              <a:extLst>
                <a:ext uri="{FF2B5EF4-FFF2-40B4-BE49-F238E27FC236}">
                  <a16:creationId xmlns:a16="http://schemas.microsoft.com/office/drawing/2014/main" id="{5E22402E-0F52-4FD2-9FDD-C7CE1A01465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804571" y="126546"/>
              <a:ext cx="3394982"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21</xdr:col>
      <xdr:colOff>530678</xdr:colOff>
      <xdr:row>8</xdr:row>
      <xdr:rowOff>54428</xdr:rowOff>
    </xdr:from>
    <xdr:to>
      <xdr:col>24</xdr:col>
      <xdr:colOff>163286</xdr:colOff>
      <xdr:row>21</xdr:row>
      <xdr:rowOff>95250</xdr:rowOff>
    </xdr:to>
    <mc:AlternateContent xmlns:mc="http://schemas.openxmlformats.org/markup-compatibility/2006" xmlns:a14="http://schemas.microsoft.com/office/drawing/2010/main">
      <mc:Choice Requires="a14">
        <xdr:graphicFrame macro="">
          <xdr:nvGraphicFramePr>
            <xdr:cNvPr id="81" name="State">
              <a:extLst>
                <a:ext uri="{FF2B5EF4-FFF2-40B4-BE49-F238E27FC236}">
                  <a16:creationId xmlns:a16="http://schemas.microsoft.com/office/drawing/2014/main" id="{09EEF556-A822-40D9-A88A-AF3068138CC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818178" y="1687285"/>
              <a:ext cx="1673679" cy="26942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204108</xdr:colOff>
      <xdr:row>8</xdr:row>
      <xdr:rowOff>69397</xdr:rowOff>
    </xdr:from>
    <xdr:to>
      <xdr:col>26</xdr:col>
      <xdr:colOff>536120</xdr:colOff>
      <xdr:row>21</xdr:row>
      <xdr:rowOff>83004</xdr:rowOff>
    </xdr:to>
    <mc:AlternateContent xmlns:mc="http://schemas.openxmlformats.org/markup-compatibility/2006" xmlns:a14="http://schemas.microsoft.com/office/drawing/2010/main">
      <mc:Choice Requires="a14">
        <xdr:graphicFrame macro="">
          <xdr:nvGraphicFramePr>
            <xdr:cNvPr id="82" name="Product ID 1">
              <a:extLst>
                <a:ext uri="{FF2B5EF4-FFF2-40B4-BE49-F238E27FC236}">
                  <a16:creationId xmlns:a16="http://schemas.microsoft.com/office/drawing/2014/main" id="{50C2BD25-9EDA-408F-A7BF-A0466001BF84}"/>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6532679" y="1702254"/>
              <a:ext cx="1692727" cy="2667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217715</xdr:colOff>
      <xdr:row>21</xdr:row>
      <xdr:rowOff>191860</xdr:rowOff>
    </xdr:from>
    <xdr:to>
      <xdr:col>26</xdr:col>
      <xdr:colOff>530678</xdr:colOff>
      <xdr:row>33</xdr:row>
      <xdr:rowOff>17317</xdr:rowOff>
    </xdr:to>
    <mc:AlternateContent xmlns:mc="http://schemas.openxmlformats.org/markup-compatibility/2006" xmlns:a14="http://schemas.microsoft.com/office/drawing/2010/main">
      <mc:Choice Requires="a14">
        <xdr:graphicFrame macro="">
          <xdr:nvGraphicFramePr>
            <xdr:cNvPr id="83" name="Segment">
              <a:extLst>
                <a:ext uri="{FF2B5EF4-FFF2-40B4-BE49-F238E27FC236}">
                  <a16:creationId xmlns:a16="http://schemas.microsoft.com/office/drawing/2014/main" id="{FE381D14-F784-4DFF-B838-E96E4DFF996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6546286" y="4478111"/>
              <a:ext cx="1673678" cy="8831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552450</xdr:colOff>
      <xdr:row>21</xdr:row>
      <xdr:rowOff>191860</xdr:rowOff>
    </xdr:from>
    <xdr:to>
      <xdr:col>24</xdr:col>
      <xdr:colOff>163286</xdr:colOff>
      <xdr:row>33</xdr:row>
      <xdr:rowOff>54428</xdr:rowOff>
    </xdr:to>
    <mc:AlternateContent xmlns:mc="http://schemas.openxmlformats.org/markup-compatibility/2006" xmlns:a14="http://schemas.microsoft.com/office/drawing/2010/main">
      <mc:Choice Requires="a14">
        <xdr:graphicFrame macro="">
          <xdr:nvGraphicFramePr>
            <xdr:cNvPr id="84" name="City">
              <a:extLst>
                <a:ext uri="{FF2B5EF4-FFF2-40B4-BE49-F238E27FC236}">
                  <a16:creationId xmlns:a16="http://schemas.microsoft.com/office/drawing/2014/main" id="{9927E3FB-7DF2-4D12-BC06-9CA35D05B16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839950" y="4478110"/>
              <a:ext cx="1651907" cy="231185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0</xdr:row>
      <xdr:rowOff>171450</xdr:rowOff>
    </xdr:from>
    <xdr:to>
      <xdr:col>18</xdr:col>
      <xdr:colOff>9525</xdr:colOff>
      <xdr:row>11</xdr:row>
      <xdr:rowOff>190500</xdr:rowOff>
    </xdr:to>
    <xdr:sp macro="" textlink="">
      <xdr:nvSpPr>
        <xdr:cNvPr id="2" name="Rectangle: Rounded Corners 1">
          <a:extLst>
            <a:ext uri="{FF2B5EF4-FFF2-40B4-BE49-F238E27FC236}">
              <a16:creationId xmlns:a16="http://schemas.microsoft.com/office/drawing/2014/main" id="{D2D4F952-C1FC-431E-B720-09C79F3F4E09}"/>
            </a:ext>
          </a:extLst>
        </xdr:cNvPr>
        <xdr:cNvSpPr/>
      </xdr:nvSpPr>
      <xdr:spPr>
        <a:xfrm>
          <a:off x="95251" y="171450"/>
          <a:ext cx="12258674" cy="22193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0</xdr:col>
      <xdr:colOff>622486</xdr:colOff>
      <xdr:row>1</xdr:row>
      <xdr:rowOff>167528</xdr:rowOff>
    </xdr:from>
    <xdr:ext cx="2714625" cy="609013"/>
    <xdr:sp macro="" textlink="">
      <xdr:nvSpPr>
        <xdr:cNvPr id="3" name="TextBox 2">
          <a:extLst>
            <a:ext uri="{FF2B5EF4-FFF2-40B4-BE49-F238E27FC236}">
              <a16:creationId xmlns:a16="http://schemas.microsoft.com/office/drawing/2014/main" id="{F5B3BB8E-3351-4092-A5AB-83A81F5E9819}"/>
            </a:ext>
          </a:extLst>
        </xdr:cNvPr>
        <xdr:cNvSpPr txBox="1"/>
      </xdr:nvSpPr>
      <xdr:spPr>
        <a:xfrm>
          <a:off x="622486" y="367553"/>
          <a:ext cx="27146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The 1st semester sales in 2024, had a total of 145 products with 3 product categories, and sold out by 819. </a:t>
          </a:r>
          <a:endParaRPr lang="en-ID" sz="1200">
            <a:solidFill>
              <a:schemeClr val="accent1">
                <a:lumMod val="50000"/>
              </a:schemeClr>
            </a:solidFill>
            <a:effectLst/>
          </a:endParaRPr>
        </a:p>
      </xdr:txBody>
    </xdr:sp>
    <xdr:clientData/>
  </xdr:oneCellAnchor>
  <xdr:twoCellAnchor>
    <xdr:from>
      <xdr:col>0</xdr:col>
      <xdr:colOff>57151</xdr:colOff>
      <xdr:row>12</xdr:row>
      <xdr:rowOff>133350</xdr:rowOff>
    </xdr:from>
    <xdr:to>
      <xdr:col>17</xdr:col>
      <xdr:colOff>657225</xdr:colOff>
      <xdr:row>23</xdr:row>
      <xdr:rowOff>152400</xdr:rowOff>
    </xdr:to>
    <xdr:sp macro="" textlink="">
      <xdr:nvSpPr>
        <xdr:cNvPr id="15" name="Rectangle: Rounded Corners 14">
          <a:extLst>
            <a:ext uri="{FF2B5EF4-FFF2-40B4-BE49-F238E27FC236}">
              <a16:creationId xmlns:a16="http://schemas.microsoft.com/office/drawing/2014/main" id="{8C5E5A02-2E9E-46E7-91F8-19CC50165F87}"/>
            </a:ext>
          </a:extLst>
        </xdr:cNvPr>
        <xdr:cNvSpPr/>
      </xdr:nvSpPr>
      <xdr:spPr>
        <a:xfrm>
          <a:off x="57151" y="2533650"/>
          <a:ext cx="12258674" cy="22193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editAs="oneCell">
    <xdr:from>
      <xdr:col>0</xdr:col>
      <xdr:colOff>325531</xdr:colOff>
      <xdr:row>2</xdr:row>
      <xdr:rowOff>134470</xdr:rowOff>
    </xdr:from>
    <xdr:to>
      <xdr:col>0</xdr:col>
      <xdr:colOff>592231</xdr:colOff>
      <xdr:row>4</xdr:row>
      <xdr:rowOff>1120</xdr:rowOff>
    </xdr:to>
    <xdr:pic>
      <xdr:nvPicPr>
        <xdr:cNvPr id="17" name="Graphic 16" descr="Arrow Slight curve">
          <a:extLst>
            <a:ext uri="{FF2B5EF4-FFF2-40B4-BE49-F238E27FC236}">
              <a16:creationId xmlns:a16="http://schemas.microsoft.com/office/drawing/2014/main" id="{AB125D7F-28EC-42EB-9BEB-6EC9833225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25531" y="534520"/>
          <a:ext cx="266700" cy="266700"/>
        </a:xfrm>
        <a:prstGeom prst="rect">
          <a:avLst/>
        </a:prstGeom>
      </xdr:spPr>
    </xdr:pic>
    <xdr:clientData/>
  </xdr:twoCellAnchor>
  <xdr:oneCellAnchor>
    <xdr:from>
      <xdr:col>0</xdr:col>
      <xdr:colOff>619124</xdr:colOff>
      <xdr:row>5</xdr:row>
      <xdr:rowOff>28575</xdr:rowOff>
    </xdr:from>
    <xdr:ext cx="2714625" cy="452432"/>
    <xdr:sp macro="" textlink="">
      <xdr:nvSpPr>
        <xdr:cNvPr id="18" name="TextBox 17">
          <a:extLst>
            <a:ext uri="{FF2B5EF4-FFF2-40B4-BE49-F238E27FC236}">
              <a16:creationId xmlns:a16="http://schemas.microsoft.com/office/drawing/2014/main" id="{DDFAF3AD-D885-42FE-8A04-6834A8E8AE81}"/>
            </a:ext>
          </a:extLst>
        </xdr:cNvPr>
        <xdr:cNvSpPr txBox="1"/>
      </xdr:nvSpPr>
      <xdr:spPr>
        <a:xfrm>
          <a:off x="619124" y="1028700"/>
          <a:ext cx="2714625" cy="452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D" sz="1100" b="1">
              <a:solidFill>
                <a:schemeClr val="accent1">
                  <a:lumMod val="50000"/>
                </a:schemeClr>
              </a:solidFill>
              <a:effectLst/>
              <a:latin typeface="+mn-lt"/>
              <a:ea typeface="+mn-ea"/>
              <a:cs typeface="+mn-cs"/>
            </a:rPr>
            <a:t>The 1st semester sales in 2024, had a revenue of 51,339.00</a:t>
          </a:r>
          <a:r>
            <a:rPr lang="en-ID" sz="1200" b="0">
              <a:solidFill>
                <a:schemeClr val="accent1">
                  <a:lumMod val="50000"/>
                </a:schemeClr>
              </a:solidFill>
              <a:effectLst/>
              <a:latin typeface="+mn-lt"/>
              <a:ea typeface="+mn-ea"/>
              <a:cs typeface="+mn-cs"/>
            </a:rPr>
            <a:t>.</a:t>
          </a:r>
          <a:endParaRPr lang="en-ID">
            <a:solidFill>
              <a:schemeClr val="accent1">
                <a:lumMod val="50000"/>
              </a:schemeClr>
            </a:solidFill>
            <a:effectLst/>
          </a:endParaRPr>
        </a:p>
      </xdr:txBody>
    </xdr:sp>
    <xdr:clientData/>
  </xdr:oneCellAnchor>
  <xdr:oneCellAnchor>
    <xdr:from>
      <xdr:col>12</xdr:col>
      <xdr:colOff>288551</xdr:colOff>
      <xdr:row>2</xdr:row>
      <xdr:rowOff>63314</xdr:rowOff>
    </xdr:from>
    <xdr:ext cx="3330949" cy="781240"/>
    <xdr:sp macro="" textlink="">
      <xdr:nvSpPr>
        <xdr:cNvPr id="19" name="TextBox 18">
          <a:extLst>
            <a:ext uri="{FF2B5EF4-FFF2-40B4-BE49-F238E27FC236}">
              <a16:creationId xmlns:a16="http://schemas.microsoft.com/office/drawing/2014/main" id="{549DECE7-E6B9-47E7-AACD-3C492D338DD5}"/>
            </a:ext>
          </a:extLst>
        </xdr:cNvPr>
        <xdr:cNvSpPr txBox="1"/>
      </xdr:nvSpPr>
      <xdr:spPr>
        <a:xfrm>
          <a:off x="8518151" y="463364"/>
          <a:ext cx="3330949"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The consumer and corporate segments have different contributions to total sales, with consumer having a higher percentage of profit compared to the corporate segment.</a:t>
          </a:r>
          <a:endParaRPr lang="en-ID" sz="1200">
            <a:solidFill>
              <a:schemeClr val="accent1">
                <a:lumMod val="50000"/>
              </a:schemeClr>
            </a:solidFill>
            <a:effectLst/>
          </a:endParaRPr>
        </a:p>
      </xdr:txBody>
    </xdr:sp>
    <xdr:clientData/>
  </xdr:oneCellAnchor>
  <xdr:oneCellAnchor>
    <xdr:from>
      <xdr:col>6</xdr:col>
      <xdr:colOff>96930</xdr:colOff>
      <xdr:row>1</xdr:row>
      <xdr:rowOff>188818</xdr:rowOff>
    </xdr:from>
    <xdr:ext cx="3427320" cy="436786"/>
    <xdr:sp macro="" textlink="">
      <xdr:nvSpPr>
        <xdr:cNvPr id="20" name="TextBox 19">
          <a:extLst>
            <a:ext uri="{FF2B5EF4-FFF2-40B4-BE49-F238E27FC236}">
              <a16:creationId xmlns:a16="http://schemas.microsoft.com/office/drawing/2014/main" id="{A2056E64-362E-4B64-ACA0-9F8AE7B44831}"/>
            </a:ext>
          </a:extLst>
        </xdr:cNvPr>
        <xdr:cNvSpPr txBox="1"/>
      </xdr:nvSpPr>
      <xdr:spPr>
        <a:xfrm>
          <a:off x="4211730" y="388843"/>
          <a:ext cx="34273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D" sz="1100" b="1">
              <a:solidFill>
                <a:schemeClr val="accent1">
                  <a:lumMod val="50000"/>
                </a:schemeClr>
              </a:solidFill>
              <a:effectLst/>
              <a:latin typeface="+mn-lt"/>
              <a:ea typeface="+mn-ea"/>
              <a:cs typeface="+mn-cs"/>
            </a:rPr>
            <a:t>The Economy Binder product with product id Ofc.043 is the product that has the highest sales. </a:t>
          </a:r>
          <a:endParaRPr lang="en-ID" sz="1200">
            <a:solidFill>
              <a:schemeClr val="accent1">
                <a:lumMod val="50000"/>
              </a:schemeClr>
            </a:solidFill>
            <a:effectLst/>
          </a:endParaRPr>
        </a:p>
      </xdr:txBody>
    </xdr:sp>
    <xdr:clientData/>
  </xdr:oneCellAnchor>
  <xdr:oneCellAnchor>
    <xdr:from>
      <xdr:col>0</xdr:col>
      <xdr:colOff>609599</xdr:colOff>
      <xdr:row>7</xdr:row>
      <xdr:rowOff>142875</xdr:rowOff>
    </xdr:from>
    <xdr:ext cx="2714625" cy="609013"/>
    <xdr:sp macro="" textlink="">
      <xdr:nvSpPr>
        <xdr:cNvPr id="21" name="TextBox 20">
          <a:extLst>
            <a:ext uri="{FF2B5EF4-FFF2-40B4-BE49-F238E27FC236}">
              <a16:creationId xmlns:a16="http://schemas.microsoft.com/office/drawing/2014/main" id="{9A3BC6B1-FBF4-4320-934A-071A6BC09562}"/>
            </a:ext>
          </a:extLst>
        </xdr:cNvPr>
        <xdr:cNvSpPr txBox="1"/>
      </xdr:nvSpPr>
      <xdr:spPr>
        <a:xfrm>
          <a:off x="609599" y="1543050"/>
          <a:ext cx="27146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The first semester sales in 2024 achieved a profit of 7,700.85, with the highest profit of 211.65. </a:t>
          </a:r>
          <a:endParaRPr lang="en-ID" sz="1200">
            <a:solidFill>
              <a:schemeClr val="accent1">
                <a:lumMod val="50000"/>
              </a:schemeClr>
            </a:solidFill>
            <a:effectLst/>
          </a:endParaRPr>
        </a:p>
      </xdr:txBody>
    </xdr:sp>
    <xdr:clientData/>
  </xdr:oneCellAnchor>
  <xdr:oneCellAnchor>
    <xdr:from>
      <xdr:col>12</xdr:col>
      <xdr:colOff>328331</xdr:colOff>
      <xdr:row>7</xdr:row>
      <xdr:rowOff>12327</xdr:rowOff>
    </xdr:from>
    <xdr:ext cx="3367369" cy="781240"/>
    <xdr:sp macro="" textlink="">
      <xdr:nvSpPr>
        <xdr:cNvPr id="22" name="TextBox 21">
          <a:extLst>
            <a:ext uri="{FF2B5EF4-FFF2-40B4-BE49-F238E27FC236}">
              <a16:creationId xmlns:a16="http://schemas.microsoft.com/office/drawing/2014/main" id="{81BD1C21-F553-4FEE-88F6-C06DB5256686}"/>
            </a:ext>
          </a:extLst>
        </xdr:cNvPr>
        <xdr:cNvSpPr txBox="1"/>
      </xdr:nvSpPr>
      <xdr:spPr>
        <a:xfrm>
          <a:off x="8557931" y="1412502"/>
          <a:ext cx="3367369"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Based on 2024 sales, the highest revenue was achieved by the state of California with $10,353.00 and the lowest revenue was achieved by the state of Oregon with $79.00</a:t>
          </a:r>
          <a:endParaRPr lang="en-ID">
            <a:solidFill>
              <a:schemeClr val="accent1">
                <a:lumMod val="50000"/>
              </a:schemeClr>
            </a:solidFill>
            <a:effectLst/>
          </a:endParaRPr>
        </a:p>
      </xdr:txBody>
    </xdr:sp>
    <xdr:clientData/>
  </xdr:oneCellAnchor>
  <xdr:oneCellAnchor>
    <xdr:from>
      <xdr:col>6</xdr:col>
      <xdr:colOff>87965</xdr:colOff>
      <xdr:row>7</xdr:row>
      <xdr:rowOff>142875</xdr:rowOff>
    </xdr:from>
    <xdr:ext cx="3843137" cy="781240"/>
    <xdr:sp macro="" textlink="">
      <xdr:nvSpPr>
        <xdr:cNvPr id="23" name="TextBox 22">
          <a:extLst>
            <a:ext uri="{FF2B5EF4-FFF2-40B4-BE49-F238E27FC236}">
              <a16:creationId xmlns:a16="http://schemas.microsoft.com/office/drawing/2014/main" id="{8666A2FA-5696-4034-B05E-DE04FC387569}"/>
            </a:ext>
          </a:extLst>
        </xdr:cNvPr>
        <xdr:cNvSpPr txBox="1"/>
      </xdr:nvSpPr>
      <xdr:spPr>
        <a:xfrm>
          <a:off x="4202765" y="1543050"/>
          <a:ext cx="384313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Monthly revenue fluctuates. The month with the highest income was in January, reaching $14,598.00 while other months tended to be lower, especially in June, reaching $5,956.00</a:t>
          </a:r>
          <a:endParaRPr lang="en-ID">
            <a:solidFill>
              <a:schemeClr val="accent1">
                <a:lumMod val="50000"/>
              </a:schemeClr>
            </a:solidFill>
            <a:effectLst/>
          </a:endParaRPr>
        </a:p>
      </xdr:txBody>
    </xdr:sp>
    <xdr:clientData/>
  </xdr:oneCellAnchor>
  <xdr:twoCellAnchor editAs="oneCell">
    <xdr:from>
      <xdr:col>0</xdr:col>
      <xdr:colOff>335345</xdr:colOff>
      <xdr:row>5</xdr:row>
      <xdr:rowOff>90980</xdr:rowOff>
    </xdr:from>
    <xdr:to>
      <xdr:col>0</xdr:col>
      <xdr:colOff>599417</xdr:colOff>
      <xdr:row>6</xdr:row>
      <xdr:rowOff>157655</xdr:rowOff>
    </xdr:to>
    <xdr:pic>
      <xdr:nvPicPr>
        <xdr:cNvPr id="24" name="Graphic 23" descr="Arrow Slight curve">
          <a:extLst>
            <a:ext uri="{FF2B5EF4-FFF2-40B4-BE49-F238E27FC236}">
              <a16:creationId xmlns:a16="http://schemas.microsoft.com/office/drawing/2014/main" id="{7CA2173F-BF3A-4ECB-9E01-7FF9B99BA4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5345" y="1091105"/>
          <a:ext cx="264072" cy="266700"/>
        </a:xfrm>
        <a:prstGeom prst="rect">
          <a:avLst/>
        </a:prstGeom>
      </xdr:spPr>
    </xdr:pic>
    <xdr:clientData/>
  </xdr:twoCellAnchor>
  <xdr:twoCellAnchor editAs="oneCell">
    <xdr:from>
      <xdr:col>0</xdr:col>
      <xdr:colOff>331732</xdr:colOff>
      <xdr:row>8</xdr:row>
      <xdr:rowOff>47954</xdr:rowOff>
    </xdr:from>
    <xdr:to>
      <xdr:col>0</xdr:col>
      <xdr:colOff>598432</xdr:colOff>
      <xdr:row>9</xdr:row>
      <xdr:rowOff>117585</xdr:rowOff>
    </xdr:to>
    <xdr:pic>
      <xdr:nvPicPr>
        <xdr:cNvPr id="25" name="Graphic 24" descr="Arrow Slight curve">
          <a:extLst>
            <a:ext uri="{FF2B5EF4-FFF2-40B4-BE49-F238E27FC236}">
              <a16:creationId xmlns:a16="http://schemas.microsoft.com/office/drawing/2014/main" id="{23A1043C-3D02-40DE-988C-4F10795C50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1732" y="1648154"/>
          <a:ext cx="266700" cy="269656"/>
        </a:xfrm>
        <a:prstGeom prst="rect">
          <a:avLst/>
        </a:prstGeom>
      </xdr:spPr>
    </xdr:pic>
    <xdr:clientData/>
  </xdr:twoCellAnchor>
  <xdr:twoCellAnchor editAs="oneCell">
    <xdr:from>
      <xdr:col>5</xdr:col>
      <xdr:colOff>410268</xdr:colOff>
      <xdr:row>2</xdr:row>
      <xdr:rowOff>75965</xdr:rowOff>
    </xdr:from>
    <xdr:to>
      <xdr:col>5</xdr:col>
      <xdr:colOff>676968</xdr:colOff>
      <xdr:row>3</xdr:row>
      <xdr:rowOff>143259</xdr:rowOff>
    </xdr:to>
    <xdr:pic>
      <xdr:nvPicPr>
        <xdr:cNvPr id="26" name="Graphic 25" descr="Arrow Slight curve">
          <a:extLst>
            <a:ext uri="{FF2B5EF4-FFF2-40B4-BE49-F238E27FC236}">
              <a16:creationId xmlns:a16="http://schemas.microsoft.com/office/drawing/2014/main" id="{A55BC061-54C7-4EB9-B1E1-F6F25164D7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39268" y="476015"/>
          <a:ext cx="266700" cy="267319"/>
        </a:xfrm>
        <a:prstGeom prst="rect">
          <a:avLst/>
        </a:prstGeom>
      </xdr:spPr>
    </xdr:pic>
    <xdr:clientData/>
  </xdr:twoCellAnchor>
  <xdr:twoCellAnchor editAs="oneCell">
    <xdr:from>
      <xdr:col>5</xdr:col>
      <xdr:colOff>417181</xdr:colOff>
      <xdr:row>5</xdr:row>
      <xdr:rowOff>61767</xdr:rowOff>
    </xdr:from>
    <xdr:to>
      <xdr:col>5</xdr:col>
      <xdr:colOff>683881</xdr:colOff>
      <xdr:row>6</xdr:row>
      <xdr:rowOff>129061</xdr:rowOff>
    </xdr:to>
    <xdr:pic>
      <xdr:nvPicPr>
        <xdr:cNvPr id="27" name="Graphic 26" descr="Arrow Slight curve">
          <a:extLst>
            <a:ext uri="{FF2B5EF4-FFF2-40B4-BE49-F238E27FC236}">
              <a16:creationId xmlns:a16="http://schemas.microsoft.com/office/drawing/2014/main" id="{922296AA-CDCC-472A-AA91-35F72E121A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46181" y="1061892"/>
          <a:ext cx="266700" cy="267319"/>
        </a:xfrm>
        <a:prstGeom prst="rect">
          <a:avLst/>
        </a:prstGeom>
      </xdr:spPr>
    </xdr:pic>
    <xdr:clientData/>
  </xdr:twoCellAnchor>
  <xdr:oneCellAnchor>
    <xdr:from>
      <xdr:col>6</xdr:col>
      <xdr:colOff>100853</xdr:colOff>
      <xdr:row>4</xdr:row>
      <xdr:rowOff>167528</xdr:rowOff>
    </xdr:from>
    <xdr:ext cx="3461497" cy="436786"/>
    <xdr:sp macro="" textlink="">
      <xdr:nvSpPr>
        <xdr:cNvPr id="28" name="TextBox 27">
          <a:extLst>
            <a:ext uri="{FF2B5EF4-FFF2-40B4-BE49-F238E27FC236}">
              <a16:creationId xmlns:a16="http://schemas.microsoft.com/office/drawing/2014/main" id="{14837359-FB6B-4227-9CC7-665BCF90BB0A}"/>
            </a:ext>
          </a:extLst>
        </xdr:cNvPr>
        <xdr:cNvSpPr txBox="1"/>
      </xdr:nvSpPr>
      <xdr:spPr>
        <a:xfrm>
          <a:off x="4215653" y="967628"/>
          <a:ext cx="346149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The highest profit based on product id is OFC.043, which is Economy Binder.</a:t>
          </a:r>
          <a:endParaRPr lang="en-ID">
            <a:solidFill>
              <a:schemeClr val="accent1">
                <a:lumMod val="50000"/>
              </a:schemeClr>
            </a:solidFill>
            <a:effectLst/>
          </a:endParaRPr>
        </a:p>
      </xdr:txBody>
    </xdr:sp>
    <xdr:clientData/>
  </xdr:oneCellAnchor>
  <xdr:twoCellAnchor editAs="oneCell">
    <xdr:from>
      <xdr:col>5</xdr:col>
      <xdr:colOff>436231</xdr:colOff>
      <xdr:row>8</xdr:row>
      <xdr:rowOff>90342</xdr:rowOff>
    </xdr:from>
    <xdr:to>
      <xdr:col>6</xdr:col>
      <xdr:colOff>17131</xdr:colOff>
      <xdr:row>9</xdr:row>
      <xdr:rowOff>157636</xdr:rowOff>
    </xdr:to>
    <xdr:pic>
      <xdr:nvPicPr>
        <xdr:cNvPr id="29" name="Graphic 28" descr="Arrow Slight curve">
          <a:extLst>
            <a:ext uri="{FF2B5EF4-FFF2-40B4-BE49-F238E27FC236}">
              <a16:creationId xmlns:a16="http://schemas.microsoft.com/office/drawing/2014/main" id="{8BCAF496-49D0-4B28-853F-21DE97A79C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5231" y="1690542"/>
          <a:ext cx="266700" cy="267319"/>
        </a:xfrm>
        <a:prstGeom prst="rect">
          <a:avLst/>
        </a:prstGeom>
      </xdr:spPr>
    </xdr:pic>
    <xdr:clientData/>
  </xdr:twoCellAnchor>
  <xdr:twoCellAnchor editAs="oneCell">
    <xdr:from>
      <xdr:col>12</xdr:col>
      <xdr:colOff>48318</xdr:colOff>
      <xdr:row>3</xdr:row>
      <xdr:rowOff>75965</xdr:rowOff>
    </xdr:from>
    <xdr:to>
      <xdr:col>12</xdr:col>
      <xdr:colOff>315018</xdr:colOff>
      <xdr:row>4</xdr:row>
      <xdr:rowOff>143259</xdr:rowOff>
    </xdr:to>
    <xdr:pic>
      <xdr:nvPicPr>
        <xdr:cNvPr id="30" name="Graphic 29" descr="Arrow Slight curve">
          <a:extLst>
            <a:ext uri="{FF2B5EF4-FFF2-40B4-BE49-F238E27FC236}">
              <a16:creationId xmlns:a16="http://schemas.microsoft.com/office/drawing/2014/main" id="{B0ED872A-8B44-4603-8AE8-87372728A5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77918" y="676040"/>
          <a:ext cx="266700" cy="267319"/>
        </a:xfrm>
        <a:prstGeom prst="rect">
          <a:avLst/>
        </a:prstGeom>
      </xdr:spPr>
    </xdr:pic>
    <xdr:clientData/>
  </xdr:twoCellAnchor>
  <xdr:twoCellAnchor editAs="oneCell">
    <xdr:from>
      <xdr:col>12</xdr:col>
      <xdr:colOff>67368</xdr:colOff>
      <xdr:row>7</xdr:row>
      <xdr:rowOff>199790</xdr:rowOff>
    </xdr:from>
    <xdr:to>
      <xdr:col>12</xdr:col>
      <xdr:colOff>334068</xdr:colOff>
      <xdr:row>9</xdr:row>
      <xdr:rowOff>67059</xdr:rowOff>
    </xdr:to>
    <xdr:pic>
      <xdr:nvPicPr>
        <xdr:cNvPr id="31" name="Graphic 30" descr="Arrow Slight curve">
          <a:extLst>
            <a:ext uri="{FF2B5EF4-FFF2-40B4-BE49-F238E27FC236}">
              <a16:creationId xmlns:a16="http://schemas.microsoft.com/office/drawing/2014/main" id="{833D5CDD-91D8-4984-B20A-B8F3130D2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96968" y="1599965"/>
          <a:ext cx="266700" cy="267319"/>
        </a:xfrm>
        <a:prstGeom prst="rect">
          <a:avLst/>
        </a:prstGeom>
      </xdr:spPr>
    </xdr:pic>
    <xdr:clientData/>
  </xdr:twoCellAnchor>
  <xdr:twoCellAnchor>
    <xdr:from>
      <xdr:col>0</xdr:col>
      <xdr:colOff>581026</xdr:colOff>
      <xdr:row>0</xdr:row>
      <xdr:rowOff>47625</xdr:rowOff>
    </xdr:from>
    <xdr:to>
      <xdr:col>2</xdr:col>
      <xdr:colOff>619126</xdr:colOff>
      <xdr:row>1</xdr:row>
      <xdr:rowOff>114300</xdr:rowOff>
    </xdr:to>
    <xdr:sp macro="" textlink="">
      <xdr:nvSpPr>
        <xdr:cNvPr id="32" name="Rectangle 31">
          <a:extLst>
            <a:ext uri="{FF2B5EF4-FFF2-40B4-BE49-F238E27FC236}">
              <a16:creationId xmlns:a16="http://schemas.microsoft.com/office/drawing/2014/main" id="{0A041557-30F1-4547-8271-6F9CBB4DF584}"/>
            </a:ext>
          </a:extLst>
        </xdr:cNvPr>
        <xdr:cNvSpPr/>
      </xdr:nvSpPr>
      <xdr:spPr>
        <a:xfrm>
          <a:off x="581026" y="47625"/>
          <a:ext cx="1409700" cy="2667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590551</xdr:colOff>
      <xdr:row>12</xdr:row>
      <xdr:rowOff>38100</xdr:rowOff>
    </xdr:from>
    <xdr:to>
      <xdr:col>2</xdr:col>
      <xdr:colOff>628651</xdr:colOff>
      <xdr:row>13</xdr:row>
      <xdr:rowOff>104775</xdr:rowOff>
    </xdr:to>
    <xdr:sp macro="" textlink="">
      <xdr:nvSpPr>
        <xdr:cNvPr id="33" name="Rectangle 32">
          <a:extLst>
            <a:ext uri="{FF2B5EF4-FFF2-40B4-BE49-F238E27FC236}">
              <a16:creationId xmlns:a16="http://schemas.microsoft.com/office/drawing/2014/main" id="{2C29FC93-0CA7-4EC5-9AA6-6B702D4B2031}"/>
            </a:ext>
          </a:extLst>
        </xdr:cNvPr>
        <xdr:cNvSpPr/>
      </xdr:nvSpPr>
      <xdr:spPr>
        <a:xfrm>
          <a:off x="590551" y="2438400"/>
          <a:ext cx="1409700" cy="26670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209549</xdr:colOff>
      <xdr:row>0</xdr:row>
      <xdr:rowOff>47625</xdr:rowOff>
    </xdr:from>
    <xdr:ext cx="2714625" cy="264560"/>
    <xdr:sp macro="" textlink="">
      <xdr:nvSpPr>
        <xdr:cNvPr id="34" name="TextBox 33">
          <a:extLst>
            <a:ext uri="{FF2B5EF4-FFF2-40B4-BE49-F238E27FC236}">
              <a16:creationId xmlns:a16="http://schemas.microsoft.com/office/drawing/2014/main" id="{C0137432-30B1-4D1D-B204-72381BC96926}"/>
            </a:ext>
          </a:extLst>
        </xdr:cNvPr>
        <xdr:cNvSpPr txBox="1"/>
      </xdr:nvSpPr>
      <xdr:spPr>
        <a:xfrm>
          <a:off x="895349" y="47625"/>
          <a:ext cx="27146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D" sz="1100" b="1">
              <a:solidFill>
                <a:schemeClr val="bg1"/>
              </a:solidFill>
              <a:effectLst/>
              <a:latin typeface="+mn-lt"/>
              <a:ea typeface="+mn-ea"/>
              <a:cs typeface="+mn-cs"/>
            </a:rPr>
            <a:t>INSIGHT</a:t>
          </a:r>
          <a:endParaRPr lang="en-ID">
            <a:solidFill>
              <a:schemeClr val="bg1"/>
            </a:solidFill>
            <a:effectLst/>
          </a:endParaRPr>
        </a:p>
      </xdr:txBody>
    </xdr:sp>
    <xdr:clientData/>
  </xdr:oneCellAnchor>
  <xdr:oneCellAnchor>
    <xdr:from>
      <xdr:col>0</xdr:col>
      <xdr:colOff>628649</xdr:colOff>
      <xdr:row>12</xdr:row>
      <xdr:rowOff>38100</xdr:rowOff>
    </xdr:from>
    <xdr:ext cx="2714625" cy="264560"/>
    <xdr:sp macro="" textlink="">
      <xdr:nvSpPr>
        <xdr:cNvPr id="35" name="TextBox 34">
          <a:extLst>
            <a:ext uri="{FF2B5EF4-FFF2-40B4-BE49-F238E27FC236}">
              <a16:creationId xmlns:a16="http://schemas.microsoft.com/office/drawing/2014/main" id="{44388268-BE27-49FA-8E4F-C1BF2ED1AF6F}"/>
            </a:ext>
          </a:extLst>
        </xdr:cNvPr>
        <xdr:cNvSpPr txBox="1"/>
      </xdr:nvSpPr>
      <xdr:spPr>
        <a:xfrm>
          <a:off x="628649" y="2438400"/>
          <a:ext cx="27146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D" sz="1100" b="1">
              <a:solidFill>
                <a:schemeClr val="bg1"/>
              </a:solidFill>
              <a:effectLst/>
              <a:latin typeface="+mn-lt"/>
              <a:ea typeface="+mn-ea"/>
              <a:cs typeface="+mn-cs"/>
            </a:rPr>
            <a:t>RECOMENDATION</a:t>
          </a:r>
          <a:endParaRPr lang="en-ID">
            <a:solidFill>
              <a:schemeClr val="bg1"/>
            </a:solidFill>
            <a:effectLst/>
          </a:endParaRPr>
        </a:p>
      </xdr:txBody>
    </xdr:sp>
    <xdr:clientData/>
  </xdr:oneCellAnchor>
  <xdr:twoCellAnchor editAs="oneCell">
    <xdr:from>
      <xdr:col>0</xdr:col>
      <xdr:colOff>220756</xdr:colOff>
      <xdr:row>14</xdr:row>
      <xdr:rowOff>143995</xdr:rowOff>
    </xdr:from>
    <xdr:to>
      <xdr:col>0</xdr:col>
      <xdr:colOff>487456</xdr:colOff>
      <xdr:row>16</xdr:row>
      <xdr:rowOff>10645</xdr:rowOff>
    </xdr:to>
    <xdr:pic>
      <xdr:nvPicPr>
        <xdr:cNvPr id="36" name="Graphic 35" descr="Arrow Slight curve">
          <a:extLst>
            <a:ext uri="{FF2B5EF4-FFF2-40B4-BE49-F238E27FC236}">
              <a16:creationId xmlns:a16="http://schemas.microsoft.com/office/drawing/2014/main" id="{A50532ED-6A29-45F9-9660-75E3C44D15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0756" y="2944345"/>
          <a:ext cx="266700" cy="266700"/>
        </a:xfrm>
        <a:prstGeom prst="rect">
          <a:avLst/>
        </a:prstGeom>
      </xdr:spPr>
    </xdr:pic>
    <xdr:clientData/>
  </xdr:twoCellAnchor>
  <xdr:oneCellAnchor>
    <xdr:from>
      <xdr:col>0</xdr:col>
      <xdr:colOff>546286</xdr:colOff>
      <xdr:row>14</xdr:row>
      <xdr:rowOff>34178</xdr:rowOff>
    </xdr:from>
    <xdr:ext cx="2968439" cy="609013"/>
    <xdr:sp macro="" textlink="">
      <xdr:nvSpPr>
        <xdr:cNvPr id="37" name="TextBox 36">
          <a:extLst>
            <a:ext uri="{FF2B5EF4-FFF2-40B4-BE49-F238E27FC236}">
              <a16:creationId xmlns:a16="http://schemas.microsoft.com/office/drawing/2014/main" id="{BA6F3F8A-0B2A-45FE-BE62-5941C8F2ECCA}"/>
            </a:ext>
          </a:extLst>
        </xdr:cNvPr>
        <xdr:cNvSpPr txBox="1"/>
      </xdr:nvSpPr>
      <xdr:spPr>
        <a:xfrm>
          <a:off x="546286" y="2834528"/>
          <a:ext cx="296843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Expand product promotions in categories that have low contribution to increase customer attraction.</a:t>
          </a:r>
          <a:endParaRPr lang="en-ID">
            <a:solidFill>
              <a:schemeClr val="accent1">
                <a:lumMod val="50000"/>
              </a:schemeClr>
            </a:solidFill>
            <a:effectLst/>
          </a:endParaRPr>
        </a:p>
      </xdr:txBody>
    </xdr:sp>
    <xdr:clientData/>
  </xdr:oneCellAnchor>
  <xdr:oneCellAnchor>
    <xdr:from>
      <xdr:col>0</xdr:col>
      <xdr:colOff>508186</xdr:colOff>
      <xdr:row>17</xdr:row>
      <xdr:rowOff>119903</xdr:rowOff>
    </xdr:from>
    <xdr:ext cx="2997014" cy="953466"/>
    <xdr:sp macro="" textlink="">
      <xdr:nvSpPr>
        <xdr:cNvPr id="38" name="TextBox 37">
          <a:extLst>
            <a:ext uri="{FF2B5EF4-FFF2-40B4-BE49-F238E27FC236}">
              <a16:creationId xmlns:a16="http://schemas.microsoft.com/office/drawing/2014/main" id="{E5E72AC9-6AB0-4D13-B8EF-2382E4B282D6}"/>
            </a:ext>
          </a:extLst>
        </xdr:cNvPr>
        <xdr:cNvSpPr txBox="1"/>
      </xdr:nvSpPr>
      <xdr:spPr>
        <a:xfrm>
          <a:off x="508186" y="3520328"/>
          <a:ext cx="2997014"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Increase marketing efforts in low revenue regions, by offering regional discounts or attractive marketing campaigns. And conduct evaluation and development in the highest revenue regions.</a:t>
          </a:r>
          <a:endParaRPr lang="en-ID">
            <a:solidFill>
              <a:schemeClr val="accent1">
                <a:lumMod val="50000"/>
              </a:schemeClr>
            </a:solidFill>
            <a:effectLst/>
          </a:endParaRPr>
        </a:p>
      </xdr:txBody>
    </xdr:sp>
    <xdr:clientData/>
  </xdr:oneCellAnchor>
  <xdr:oneCellAnchor>
    <xdr:from>
      <xdr:col>6</xdr:col>
      <xdr:colOff>114301</xdr:colOff>
      <xdr:row>17</xdr:row>
      <xdr:rowOff>76200</xdr:rowOff>
    </xdr:from>
    <xdr:ext cx="2714625" cy="436786"/>
    <xdr:sp macro="" textlink="">
      <xdr:nvSpPr>
        <xdr:cNvPr id="39" name="TextBox 38">
          <a:extLst>
            <a:ext uri="{FF2B5EF4-FFF2-40B4-BE49-F238E27FC236}">
              <a16:creationId xmlns:a16="http://schemas.microsoft.com/office/drawing/2014/main" id="{6FABB845-8CEE-4DE7-9EF5-9F5AA5B7EB5C}"/>
            </a:ext>
          </a:extLst>
        </xdr:cNvPr>
        <xdr:cNvSpPr txBox="1"/>
      </xdr:nvSpPr>
      <xdr:spPr>
        <a:xfrm>
          <a:off x="4229101" y="3476625"/>
          <a:ext cx="271462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Make developments to the Economy Binder product to maintain its superiority.</a:t>
          </a:r>
          <a:endParaRPr lang="en-ID">
            <a:solidFill>
              <a:schemeClr val="accent1">
                <a:lumMod val="50000"/>
              </a:schemeClr>
            </a:solidFill>
            <a:effectLst/>
          </a:endParaRPr>
        </a:p>
      </xdr:txBody>
    </xdr:sp>
    <xdr:clientData/>
  </xdr:oneCellAnchor>
  <xdr:oneCellAnchor>
    <xdr:from>
      <xdr:col>12</xdr:col>
      <xdr:colOff>438150</xdr:colOff>
      <xdr:row>17</xdr:row>
      <xdr:rowOff>114300</xdr:rowOff>
    </xdr:from>
    <xdr:ext cx="3428999" cy="436786"/>
    <xdr:sp macro="" textlink="">
      <xdr:nvSpPr>
        <xdr:cNvPr id="41" name="TextBox 40">
          <a:extLst>
            <a:ext uri="{FF2B5EF4-FFF2-40B4-BE49-F238E27FC236}">
              <a16:creationId xmlns:a16="http://schemas.microsoft.com/office/drawing/2014/main" id="{779845E6-EE77-4ED5-B5AE-72EE7FC363D8}"/>
            </a:ext>
          </a:extLst>
        </xdr:cNvPr>
        <xdr:cNvSpPr txBox="1"/>
      </xdr:nvSpPr>
      <xdr:spPr>
        <a:xfrm>
          <a:off x="8667750" y="3514725"/>
          <a:ext cx="342899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Take a more personalized approach to the corporate segment through package deals tailored to their needs.</a:t>
          </a:r>
          <a:endParaRPr lang="en-ID">
            <a:solidFill>
              <a:schemeClr val="accent1">
                <a:lumMod val="50000"/>
              </a:schemeClr>
            </a:solidFill>
            <a:effectLst/>
          </a:endParaRPr>
        </a:p>
      </xdr:txBody>
    </xdr:sp>
    <xdr:clientData/>
  </xdr:oneCellAnchor>
  <xdr:oneCellAnchor>
    <xdr:from>
      <xdr:col>6</xdr:col>
      <xdr:colOff>123826</xdr:colOff>
      <xdr:row>20</xdr:row>
      <xdr:rowOff>47625</xdr:rowOff>
    </xdr:from>
    <xdr:ext cx="3286124" cy="609013"/>
    <xdr:sp macro="" textlink="">
      <xdr:nvSpPr>
        <xdr:cNvPr id="42" name="TextBox 41">
          <a:extLst>
            <a:ext uri="{FF2B5EF4-FFF2-40B4-BE49-F238E27FC236}">
              <a16:creationId xmlns:a16="http://schemas.microsoft.com/office/drawing/2014/main" id="{4EA50D75-73D7-486A-AC2A-14961DB58509}"/>
            </a:ext>
          </a:extLst>
        </xdr:cNvPr>
        <xdr:cNvSpPr txBox="1"/>
      </xdr:nvSpPr>
      <xdr:spPr>
        <a:xfrm>
          <a:off x="4238626" y="4048125"/>
          <a:ext cx="328612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Identify the causes of monthly revenue fluctuations especially in June, implement promotion or discount strategies.</a:t>
          </a:r>
          <a:endParaRPr lang="en-ID">
            <a:solidFill>
              <a:schemeClr val="accent1">
                <a:lumMod val="50000"/>
              </a:schemeClr>
            </a:solidFill>
            <a:effectLst/>
          </a:endParaRPr>
        </a:p>
      </xdr:txBody>
    </xdr:sp>
    <xdr:clientData/>
  </xdr:oneCellAnchor>
  <xdr:oneCellAnchor>
    <xdr:from>
      <xdr:col>6</xdr:col>
      <xdr:colOff>123826</xdr:colOff>
      <xdr:row>13</xdr:row>
      <xdr:rowOff>104775</xdr:rowOff>
    </xdr:from>
    <xdr:ext cx="2714625" cy="609013"/>
    <xdr:sp macro="" textlink="">
      <xdr:nvSpPr>
        <xdr:cNvPr id="43" name="TextBox 42">
          <a:extLst>
            <a:ext uri="{FF2B5EF4-FFF2-40B4-BE49-F238E27FC236}">
              <a16:creationId xmlns:a16="http://schemas.microsoft.com/office/drawing/2014/main" id="{0B3E2FBD-2FB2-4B64-A64C-F414C28A48A7}"/>
            </a:ext>
          </a:extLst>
        </xdr:cNvPr>
        <xdr:cNvSpPr txBox="1"/>
      </xdr:nvSpPr>
      <xdr:spPr>
        <a:xfrm>
          <a:off x="4238626" y="2705100"/>
          <a:ext cx="27146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Evaluate products other than Economy Binder to identify opportunities to improve profit margins.</a:t>
          </a:r>
          <a:endParaRPr lang="en-ID">
            <a:solidFill>
              <a:schemeClr val="accent1">
                <a:lumMod val="50000"/>
              </a:schemeClr>
            </a:solidFill>
            <a:effectLst/>
          </a:endParaRPr>
        </a:p>
      </xdr:txBody>
    </xdr:sp>
    <xdr:clientData/>
  </xdr:oneCellAnchor>
  <xdr:oneCellAnchor>
    <xdr:from>
      <xdr:col>12</xdr:col>
      <xdr:colOff>400051</xdr:colOff>
      <xdr:row>13</xdr:row>
      <xdr:rowOff>142875</xdr:rowOff>
    </xdr:from>
    <xdr:ext cx="3324224" cy="609013"/>
    <xdr:sp macro="" textlink="">
      <xdr:nvSpPr>
        <xdr:cNvPr id="44" name="TextBox 43">
          <a:extLst>
            <a:ext uri="{FF2B5EF4-FFF2-40B4-BE49-F238E27FC236}">
              <a16:creationId xmlns:a16="http://schemas.microsoft.com/office/drawing/2014/main" id="{99CAD3ED-6ED7-471D-A3B7-CA4E8365C4BB}"/>
            </a:ext>
          </a:extLst>
        </xdr:cNvPr>
        <xdr:cNvSpPr txBox="1"/>
      </xdr:nvSpPr>
      <xdr:spPr>
        <a:xfrm>
          <a:off x="8629651" y="2743200"/>
          <a:ext cx="332422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D" sz="1100" b="1">
              <a:solidFill>
                <a:schemeClr val="accent1">
                  <a:lumMod val="50000"/>
                </a:schemeClr>
              </a:solidFill>
              <a:effectLst/>
              <a:latin typeface="+mn-lt"/>
              <a:ea typeface="+mn-ea"/>
              <a:cs typeface="+mn-cs"/>
            </a:rPr>
            <a:t>Improve offerings and services for customer segments that have proven to have higher profit contribution.</a:t>
          </a:r>
          <a:endParaRPr lang="en-ID">
            <a:solidFill>
              <a:schemeClr val="accent1">
                <a:lumMod val="50000"/>
              </a:schemeClr>
            </a:solidFill>
            <a:effectLst/>
          </a:endParaRPr>
        </a:p>
      </xdr:txBody>
    </xdr:sp>
    <xdr:clientData/>
  </xdr:oneCellAnchor>
  <xdr:twoCellAnchor editAs="oneCell">
    <xdr:from>
      <xdr:col>0</xdr:col>
      <xdr:colOff>239806</xdr:colOff>
      <xdr:row>18</xdr:row>
      <xdr:rowOff>191620</xdr:rowOff>
    </xdr:from>
    <xdr:to>
      <xdr:col>0</xdr:col>
      <xdr:colOff>506506</xdr:colOff>
      <xdr:row>20</xdr:row>
      <xdr:rowOff>58270</xdr:rowOff>
    </xdr:to>
    <xdr:pic>
      <xdr:nvPicPr>
        <xdr:cNvPr id="45" name="Graphic 44" descr="Arrow Slight curve">
          <a:extLst>
            <a:ext uri="{FF2B5EF4-FFF2-40B4-BE49-F238E27FC236}">
              <a16:creationId xmlns:a16="http://schemas.microsoft.com/office/drawing/2014/main" id="{FCD85833-9238-410C-B922-6874360B8C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9806" y="3792070"/>
          <a:ext cx="266700" cy="266700"/>
        </a:xfrm>
        <a:prstGeom prst="rect">
          <a:avLst/>
        </a:prstGeom>
      </xdr:spPr>
    </xdr:pic>
    <xdr:clientData/>
  </xdr:twoCellAnchor>
  <xdr:twoCellAnchor editAs="oneCell">
    <xdr:from>
      <xdr:col>5</xdr:col>
      <xdr:colOff>468406</xdr:colOff>
      <xdr:row>14</xdr:row>
      <xdr:rowOff>48745</xdr:rowOff>
    </xdr:from>
    <xdr:to>
      <xdr:col>6</xdr:col>
      <xdr:colOff>49306</xdr:colOff>
      <xdr:row>15</xdr:row>
      <xdr:rowOff>115420</xdr:rowOff>
    </xdr:to>
    <xdr:pic>
      <xdr:nvPicPr>
        <xdr:cNvPr id="46" name="Graphic 45" descr="Arrow Slight curve">
          <a:extLst>
            <a:ext uri="{FF2B5EF4-FFF2-40B4-BE49-F238E27FC236}">
              <a16:creationId xmlns:a16="http://schemas.microsoft.com/office/drawing/2014/main" id="{F42274FB-336C-4D18-BB6A-1C84A6E585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97406" y="2849095"/>
          <a:ext cx="266700" cy="266700"/>
        </a:xfrm>
        <a:prstGeom prst="rect">
          <a:avLst/>
        </a:prstGeom>
      </xdr:spPr>
    </xdr:pic>
    <xdr:clientData/>
  </xdr:twoCellAnchor>
  <xdr:twoCellAnchor editAs="oneCell">
    <xdr:from>
      <xdr:col>5</xdr:col>
      <xdr:colOff>487456</xdr:colOff>
      <xdr:row>17</xdr:row>
      <xdr:rowOff>153520</xdr:rowOff>
    </xdr:from>
    <xdr:to>
      <xdr:col>6</xdr:col>
      <xdr:colOff>68356</xdr:colOff>
      <xdr:row>19</xdr:row>
      <xdr:rowOff>20170</xdr:rowOff>
    </xdr:to>
    <xdr:pic>
      <xdr:nvPicPr>
        <xdr:cNvPr id="47" name="Graphic 46" descr="Arrow Slight curve">
          <a:extLst>
            <a:ext uri="{FF2B5EF4-FFF2-40B4-BE49-F238E27FC236}">
              <a16:creationId xmlns:a16="http://schemas.microsoft.com/office/drawing/2014/main" id="{A3565357-7860-477E-8969-0D735F6294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16456" y="3553945"/>
          <a:ext cx="266700" cy="266700"/>
        </a:xfrm>
        <a:prstGeom prst="rect">
          <a:avLst/>
        </a:prstGeom>
      </xdr:spPr>
    </xdr:pic>
    <xdr:clientData/>
  </xdr:twoCellAnchor>
  <xdr:twoCellAnchor editAs="oneCell">
    <xdr:from>
      <xdr:col>5</xdr:col>
      <xdr:colOff>514351</xdr:colOff>
      <xdr:row>21</xdr:row>
      <xdr:rowOff>19050</xdr:rowOff>
    </xdr:from>
    <xdr:to>
      <xdr:col>6</xdr:col>
      <xdr:colOff>95251</xdr:colOff>
      <xdr:row>22</xdr:row>
      <xdr:rowOff>85725</xdr:rowOff>
    </xdr:to>
    <xdr:pic>
      <xdr:nvPicPr>
        <xdr:cNvPr id="48" name="Graphic 47" descr="Arrow Slight curve">
          <a:extLst>
            <a:ext uri="{FF2B5EF4-FFF2-40B4-BE49-F238E27FC236}">
              <a16:creationId xmlns:a16="http://schemas.microsoft.com/office/drawing/2014/main" id="{19077210-7957-4FFE-8CCE-C970C9DC14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43351" y="4219575"/>
          <a:ext cx="266700" cy="266700"/>
        </a:xfrm>
        <a:prstGeom prst="rect">
          <a:avLst/>
        </a:prstGeom>
      </xdr:spPr>
    </xdr:pic>
    <xdr:clientData/>
  </xdr:twoCellAnchor>
  <xdr:twoCellAnchor editAs="oneCell">
    <xdr:from>
      <xdr:col>12</xdr:col>
      <xdr:colOff>161926</xdr:colOff>
      <xdr:row>14</xdr:row>
      <xdr:rowOff>76200</xdr:rowOff>
    </xdr:from>
    <xdr:to>
      <xdr:col>12</xdr:col>
      <xdr:colOff>428626</xdr:colOff>
      <xdr:row>15</xdr:row>
      <xdr:rowOff>142875</xdr:rowOff>
    </xdr:to>
    <xdr:pic>
      <xdr:nvPicPr>
        <xdr:cNvPr id="49" name="Graphic 48" descr="Arrow Slight curve">
          <a:extLst>
            <a:ext uri="{FF2B5EF4-FFF2-40B4-BE49-F238E27FC236}">
              <a16:creationId xmlns:a16="http://schemas.microsoft.com/office/drawing/2014/main" id="{B69CDAD1-4FD7-4A23-A86F-740BE75D05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91526" y="2876550"/>
          <a:ext cx="266700" cy="266700"/>
        </a:xfrm>
        <a:prstGeom prst="rect">
          <a:avLst/>
        </a:prstGeom>
      </xdr:spPr>
    </xdr:pic>
    <xdr:clientData/>
  </xdr:twoCellAnchor>
  <xdr:twoCellAnchor editAs="oneCell">
    <xdr:from>
      <xdr:col>12</xdr:col>
      <xdr:colOff>190501</xdr:colOff>
      <xdr:row>17</xdr:row>
      <xdr:rowOff>190500</xdr:rowOff>
    </xdr:from>
    <xdr:to>
      <xdr:col>12</xdr:col>
      <xdr:colOff>457201</xdr:colOff>
      <xdr:row>19</xdr:row>
      <xdr:rowOff>57150</xdr:rowOff>
    </xdr:to>
    <xdr:pic>
      <xdr:nvPicPr>
        <xdr:cNvPr id="50" name="Graphic 49" descr="Arrow Slight curve">
          <a:extLst>
            <a:ext uri="{FF2B5EF4-FFF2-40B4-BE49-F238E27FC236}">
              <a16:creationId xmlns:a16="http://schemas.microsoft.com/office/drawing/2014/main" id="{4B4C6EB4-1FC8-4D64-B1DE-4D9B2FE50B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20101" y="3590925"/>
          <a:ext cx="266700" cy="2667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73.561405324072" createdVersion="7" refreshedVersion="7" minRefreshableVersion="3" recordCount="182" xr:uid="{8BB0FB91-E16C-4CE0-B00E-8254111B93E9}">
  <cacheSource type="worksheet">
    <worksheetSource ref="A1:M183" sheet="Dataset"/>
  </cacheSource>
  <cacheFields count="14">
    <cacheField name="Order Date" numFmtId="164">
      <sharedItems containsSemiMixedTypes="0" containsNonDate="0" containsDate="1" containsString="0" minDate="2024-01-01T00:00:00" maxDate="2024-07-01T00:00:00" count="182">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fieldGroup par="13" base="0">
        <rangePr groupBy="days" startDate="2024-01-01T00:00:00" endDate="2024-07-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24"/>
        </groupItems>
      </fieldGroup>
    </cacheField>
    <cacheField name="Customer Name" numFmtId="0">
      <sharedItems/>
    </cacheField>
    <cacheField name="Segment" numFmtId="0">
      <sharedItems count="2">
        <s v="Consumer"/>
        <s v="Corporate"/>
      </sharedItems>
    </cacheField>
    <cacheField name="City" numFmtId="0">
      <sharedItems count="50">
        <s v="West Jordan"/>
        <s v="Philadelphia"/>
        <s v="Orem"/>
        <s v="Fort Lauderdale"/>
        <s v="Orland Park"/>
        <s v="Aurora"/>
        <s v="Fort Worth"/>
        <s v="Los Angeles"/>
        <s v="Columbus"/>
        <s v="San Francisco"/>
        <s v="Bloomington"/>
        <s v="Westland"/>
        <s v="Newark"/>
        <s v="Madison"/>
        <s v="Houston"/>
        <s v="Gilbert"/>
        <s v="Minneapolis"/>
        <s v="Seattle"/>
        <s v="Bristol"/>
        <s v="New Albany"/>
        <s v="Memphis"/>
        <s v="Chicago"/>
        <s v="Durham"/>
        <s v="Pasadena"/>
        <s v="Eagan"/>
        <s v="Scottsdale"/>
        <s v="Springfield"/>
        <s v="Wilmington"/>
        <s v="Decatur"/>
        <s v="Troya"/>
        <s v="Dover"/>
        <s v="Saint Paul"/>
        <s v="New York "/>
        <s v="Roseville"/>
        <s v="Urbandale"/>
        <s v="Henderson"/>
        <s v="Rochester"/>
        <s v="Franklin"/>
        <s v="Richardson"/>
        <s v="Fremont"/>
        <s v="Concord"/>
        <s v="Columbia"/>
        <s v="Naperville"/>
        <s v="Jackson"/>
        <s v="Melbourne"/>
        <s v="Phoenix"/>
        <s v="Portland"/>
        <s v="New York"/>
        <s v="Charlotte"/>
        <s v="Independence"/>
      </sharedItems>
    </cacheField>
    <cacheField name="State" numFmtId="0">
      <sharedItems count="26">
        <s v="Utah"/>
        <s v="Pennsylvania"/>
        <s v="Florida"/>
        <s v="Illinois"/>
        <s v="Colorado"/>
        <s v="Texas"/>
        <s v="California"/>
        <s v="Ohio"/>
        <s v="Michigan"/>
        <s v="Wisconsin"/>
        <s v="Arizona"/>
        <s v="Minnesota"/>
        <s v="Washington"/>
        <s v="Tennessee"/>
        <s v="Indiana"/>
        <s v="North Carolina"/>
        <s v="Virginia"/>
        <s v="Delaware"/>
        <s v="Alabama"/>
        <s v="New York"/>
        <s v="Iowa"/>
        <s v="Kentucky"/>
        <s v="Nebraska"/>
        <s v="South Carolina"/>
        <s v="Oregon"/>
        <s v="Missouri"/>
      </sharedItems>
    </cacheField>
    <cacheField name="Product ID" numFmtId="0">
      <sharedItems count="153">
        <s v="OFC.011"/>
        <s v="OFC.085"/>
        <s v="OFC.086"/>
        <s v="OFC.087"/>
        <s v="OFC.025"/>
        <s v="OFC.022"/>
        <s v="OFC.051"/>
        <s v="TCH.015"/>
        <s v="OFC.075"/>
        <s v="OFC.076"/>
        <s v="OFC.057"/>
        <s v="FUR.024"/>
        <s v="OFC.050"/>
        <s v="OFC.064"/>
        <s v="TCH.019"/>
        <s v="TCH.020"/>
        <s v="FUR.020"/>
        <s v="OFC.043"/>
        <s v="FUR.004"/>
        <s v="FUR.005"/>
        <s v="OFC.003"/>
        <s v="OFC.004"/>
        <s v="OFC.005"/>
        <s v="TCH.001"/>
        <s v="TCH.002"/>
        <s v="OFC.067"/>
        <s v="OFC.068"/>
        <s v="OFC.069"/>
        <s v="OFC.070"/>
        <s v="OFC.012"/>
        <s v="OFC.013"/>
        <s v="TCH.003"/>
        <s v="FUR.030"/>
        <s v="OFC.047"/>
        <s v="OFC.048"/>
        <s v="OFC.027"/>
        <s v="FUR.035"/>
        <s v="OFC.010"/>
        <s v="FUR.021"/>
        <s v="OFC.038"/>
        <s v="TCH.014"/>
        <s v="FUR.029"/>
        <s v="FUR.023"/>
        <s v="OFC.055"/>
        <s v="OFC.056"/>
        <s v="FUR.027"/>
        <s v="OFC.071"/>
        <s v="FUR.013"/>
        <s v="FUR.014"/>
        <s v="OFC.028"/>
        <s v="OFC.029"/>
        <s v="FUR.018"/>
        <s v="FUR.019"/>
        <s v="OFC.042"/>
        <s v="FUR.017"/>
        <s v="OFC.049"/>
        <s v="OFC.089"/>
        <s v="FUR.008"/>
        <s v="FUR.009"/>
        <s v="OFC.017"/>
        <s v="OFC.018"/>
        <s v="OFC.019"/>
        <s v="OFC.020"/>
        <s v="OFC.021"/>
        <s v="FUR.007"/>
        <s v="FUR.003"/>
        <s v="OFC.002"/>
        <s v="TCH.021"/>
        <s v="FUR.025"/>
        <s v="OFC.063"/>
        <s v="TCH.018"/>
        <s v="OFC.008"/>
        <s v="OFC.009"/>
        <s v="FUR.016"/>
        <s v="OFC.036"/>
        <s v="OFC.037"/>
        <s v="TCH.013"/>
        <s v="FUR.011"/>
        <s v="FUR.012"/>
        <s v="OFC.023"/>
        <s v="TCH.006"/>
        <s v="OFC.016"/>
        <s v="TCH.004"/>
        <s v="OFC.026"/>
        <s v="TCH.008"/>
        <s v="OFC.091"/>
        <s v="TCH.026"/>
        <s v="OFC.052"/>
        <s v="OFC.039"/>
        <s v="FUR.028"/>
        <s v="OFC.001"/>
        <s v="OFC.045"/>
        <s v="OFC.046"/>
        <s v="OFC.072"/>
        <s v="OFC.073"/>
        <s v="OFC.074"/>
        <s v="TCH.022"/>
        <s v="FUR.015"/>
        <s v="OFC.031"/>
        <s v="OFC.032"/>
        <s v="OFC.033"/>
        <s v="OFC.034"/>
        <s v="OFC.035"/>
        <s v="TCH.012"/>
        <s v="TCH.009"/>
        <s v="TCH.010"/>
        <s v="OFC.024"/>
        <s v="OFC.060"/>
        <s v="OFC.061"/>
        <s v="TCH.017"/>
        <s v="FUR.034"/>
        <s v="OFC.059"/>
        <s v="OFC.053"/>
        <s v="OFC.054"/>
        <s v="TCH.016"/>
        <s v="OFC.040"/>
        <s v="FUR.033"/>
        <s v="OFC.079"/>
        <s v="OFC.080"/>
        <s v="OFC.081"/>
        <s v="OFC.082"/>
        <s v="OFC.083"/>
        <s v="OFC.084"/>
        <s v="OFC.065"/>
        <s v="OFC.066"/>
        <s v="FUR.031"/>
        <s v="FUR.032"/>
        <s v="FUR.001"/>
        <s v="FUR.002"/>
        <s v="OFC.062"/>
        <s v="FUR.036"/>
        <s v="OFC.007"/>
        <s v="OFC.090"/>
        <s v="TCH.024"/>
        <s v="TCH.025"/>
        <s v="FUR.010"/>
        <s v="TCH.005"/>
        <s v="OFC.014"/>
        <s v="OFC.015"/>
        <s v="OFC.030"/>
        <s v="TCH.011"/>
        <s v="OFC.077"/>
        <s v="OFC.078"/>
        <s v="TCH.023"/>
        <s v="OFC.006"/>
        <s v="FUR.022"/>
        <s v="OFC.058"/>
        <s v="FUR.006"/>
        <s v="TCH.007"/>
        <s v="OFC.041"/>
        <s v="OFC.044"/>
        <s v="OFC.088"/>
        <s v="FUR.026"/>
      </sharedItems>
    </cacheField>
    <cacheField name="Category" numFmtId="0">
      <sharedItems count="3">
        <s v="Office Supplies"/>
        <s v="Technology"/>
        <s v="Furniture"/>
      </sharedItems>
    </cacheField>
    <cacheField name="Product Name" numFmtId="0">
      <sharedItems count="145">
        <s v="Fellowes Super Stor/Drawer"/>
        <s v="Newell 343"/>
        <s v="Convenience Packs of Business Envelopes"/>
        <s v="Xerox 1911"/>
        <s v="Advantus 10-Drawer Portable Organizer, Chrome Metal Frame, Smoke Drawers"/>
        <s v="Easy-staple paper"/>
        <s v="Avery 511"/>
        <s v="Logitech LS21 Speaker System - PC Multimedia - 2.1-CH - Wired"/>
        <s v="Avery Durable Slant Ring Binders, No Labels"/>
        <s v="Trav-L-File Heavy-Duty Shuttle II, Black"/>
        <s v="Flexible Leather- Look Classic Collection Ring Binder"/>
        <s v="9-3/4 Diameter Round Wall Clock"/>
        <s v="Safco Industrial Wire Shelving"/>
        <s v="Newell Chalk Holder"/>
        <s v="Memorex Mini Travel Drive 8 GB USB 2.0 Flash Drive"/>
        <s v="Speck Products Candyshell Flip Case"/>
        <s v="6&quot; Cubicle Wall Clock, Black"/>
        <s v="Economy Binders"/>
        <s v="Eldon Expressions Wood and Plastic Desk Accessories, Cherry Wood"/>
        <s v="Chromcraft Rectangular Conference Tables"/>
        <s v="Newell 322"/>
        <s v="DXL Angle-View Binders with Locking Rings by Samsill"/>
        <s v="Belkin F5C206VTEL 6 Outlet Surge"/>
        <s v="Mitel 5320 IP Phone VoIP phone"/>
        <s v="Konftel 250 Conference phone - Charcoal black"/>
        <s v="OIC Colored Binder Clips, Assorted Sizes"/>
        <s v="Redi-Strip #10 Envelopes, 4 1/8 x 9 1/2"/>
        <s v="Xerox 1921"/>
        <s v="Tyvek  Top-Opening Peel &amp; Seel Envelopes, Plain White"/>
        <s v="Newell 341"/>
        <s v="Wilson Jones Hanging View Binder, White, 1&quot;"/>
        <s v="Cisco SPA 501G IP Phone"/>
        <s v="Bevis 44 x 96 Conference Tables"/>
        <s v="Premium Writing Pencils, Soft, #2 by Central Association for the Blind"/>
        <s v="Sortfiler Multipurpose Personal File Organizer, Black"/>
        <s v="Gould Plastics 9-Pocket Panel Bin, 18-3/8w x 5-1/4d x 20-1/2h, Black"/>
        <s v="Seth Thomas 14&quot; Putty-Colored Wall Clock"/>
        <s v="Stur-D-Stor Shelving, Vertical 5-Shelf: 72&quot;H x 36&quot;W x 18 1/2&quot;D"/>
        <s v="Eldon Expressions Desk Accessory, Wood Pencil Holder, Oak"/>
        <s v="Hunt BOSTON Model 1606 High-Volume Electric Pencil Sharpener, Beige"/>
        <s v="netTALK DUO VoIP Telephone Service"/>
        <s v="Global Deluxe High-Back Manager's Chair"/>
        <s v="Seth Thomas 13 1/2&quot; Wall Clock"/>
        <s v="Xerox 1999"/>
        <s v="Ibico Standard Transparent Covers"/>
        <s v="Hon Racetrack Conference Tables"/>
        <s v="GBC DocuBind 300 Electric Binding Machine"/>
        <s v="Longer-Life Soft White Bulbs"/>
        <s v="Global Leather Task Chair, Black"/>
        <s v="C-Line Peel &amp; Stick Add-On Filing Pockets, 8-3/4 x 5-1/8, 10/Pack"/>
        <s v="Avery 485"/>
        <s v="High-Back Leather Manager's Chair"/>
        <s v="Tenex Traditional Chairmats for Medium Pile Carpet, Standard Lip, 36&quot; x 48&quot;"/>
        <s v="Safco Industrial Wire Shelving System"/>
        <s v="Global Value Mid-Back Manager's Chair, Gray"/>
        <s v="Jet-Pak Recycled Peel 'N' Seal Padded Mailers"/>
        <s v="Riverside Palais Royal Lawyers Bookcase, Royale Cherry Finish"/>
        <s v="Howard Miller 13-3/4&quot; Diameter Brushed Chrome Round Wall Clock"/>
        <s v="Avery Recycled Flexi-View Covers for Binding Systems"/>
        <s v="Poly String Tie Envelopes"/>
        <s v="BOSTON Model 1800 Electric Pencil Sharpeners, Putty/Woodgrain"/>
        <s v="Acco Pressboard Covers with Storage Hooks, 14 7/8&quot; x 11&quot;, Executive Red"/>
        <s v="Lumber Crayons"/>
        <s v="Bretford CR4500 Series Slim Rectangular Table"/>
        <s v="Eldon Fold 'N Roll Cart System"/>
        <s v="Logitech Gaming G510s - Keyboard"/>
        <s v="Deflect-o DuraMat Lighweight, Studded, Beveled Mat for Low Pile Carpeting"/>
        <s v="Avery Trapezoid Ring Binder, 3&quot; Capacity, Black, 1040 sheets"/>
        <s v="Logitech K350 2.4Ghz Wireless Keyboard"/>
        <s v="Holmes Replacement Filter for HEPA Air Cleaner, Very Large Room, HEPA Filter"/>
        <s v="Storex DuraTech Recycled Plastic Frosted Binders"/>
        <s v="Luxo Economy Swing Arm Lamp"/>
        <s v="Acco PRESSTEX Data Binder with Storage Hooks, Dark Blue, 14 7/8&quot; X 11&quot;"/>
        <s v="Xerox 1943"/>
        <s v="Verbatim 25 GB 6x Blu-ray Single Layer Recordable Disc, 3/Pack"/>
        <s v="Atlantic Metals Mobile 3-Shelf Bookcases, Custom Colors"/>
        <s v="Global Fabric Manager's Chair, Dark Gray"/>
        <s v="#10-4 1/8&quot; x 9 1/2&quot; Premium Diagonal Seam Envelopes"/>
        <s v="Plantronics HL10 Handset Lifter"/>
        <s v="Wilson Jones Active Use Binders"/>
        <s v="Imation 8GB Mini TravelDrive USB 2.0 Flash Drive"/>
        <s v="Wilson Jones Leather-Like Binders with DublLock Round Rings"/>
        <s v="Verbatim 25 GB 6x Blu-ray Single Layer Recordable Disc, 25/Pack"/>
        <s v="Belkin 7 Outlet SurgeMaster Surge Protector with Phone Protection"/>
        <s v="Jabra BIZ 2300 Duo QD Duo Corded Headset"/>
        <s v="Eldon Portable Mobile Manager"/>
        <s v="Snap-A-Way Black Print Carbonless Ruled Speed Letter, Triplicate"/>
        <s v="Artistic Insta-Plaque"/>
        <s v="Self-Adhesive Address Labels for Typewriters by Universal"/>
        <s v="1.7 Cubic Foot Compact &quot;Cube&quot; Office Refrigerators"/>
        <s v="Avery Heavy-Duty EZD  Binder With Locking Rings"/>
        <s v="Companion Letter/Legal File, Black"/>
        <s v="Globe Weis Peel &amp; Seel First Class Envelopes"/>
        <s v="KLD Oscar II Style Snap-on Ultra Thin Side Flip Synthetic Leather Cover Case for HTC One HTC M7"/>
        <s v="Novimex Turbo Task Chair"/>
        <s v="Home/Office Personal File Carts"/>
        <s v="Xerox 232"/>
        <s v="Array Parchment Paper, Assorted Colors"/>
        <s v="Plastic Binding Combs"/>
        <s v="Prang Dustless Chalk Sticks"/>
        <s v="Imation 8gb Micro Traveldrive Usb 2.0 Flash Drive"/>
        <s v="LF Elite 3D Dazzle Designer Hard Case Cover, Lf Stylus Pen and Wiper For Apple Iphone 5c Mini Lite"/>
        <s v="Eldon Base for stackable storage shelf, platinum"/>
        <s v="Avery Personal Creations Heavyweight Cards"/>
        <s v="Avery Hidden Tab Dividers for Binding Systems"/>
        <s v="SanDisk Ultra 64 GB MicroSDHC Class 10 Memory Card"/>
        <s v="Fellowes Basic Home/Office Series Surge Protectors"/>
        <s v="Turquoise Lead Holder with Pocket Clip"/>
        <s v="Xerox 1995"/>
        <s v="Panasonic Kx-TS550"/>
        <s v="Avery Binding System Hidden Tab Executive Style Index Sets"/>
        <s v="Xerox 195"/>
        <s v="Xerox 1880"/>
        <s v="Sanford Colorific Colored Pencils, 12/Box"/>
        <s v="Ideal Clamps"/>
        <s v="GBC Wire Binding Strips"/>
        <s v="Fiskars Softgrip Scissors"/>
        <s v="Hunt PowerHouse Electric Pencil Sharpener, Blue"/>
        <s v="Avery Durable Plastic 1&quot; Binders"/>
        <s v="Global Task Chair, Black"/>
        <s v="Eldon Cleatmat Plus Chair Mats for High Pile Carpets"/>
        <s v="Bush Somerset Collection Bookcase"/>
        <s v="Hon Deluxe Fabric Upholstered Stacking Chairs, Rounded Back"/>
        <s v="Universal Premium White Copier/Laser Paper (20Lb. and 87 Bright)"/>
        <s v="Fellowes PB200 Plastic Comb Binding Machine"/>
        <s v="GBC Prestige Therm-A-Bind Covers"/>
        <s v="Plantronics Cordless Phone Headset with In-line Volume - M214C"/>
        <s v="Anker Astro 15000mAh USB Portable Charger"/>
        <s v="Electrix Architect's Clamp-On Swing Arm Lamp, Black"/>
        <s v="GE 30524EE4"/>
        <s v="Newell 318"/>
        <s v="Acco Six-Outlet Power Strip, 4' Cord Length"/>
        <s v="Advantus Push Pins"/>
        <s v="AT&amp;T CL83451 4-Handset Telephone"/>
        <s v="Xerox 1916"/>
        <s v="Staples"/>
        <s v="Anker 36W 4-Port USB Wall Charger Travel Power Adapter for iPhone 5s 5c 5"/>
        <s v="Xerox 1967"/>
        <s v="Novimex Swivel Fabric Task Chair"/>
        <s v="Trimflex Flexible Post Binders"/>
        <s v="Global Deluxe Stacking Chair, Gray"/>
        <s v="Telephone Message Books with Fax/Mobile Section, 5 1/2&quot; x 3 3/16&quot;"/>
        <s v="SimpliFile Personal File, Black Granite, 15w x 6-15/16d x 11-1/4h"/>
        <s v="Sanyo 2.5 Cubic Foot Mid-Size Office Refrigerators"/>
        <s v="Magnifier Swing Arm Lamp"/>
      </sharedItems>
    </cacheField>
    <cacheField name="Price ($)" numFmtId="0">
      <sharedItems containsSemiMixedTypes="0" containsString="0" containsNumber="1" containsInteger="1" minValue="30" maxValue="100"/>
    </cacheField>
    <cacheField name="Quantity" numFmtId="0">
      <sharedItems containsSemiMixedTypes="0" containsString="0" containsNumber="1" containsInteger="1" minValue="1" maxValue="20" count="17">
        <n v="2"/>
        <n v="9"/>
        <n v="5"/>
        <n v="17"/>
        <n v="6"/>
        <n v="12"/>
        <n v="10"/>
        <n v="7"/>
        <n v="20"/>
        <n v="16"/>
        <n v="1"/>
        <n v="13"/>
        <n v="4"/>
        <n v="3"/>
        <n v="14"/>
        <n v="8"/>
        <n v="11"/>
      </sharedItems>
    </cacheField>
    <cacheField name="Revenue ($)" numFmtId="0">
      <sharedItems containsSemiMixedTypes="0" containsString="0" containsNumber="1" containsInteger="1" minValue="30" maxValue="1411" count="136">
        <n v="114"/>
        <n v="693"/>
        <n v="420"/>
        <n v="1411"/>
        <n v="564"/>
        <n v="480"/>
        <n v="432"/>
        <n v="891"/>
        <n v="760"/>
        <n v="380"/>
        <n v="553"/>
        <n v="290"/>
        <n v="660"/>
        <n v="848"/>
        <n v="427"/>
        <n v="90"/>
        <n v="71"/>
        <n v="450"/>
        <n v="650"/>
        <n v="588"/>
        <n v="558"/>
        <n v="264"/>
        <n v="126"/>
        <n v="425"/>
        <n v="198"/>
        <n v="148"/>
        <n v="1106"/>
        <n v="100"/>
        <n v="279"/>
        <n v="474"/>
        <n v="184"/>
        <n v="168"/>
        <n v="111"/>
        <n v="600"/>
        <n v="395"/>
        <n v="33"/>
        <n v="364"/>
        <n v="304"/>
        <n v="408"/>
        <n v="345"/>
        <n v="568"/>
        <n v="300"/>
        <n v="231"/>
        <n v="201"/>
        <n v="158"/>
        <n v="64"/>
        <n v="75"/>
        <n v="192"/>
        <n v="53"/>
        <n v="528"/>
        <n v="510"/>
        <n v="592"/>
        <n v="164"/>
        <n v="97"/>
        <n v="190"/>
        <n v="574"/>
        <n v="224"/>
        <n v="93"/>
        <n v="132"/>
        <n v="78"/>
        <n v="228"/>
        <n v="282"/>
        <n v="195"/>
        <n v="350"/>
        <n v="154"/>
        <n v="270"/>
        <n v="186"/>
        <n v="150"/>
        <n v="582"/>
        <n v="230"/>
        <n v="348"/>
        <n v="273"/>
        <n v="146"/>
        <n v="177"/>
        <n v="792"/>
        <n v="340"/>
        <n v="222"/>
        <n v="182"/>
        <n v="92"/>
        <n v="180"/>
        <n v="144"/>
        <n v="581"/>
        <n v="152"/>
        <n v="30"/>
        <n v="276"/>
        <n v="232"/>
        <n v="387"/>
        <n v="385"/>
        <n v="185"/>
        <n v="288"/>
        <n v="430"/>
        <n v="160"/>
        <n v="213"/>
        <n v="116"/>
        <n v="162"/>
        <n v="117"/>
        <n v="34"/>
        <n v="120"/>
        <n v="87"/>
        <n v="784"/>
        <n v="255"/>
        <n v="312"/>
        <n v="99"/>
        <n v="210"/>
        <n v="360"/>
        <n v="84"/>
        <n v="252"/>
        <n v="248"/>
        <n v="584"/>
        <n v="285"/>
        <n v="275"/>
        <n v="102"/>
        <n v="266"/>
        <n v="371"/>
        <n v="434"/>
        <n v="310"/>
        <n v="80"/>
        <n v="468"/>
        <n v="123"/>
        <n v="106"/>
        <n v="194"/>
        <n v="400"/>
        <n v="165"/>
        <n v="249"/>
        <n v="188"/>
        <n v="96"/>
        <n v="79"/>
        <n v="406"/>
        <n v="488"/>
        <n v="45"/>
        <n v="234"/>
        <n v="118"/>
        <n v="122"/>
        <n v="710"/>
        <n v="82"/>
        <n v="390"/>
      </sharedItems>
    </cacheField>
    <cacheField name="Discount" numFmtId="9">
      <sharedItems containsSemiMixedTypes="0" containsString="0" containsNumber="1" minValue="0.01" maxValue="0.7"/>
    </cacheField>
    <cacheField name="Profit ($)" numFmtId="2">
      <sharedItems containsSemiMixedTypes="0" containsString="0" containsNumber="1" minValue="4.5" maxValue="211.65" count="136">
        <n v="17.099999999999998"/>
        <n v="103.95"/>
        <n v="63"/>
        <n v="211.65"/>
        <n v="84.6"/>
        <n v="72"/>
        <n v="64.8"/>
        <n v="133.65"/>
        <n v="114"/>
        <n v="57"/>
        <n v="82.95"/>
        <n v="43.5"/>
        <n v="99"/>
        <n v="127.19999999999999"/>
        <n v="64.05"/>
        <n v="13.5"/>
        <n v="10.65"/>
        <n v="67.5"/>
        <n v="97.5"/>
        <n v="88.2"/>
        <n v="83.7"/>
        <n v="39.6"/>
        <n v="18.899999999999999"/>
        <n v="63.75"/>
        <n v="29.7"/>
        <n v="22.2"/>
        <n v="165.9"/>
        <n v="15"/>
        <n v="41.85"/>
        <n v="71.099999999999994"/>
        <n v="27.599999999999998"/>
        <n v="25.2"/>
        <n v="16.649999999999999"/>
        <n v="90"/>
        <n v="59.25"/>
        <n v="4.95"/>
        <n v="54.6"/>
        <n v="45.6"/>
        <n v="61.199999999999996"/>
        <n v="51.75"/>
        <n v="85.2"/>
        <n v="45"/>
        <n v="34.65"/>
        <n v="30.15"/>
        <n v="23.7"/>
        <n v="9.6"/>
        <n v="11.25"/>
        <n v="28.799999999999997"/>
        <n v="7.9499999999999993"/>
        <n v="79.2"/>
        <n v="76.5"/>
        <n v="88.8"/>
        <n v="24.599999999999998"/>
        <n v="14.549999999999999"/>
        <n v="28.5"/>
        <n v="86.1"/>
        <n v="33.6"/>
        <n v="13.95"/>
        <n v="19.8"/>
        <n v="11.7"/>
        <n v="34.199999999999996"/>
        <n v="42.3"/>
        <n v="29.25"/>
        <n v="52.5"/>
        <n v="23.099999999999998"/>
        <n v="40.5"/>
        <n v="27.9"/>
        <n v="22.5"/>
        <n v="87.3"/>
        <n v="34.5"/>
        <n v="52.199999999999996"/>
        <n v="40.949999999999996"/>
        <n v="21.9"/>
        <n v="26.55"/>
        <n v="118.8"/>
        <n v="51"/>
        <n v="33.299999999999997"/>
        <n v="27.3"/>
        <n v="13.799999999999999"/>
        <n v="27"/>
        <n v="21.599999999999998"/>
        <n v="87.149999999999991"/>
        <n v="22.8"/>
        <n v="4.5"/>
        <n v="41.4"/>
        <n v="34.799999999999997"/>
        <n v="58.05"/>
        <n v="57.75"/>
        <n v="27.75"/>
        <n v="43.199999999999996"/>
        <n v="64.5"/>
        <n v="24"/>
        <n v="31.95"/>
        <n v="17.399999999999999"/>
        <n v="24.3"/>
        <n v="17.55"/>
        <n v="5.0999999999999996"/>
        <n v="18"/>
        <n v="13.049999999999999"/>
        <n v="117.6"/>
        <n v="38.25"/>
        <n v="46.8"/>
        <n v="14.85"/>
        <n v="31.5"/>
        <n v="54"/>
        <n v="12.6"/>
        <n v="37.799999999999997"/>
        <n v="37.199999999999996"/>
        <n v="87.6"/>
        <n v="42.75"/>
        <n v="41.25"/>
        <n v="15.299999999999999"/>
        <n v="39.9"/>
        <n v="55.65"/>
        <n v="65.099999999999994"/>
        <n v="46.5"/>
        <n v="12"/>
        <n v="70.2"/>
        <n v="18.45"/>
        <n v="15.899999999999999"/>
        <n v="29.099999999999998"/>
        <n v="60"/>
        <n v="24.75"/>
        <n v="37.35"/>
        <n v="28.2"/>
        <n v="14.399999999999999"/>
        <n v="11.85"/>
        <n v="60.9"/>
        <n v="73.2"/>
        <n v="6.75"/>
        <n v="35.1"/>
        <n v="17.7"/>
        <n v="18.3"/>
        <n v="106.5"/>
        <n v="12.299999999999999"/>
        <n v="58.5"/>
      </sharedItems>
    </cacheField>
    <cacheField name="Months" numFmtId="0" databaseField="0">
      <fieldGroup base="0">
        <rangePr groupBy="months" startDate="2024-01-01T00:00:00" endDate="2024-07-01T00:00:00"/>
        <groupItems count="14">
          <s v="&lt;1/1/2024"/>
          <s v="Jan"/>
          <s v="Feb"/>
          <s v="Mar"/>
          <s v="Apr"/>
          <s v="May"/>
          <s v="Jun"/>
          <s v="Jul"/>
          <s v="Aug"/>
          <s v="Sep"/>
          <s v="Oct"/>
          <s v="Nov"/>
          <s v="Dec"/>
          <s v="&gt;7/1/2024"/>
        </groupItems>
      </fieldGroup>
    </cacheField>
  </cacheFields>
  <extLst>
    <ext xmlns:x14="http://schemas.microsoft.com/office/spreadsheetml/2009/9/main" uri="{725AE2AE-9491-48be-B2B4-4EB974FC3084}">
      <x14:pivotCacheDefinition pivotCacheId="418206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x v="0"/>
    <s v="Alejandro Grove"/>
    <x v="0"/>
    <x v="0"/>
    <x v="0"/>
    <x v="0"/>
    <x v="0"/>
    <x v="0"/>
    <n v="57"/>
    <x v="0"/>
    <x v="0"/>
    <n v="0.35"/>
    <x v="0"/>
  </r>
  <r>
    <x v="1"/>
    <s v="Tracy Blumstein"/>
    <x v="0"/>
    <x v="1"/>
    <x v="1"/>
    <x v="1"/>
    <x v="0"/>
    <x v="1"/>
    <n v="77"/>
    <x v="1"/>
    <x v="1"/>
    <n v="0.63"/>
    <x v="1"/>
  </r>
  <r>
    <x v="2"/>
    <s v="Tracy Blumstein"/>
    <x v="0"/>
    <x v="1"/>
    <x v="1"/>
    <x v="2"/>
    <x v="0"/>
    <x v="2"/>
    <n v="84"/>
    <x v="2"/>
    <x v="2"/>
    <n v="0.44"/>
    <x v="2"/>
  </r>
  <r>
    <x v="3"/>
    <s v="Tracy Blumstein"/>
    <x v="1"/>
    <x v="1"/>
    <x v="1"/>
    <x v="3"/>
    <x v="0"/>
    <x v="3"/>
    <n v="83"/>
    <x v="3"/>
    <x v="3"/>
    <n v="0.28000000000000003"/>
    <x v="3"/>
  </r>
  <r>
    <x v="4"/>
    <s v="Tracy Blumstein"/>
    <x v="0"/>
    <x v="1"/>
    <x v="1"/>
    <x v="4"/>
    <x v="0"/>
    <x v="4"/>
    <n v="94"/>
    <x v="4"/>
    <x v="4"/>
    <n v="0.43"/>
    <x v="4"/>
  </r>
  <r>
    <x v="5"/>
    <s v="Tracy Blumstein"/>
    <x v="0"/>
    <x v="1"/>
    <x v="1"/>
    <x v="5"/>
    <x v="0"/>
    <x v="5"/>
    <n v="40"/>
    <x v="5"/>
    <x v="5"/>
    <n v="0.6"/>
    <x v="5"/>
  </r>
  <r>
    <x v="6"/>
    <s v="Tracy Blumstein"/>
    <x v="0"/>
    <x v="1"/>
    <x v="1"/>
    <x v="6"/>
    <x v="0"/>
    <x v="6"/>
    <n v="48"/>
    <x v="1"/>
    <x v="6"/>
    <n v="0.6"/>
    <x v="6"/>
  </r>
  <r>
    <x v="7"/>
    <s v="Tracy Blumstein"/>
    <x v="0"/>
    <x v="1"/>
    <x v="1"/>
    <x v="7"/>
    <x v="1"/>
    <x v="7"/>
    <n v="99"/>
    <x v="1"/>
    <x v="7"/>
    <n v="0.53"/>
    <x v="7"/>
  </r>
  <r>
    <x v="8"/>
    <s v="Emily Burns"/>
    <x v="1"/>
    <x v="2"/>
    <x v="0"/>
    <x v="8"/>
    <x v="0"/>
    <x v="8"/>
    <n v="76"/>
    <x v="6"/>
    <x v="8"/>
    <n v="0.24"/>
    <x v="8"/>
  </r>
  <r>
    <x v="9"/>
    <s v="Sean O'Donnell"/>
    <x v="1"/>
    <x v="3"/>
    <x v="2"/>
    <x v="9"/>
    <x v="0"/>
    <x v="9"/>
    <n v="38"/>
    <x v="6"/>
    <x v="9"/>
    <n v="0.49"/>
    <x v="9"/>
  </r>
  <r>
    <x v="10"/>
    <s v="Sean O'Donnell"/>
    <x v="0"/>
    <x v="3"/>
    <x v="2"/>
    <x v="10"/>
    <x v="0"/>
    <x v="10"/>
    <n v="79"/>
    <x v="7"/>
    <x v="10"/>
    <n v="0.56000000000000005"/>
    <x v="10"/>
  </r>
  <r>
    <x v="11"/>
    <s v="Pete Armstrong"/>
    <x v="1"/>
    <x v="4"/>
    <x v="3"/>
    <x v="11"/>
    <x v="2"/>
    <x v="11"/>
    <n v="58"/>
    <x v="2"/>
    <x v="11"/>
    <n v="0.12"/>
    <x v="11"/>
  </r>
  <r>
    <x v="12"/>
    <s v="Lena Cacioppo"/>
    <x v="0"/>
    <x v="5"/>
    <x v="4"/>
    <x v="12"/>
    <x v="0"/>
    <x v="12"/>
    <n v="33"/>
    <x v="8"/>
    <x v="12"/>
    <n v="0.62"/>
    <x v="12"/>
  </r>
  <r>
    <x v="13"/>
    <s v="Lena Cacioppo"/>
    <x v="0"/>
    <x v="5"/>
    <x v="4"/>
    <x v="13"/>
    <x v="0"/>
    <x v="13"/>
    <n v="53"/>
    <x v="9"/>
    <x v="13"/>
    <n v="0.22"/>
    <x v="13"/>
  </r>
  <r>
    <x v="14"/>
    <s v="Lena Cacioppo"/>
    <x v="0"/>
    <x v="5"/>
    <x v="4"/>
    <x v="14"/>
    <x v="1"/>
    <x v="14"/>
    <n v="61"/>
    <x v="7"/>
    <x v="14"/>
    <n v="0.12"/>
    <x v="14"/>
  </r>
  <r>
    <x v="15"/>
    <s v="Harold Pawlan"/>
    <x v="1"/>
    <x v="6"/>
    <x v="5"/>
    <x v="15"/>
    <x v="1"/>
    <x v="15"/>
    <n v="45"/>
    <x v="0"/>
    <x v="15"/>
    <n v="0.2"/>
    <x v="15"/>
  </r>
  <r>
    <x v="16"/>
    <s v="Harold Pawlan"/>
    <x v="1"/>
    <x v="6"/>
    <x v="5"/>
    <x v="16"/>
    <x v="2"/>
    <x v="16"/>
    <n v="71"/>
    <x v="10"/>
    <x v="16"/>
    <n v="0.17"/>
    <x v="16"/>
  </r>
  <r>
    <x v="17"/>
    <s v="Kunst Miller"/>
    <x v="0"/>
    <x v="7"/>
    <x v="6"/>
    <x v="17"/>
    <x v="0"/>
    <x v="17"/>
    <n v="50"/>
    <x v="1"/>
    <x v="17"/>
    <n v="0.11"/>
    <x v="17"/>
  </r>
  <r>
    <x v="18"/>
    <s v="Kunst Miller"/>
    <x v="0"/>
    <x v="7"/>
    <x v="6"/>
    <x v="17"/>
    <x v="0"/>
    <x v="17"/>
    <n v="50"/>
    <x v="11"/>
    <x v="18"/>
    <n v="0.27"/>
    <x v="18"/>
  </r>
  <r>
    <x v="19"/>
    <s v="Brosina Hoffman"/>
    <x v="0"/>
    <x v="7"/>
    <x v="6"/>
    <x v="18"/>
    <x v="2"/>
    <x v="18"/>
    <n v="84"/>
    <x v="7"/>
    <x v="19"/>
    <n v="0.4"/>
    <x v="19"/>
  </r>
  <r>
    <x v="20"/>
    <s v="Brosina Hoffman"/>
    <x v="0"/>
    <x v="7"/>
    <x v="6"/>
    <x v="19"/>
    <x v="2"/>
    <x v="19"/>
    <n v="62"/>
    <x v="1"/>
    <x v="20"/>
    <n v="0.56999999999999995"/>
    <x v="20"/>
  </r>
  <r>
    <x v="21"/>
    <s v="Brosina Hoffman"/>
    <x v="0"/>
    <x v="7"/>
    <x v="6"/>
    <x v="20"/>
    <x v="0"/>
    <x v="20"/>
    <n v="66"/>
    <x v="12"/>
    <x v="21"/>
    <n v="0.21"/>
    <x v="21"/>
  </r>
  <r>
    <x v="22"/>
    <s v="Brosina Hoffman"/>
    <x v="0"/>
    <x v="7"/>
    <x v="6"/>
    <x v="21"/>
    <x v="0"/>
    <x v="21"/>
    <n v="42"/>
    <x v="13"/>
    <x v="22"/>
    <n v="0.42"/>
    <x v="22"/>
  </r>
  <r>
    <x v="23"/>
    <s v="Brosina Hoffman"/>
    <x v="0"/>
    <x v="7"/>
    <x v="6"/>
    <x v="22"/>
    <x v="0"/>
    <x v="22"/>
    <n v="85"/>
    <x v="2"/>
    <x v="23"/>
    <n v="0.24"/>
    <x v="23"/>
  </r>
  <r>
    <x v="24"/>
    <s v="Brosina Hoffman"/>
    <x v="0"/>
    <x v="7"/>
    <x v="6"/>
    <x v="23"/>
    <x v="1"/>
    <x v="23"/>
    <n v="33"/>
    <x v="4"/>
    <x v="24"/>
    <n v="0.44"/>
    <x v="24"/>
  </r>
  <r>
    <x v="25"/>
    <s v="Brosina Hoffman"/>
    <x v="0"/>
    <x v="7"/>
    <x v="6"/>
    <x v="24"/>
    <x v="1"/>
    <x v="24"/>
    <n v="37"/>
    <x v="12"/>
    <x v="25"/>
    <n v="0.43"/>
    <x v="25"/>
  </r>
  <r>
    <x v="26"/>
    <s v="Brosina Hoffman"/>
    <x v="0"/>
    <x v="7"/>
    <x v="6"/>
    <x v="24"/>
    <x v="1"/>
    <x v="24"/>
    <n v="37"/>
    <x v="12"/>
    <x v="25"/>
    <n v="0.49"/>
    <x v="25"/>
  </r>
  <r>
    <x v="27"/>
    <s v="Ryan Crowe"/>
    <x v="0"/>
    <x v="8"/>
    <x v="7"/>
    <x v="25"/>
    <x v="0"/>
    <x v="25"/>
    <n v="79"/>
    <x v="14"/>
    <x v="26"/>
    <n v="0.48"/>
    <x v="26"/>
  </r>
  <r>
    <x v="28"/>
    <s v="Ryan Crowe"/>
    <x v="0"/>
    <x v="8"/>
    <x v="7"/>
    <x v="26"/>
    <x v="0"/>
    <x v="26"/>
    <n v="50"/>
    <x v="0"/>
    <x v="27"/>
    <n v="0.45"/>
    <x v="27"/>
  </r>
  <r>
    <x v="29"/>
    <s v="Ryan Crowe"/>
    <x v="0"/>
    <x v="8"/>
    <x v="7"/>
    <x v="27"/>
    <x v="0"/>
    <x v="27"/>
    <n v="93"/>
    <x v="13"/>
    <x v="28"/>
    <n v="0.26"/>
    <x v="28"/>
  </r>
  <r>
    <x v="30"/>
    <s v="Ryan Crowe"/>
    <x v="0"/>
    <x v="8"/>
    <x v="7"/>
    <x v="28"/>
    <x v="0"/>
    <x v="28"/>
    <n v="79"/>
    <x v="4"/>
    <x v="29"/>
    <n v="0.6"/>
    <x v="29"/>
  </r>
  <r>
    <x v="31"/>
    <s v="Zuschuss Donatelli"/>
    <x v="0"/>
    <x v="9"/>
    <x v="6"/>
    <x v="29"/>
    <x v="0"/>
    <x v="29"/>
    <n v="92"/>
    <x v="0"/>
    <x v="30"/>
    <n v="0.15"/>
    <x v="30"/>
  </r>
  <r>
    <x v="32"/>
    <s v="Zuschuss Donatelli"/>
    <x v="0"/>
    <x v="9"/>
    <x v="6"/>
    <x v="30"/>
    <x v="0"/>
    <x v="30"/>
    <n v="42"/>
    <x v="12"/>
    <x v="31"/>
    <n v="0.35"/>
    <x v="31"/>
  </r>
  <r>
    <x v="33"/>
    <s v="Zuschuss Donatelli"/>
    <x v="0"/>
    <x v="9"/>
    <x v="6"/>
    <x v="31"/>
    <x v="1"/>
    <x v="31"/>
    <n v="37"/>
    <x v="13"/>
    <x v="32"/>
    <n v="0.65"/>
    <x v="32"/>
  </r>
  <r>
    <x v="34"/>
    <s v="Philip Fox"/>
    <x v="0"/>
    <x v="10"/>
    <x v="3"/>
    <x v="32"/>
    <x v="2"/>
    <x v="32"/>
    <n v="100"/>
    <x v="4"/>
    <x v="33"/>
    <n v="0.32"/>
    <x v="33"/>
  </r>
  <r>
    <x v="35"/>
    <s v="Duane Noonan"/>
    <x v="0"/>
    <x v="9"/>
    <x v="6"/>
    <x v="33"/>
    <x v="0"/>
    <x v="33"/>
    <n v="79"/>
    <x v="2"/>
    <x v="34"/>
    <n v="0.28000000000000003"/>
    <x v="34"/>
  </r>
  <r>
    <x v="36"/>
    <s v="Duane Noonan"/>
    <x v="0"/>
    <x v="9"/>
    <x v="6"/>
    <x v="34"/>
    <x v="0"/>
    <x v="34"/>
    <n v="33"/>
    <x v="10"/>
    <x v="35"/>
    <n v="0.27"/>
    <x v="35"/>
  </r>
  <r>
    <x v="37"/>
    <s v="Patrick O'Donnell"/>
    <x v="0"/>
    <x v="11"/>
    <x v="8"/>
    <x v="35"/>
    <x v="0"/>
    <x v="35"/>
    <n v="91"/>
    <x v="12"/>
    <x v="36"/>
    <n v="0.03"/>
    <x v="36"/>
  </r>
  <r>
    <x v="38"/>
    <s v="Maureen Gastineau"/>
    <x v="1"/>
    <x v="12"/>
    <x v="7"/>
    <x v="36"/>
    <x v="2"/>
    <x v="36"/>
    <n v="76"/>
    <x v="12"/>
    <x v="37"/>
    <n v="0.05"/>
    <x v="37"/>
  </r>
  <r>
    <x v="39"/>
    <s v="Pete Kriz"/>
    <x v="0"/>
    <x v="13"/>
    <x v="9"/>
    <x v="37"/>
    <x v="0"/>
    <x v="37"/>
    <n v="68"/>
    <x v="4"/>
    <x v="38"/>
    <n v="0.66"/>
    <x v="38"/>
  </r>
  <r>
    <x v="40"/>
    <s v="Joel Eaton"/>
    <x v="0"/>
    <x v="14"/>
    <x v="5"/>
    <x v="38"/>
    <x v="2"/>
    <x v="38"/>
    <n v="69"/>
    <x v="2"/>
    <x v="39"/>
    <n v="0.56000000000000005"/>
    <x v="39"/>
  </r>
  <r>
    <x v="41"/>
    <s v="Brendan Sweed"/>
    <x v="1"/>
    <x v="15"/>
    <x v="10"/>
    <x v="39"/>
    <x v="0"/>
    <x v="39"/>
    <n v="71"/>
    <x v="15"/>
    <x v="40"/>
    <n v="0.08"/>
    <x v="40"/>
  </r>
  <r>
    <x v="42"/>
    <s v="Brendan Sweed"/>
    <x v="1"/>
    <x v="15"/>
    <x v="10"/>
    <x v="40"/>
    <x v="1"/>
    <x v="40"/>
    <n v="75"/>
    <x v="12"/>
    <x v="41"/>
    <n v="0.28000000000000003"/>
    <x v="41"/>
  </r>
  <r>
    <x v="43"/>
    <s v="Alan Dominguez"/>
    <x v="1"/>
    <x v="14"/>
    <x v="5"/>
    <x v="41"/>
    <x v="2"/>
    <x v="41"/>
    <n v="77"/>
    <x v="13"/>
    <x v="42"/>
    <n v="0.55000000000000004"/>
    <x v="42"/>
  </r>
  <r>
    <x v="44"/>
    <s v="Karl Braun"/>
    <x v="0"/>
    <x v="16"/>
    <x v="11"/>
    <x v="42"/>
    <x v="2"/>
    <x v="42"/>
    <n v="67"/>
    <x v="13"/>
    <x v="43"/>
    <n v="0.12"/>
    <x v="43"/>
  </r>
  <r>
    <x v="45"/>
    <s v="Karl Braun"/>
    <x v="0"/>
    <x v="16"/>
    <x v="11"/>
    <x v="43"/>
    <x v="0"/>
    <x v="43"/>
    <n v="79"/>
    <x v="0"/>
    <x v="44"/>
    <n v="0.17"/>
    <x v="44"/>
  </r>
  <r>
    <x v="46"/>
    <s v="Karl Braun"/>
    <x v="0"/>
    <x v="16"/>
    <x v="11"/>
    <x v="44"/>
    <x v="0"/>
    <x v="44"/>
    <n v="32"/>
    <x v="0"/>
    <x v="45"/>
    <n v="0.01"/>
    <x v="45"/>
  </r>
  <r>
    <x v="47"/>
    <s v="Dave Kipp"/>
    <x v="0"/>
    <x v="17"/>
    <x v="12"/>
    <x v="45"/>
    <x v="2"/>
    <x v="45"/>
    <n v="30"/>
    <x v="13"/>
    <x v="15"/>
    <n v="0.3"/>
    <x v="15"/>
  </r>
  <r>
    <x v="48"/>
    <s v="Greg Guthrie"/>
    <x v="1"/>
    <x v="18"/>
    <x v="13"/>
    <x v="46"/>
    <x v="0"/>
    <x v="46"/>
    <n v="75"/>
    <x v="10"/>
    <x v="46"/>
    <n v="0.25"/>
    <x v="46"/>
  </r>
  <r>
    <x v="49"/>
    <s v="Darren Powers"/>
    <x v="0"/>
    <x v="19"/>
    <x v="14"/>
    <x v="47"/>
    <x v="2"/>
    <x v="47"/>
    <n v="96"/>
    <x v="0"/>
    <x v="47"/>
    <n v="0.1"/>
    <x v="47"/>
  </r>
  <r>
    <x v="50"/>
    <s v="Darren Powers"/>
    <x v="0"/>
    <x v="19"/>
    <x v="14"/>
    <x v="48"/>
    <x v="2"/>
    <x v="48"/>
    <n v="53"/>
    <x v="10"/>
    <x v="48"/>
    <n v="0.48"/>
    <x v="48"/>
  </r>
  <r>
    <x v="51"/>
    <s v="Darren Powers"/>
    <x v="0"/>
    <x v="19"/>
    <x v="14"/>
    <x v="49"/>
    <x v="0"/>
    <x v="49"/>
    <n v="88"/>
    <x v="4"/>
    <x v="49"/>
    <n v="0.7"/>
    <x v="49"/>
  </r>
  <r>
    <x v="52"/>
    <s v="Darren Powers"/>
    <x v="0"/>
    <x v="19"/>
    <x v="14"/>
    <x v="50"/>
    <x v="0"/>
    <x v="50"/>
    <n v="85"/>
    <x v="4"/>
    <x v="50"/>
    <n v="0.34"/>
    <x v="50"/>
  </r>
  <r>
    <x v="53"/>
    <s v="Joel Eaton"/>
    <x v="0"/>
    <x v="20"/>
    <x v="13"/>
    <x v="51"/>
    <x v="2"/>
    <x v="51"/>
    <n v="74"/>
    <x v="15"/>
    <x v="51"/>
    <n v="0.41"/>
    <x v="51"/>
  </r>
  <r>
    <x v="54"/>
    <s v="Joel Eaton"/>
    <x v="0"/>
    <x v="20"/>
    <x v="13"/>
    <x v="52"/>
    <x v="2"/>
    <x v="52"/>
    <n v="82"/>
    <x v="0"/>
    <x v="52"/>
    <n v="0.48"/>
    <x v="52"/>
  </r>
  <r>
    <x v="55"/>
    <s v="Joel Eaton"/>
    <x v="0"/>
    <x v="20"/>
    <x v="13"/>
    <x v="53"/>
    <x v="0"/>
    <x v="53"/>
    <n v="97"/>
    <x v="10"/>
    <x v="53"/>
    <n v="0.5"/>
    <x v="53"/>
  </r>
  <r>
    <x v="56"/>
    <s v="Paul Stevenson"/>
    <x v="1"/>
    <x v="21"/>
    <x v="3"/>
    <x v="54"/>
    <x v="2"/>
    <x v="54"/>
    <n v="38"/>
    <x v="2"/>
    <x v="54"/>
    <n v="0.02"/>
    <x v="54"/>
  </r>
  <r>
    <x v="57"/>
    <s v="Julie Creighton"/>
    <x v="1"/>
    <x v="22"/>
    <x v="15"/>
    <x v="55"/>
    <x v="0"/>
    <x v="55"/>
    <n v="82"/>
    <x v="7"/>
    <x v="55"/>
    <n v="0.45"/>
    <x v="55"/>
  </r>
  <r>
    <x v="58"/>
    <s v="Helen Andreada"/>
    <x v="0"/>
    <x v="23"/>
    <x v="6"/>
    <x v="56"/>
    <x v="0"/>
    <x v="12"/>
    <n v="32"/>
    <x v="7"/>
    <x v="56"/>
    <n v="0.28000000000000003"/>
    <x v="56"/>
  </r>
  <r>
    <x v="59"/>
    <s v="Tracy Blumstein"/>
    <x v="0"/>
    <x v="1"/>
    <x v="1"/>
    <x v="57"/>
    <x v="2"/>
    <x v="56"/>
    <n v="84"/>
    <x v="7"/>
    <x v="19"/>
    <n v="0.28999999999999998"/>
    <x v="19"/>
  </r>
  <r>
    <x v="60"/>
    <s v="Tracy Blumstein"/>
    <x v="0"/>
    <x v="1"/>
    <x v="1"/>
    <x v="58"/>
    <x v="2"/>
    <x v="57"/>
    <n v="31"/>
    <x v="13"/>
    <x v="57"/>
    <n v="0.08"/>
    <x v="57"/>
  </r>
  <r>
    <x v="61"/>
    <s v="Tracy Blumstein"/>
    <x v="0"/>
    <x v="1"/>
    <x v="1"/>
    <x v="59"/>
    <x v="0"/>
    <x v="58"/>
    <n v="66"/>
    <x v="0"/>
    <x v="58"/>
    <n v="0.39"/>
    <x v="58"/>
  </r>
  <r>
    <x v="62"/>
    <s v="Tracy Blumstein"/>
    <x v="0"/>
    <x v="1"/>
    <x v="1"/>
    <x v="60"/>
    <x v="0"/>
    <x v="59"/>
    <n v="39"/>
    <x v="0"/>
    <x v="59"/>
    <n v="0.18"/>
    <x v="59"/>
  </r>
  <r>
    <x v="63"/>
    <s v="Tracy Blumstein"/>
    <x v="0"/>
    <x v="1"/>
    <x v="1"/>
    <x v="61"/>
    <x v="0"/>
    <x v="60"/>
    <n v="38"/>
    <x v="4"/>
    <x v="60"/>
    <n v="0.67"/>
    <x v="60"/>
  </r>
  <r>
    <x v="64"/>
    <s v="Tracy Blumstein"/>
    <x v="0"/>
    <x v="1"/>
    <x v="1"/>
    <x v="62"/>
    <x v="0"/>
    <x v="61"/>
    <n v="47"/>
    <x v="4"/>
    <x v="61"/>
    <n v="0.45"/>
    <x v="61"/>
  </r>
  <r>
    <x v="65"/>
    <s v="Tracy Blumstein"/>
    <x v="0"/>
    <x v="1"/>
    <x v="1"/>
    <x v="63"/>
    <x v="0"/>
    <x v="62"/>
    <n v="99"/>
    <x v="0"/>
    <x v="24"/>
    <n v="0.27"/>
    <x v="24"/>
  </r>
  <r>
    <x v="66"/>
    <s v="Emily Burns"/>
    <x v="0"/>
    <x v="2"/>
    <x v="0"/>
    <x v="64"/>
    <x v="2"/>
    <x v="63"/>
    <n v="65"/>
    <x v="13"/>
    <x v="62"/>
    <n v="0.31"/>
    <x v="62"/>
  </r>
  <r>
    <x v="67"/>
    <s v="Sean O'Donnell"/>
    <x v="0"/>
    <x v="3"/>
    <x v="2"/>
    <x v="65"/>
    <x v="2"/>
    <x v="63"/>
    <n v="70"/>
    <x v="2"/>
    <x v="63"/>
    <n v="0.48"/>
    <x v="63"/>
  </r>
  <r>
    <x v="68"/>
    <s v="Sean O'Donnell"/>
    <x v="0"/>
    <x v="3"/>
    <x v="2"/>
    <x v="66"/>
    <x v="0"/>
    <x v="64"/>
    <n v="77"/>
    <x v="0"/>
    <x v="64"/>
    <n v="0.06"/>
    <x v="64"/>
  </r>
  <r>
    <x v="69"/>
    <s v="Pete Armstrong"/>
    <x v="1"/>
    <x v="4"/>
    <x v="3"/>
    <x v="67"/>
    <x v="1"/>
    <x v="65"/>
    <n v="54"/>
    <x v="2"/>
    <x v="65"/>
    <n v="0.36"/>
    <x v="65"/>
  </r>
  <r>
    <x v="70"/>
    <s v="Lena Cacioppo"/>
    <x v="0"/>
    <x v="5"/>
    <x v="4"/>
    <x v="68"/>
    <x v="2"/>
    <x v="66"/>
    <n v="62"/>
    <x v="13"/>
    <x v="66"/>
    <n v="0.25"/>
    <x v="66"/>
  </r>
  <r>
    <x v="71"/>
    <s v="Lena Cacioppo"/>
    <x v="0"/>
    <x v="5"/>
    <x v="4"/>
    <x v="69"/>
    <x v="0"/>
    <x v="67"/>
    <n v="50"/>
    <x v="13"/>
    <x v="67"/>
    <n v="0.42"/>
    <x v="67"/>
  </r>
  <r>
    <x v="72"/>
    <s v="Lena Cacioppo"/>
    <x v="0"/>
    <x v="5"/>
    <x v="4"/>
    <x v="70"/>
    <x v="1"/>
    <x v="68"/>
    <n v="97"/>
    <x v="4"/>
    <x v="68"/>
    <n v="0.36"/>
    <x v="68"/>
  </r>
  <r>
    <x v="73"/>
    <s v="Harold Pawlan"/>
    <x v="1"/>
    <x v="6"/>
    <x v="5"/>
    <x v="71"/>
    <x v="0"/>
    <x v="69"/>
    <n v="46"/>
    <x v="2"/>
    <x v="69"/>
    <n v="0.68"/>
    <x v="69"/>
  </r>
  <r>
    <x v="74"/>
    <s v="Harold Pawlan"/>
    <x v="1"/>
    <x v="6"/>
    <x v="5"/>
    <x v="72"/>
    <x v="0"/>
    <x v="70"/>
    <n v="67"/>
    <x v="13"/>
    <x v="43"/>
    <n v="0.35"/>
    <x v="43"/>
  </r>
  <r>
    <x v="75"/>
    <s v="Kunst Miller"/>
    <x v="0"/>
    <x v="7"/>
    <x v="6"/>
    <x v="73"/>
    <x v="2"/>
    <x v="71"/>
    <n v="87"/>
    <x v="12"/>
    <x v="70"/>
    <n v="0.64"/>
    <x v="70"/>
  </r>
  <r>
    <x v="76"/>
    <s v="Kunst Miller"/>
    <x v="0"/>
    <x v="7"/>
    <x v="6"/>
    <x v="74"/>
    <x v="0"/>
    <x v="72"/>
    <n v="97"/>
    <x v="4"/>
    <x v="68"/>
    <n v="0.06"/>
    <x v="68"/>
  </r>
  <r>
    <x v="77"/>
    <s v="Kunst Miller"/>
    <x v="0"/>
    <x v="7"/>
    <x v="6"/>
    <x v="75"/>
    <x v="0"/>
    <x v="73"/>
    <n v="91"/>
    <x v="13"/>
    <x v="71"/>
    <n v="0.56999999999999995"/>
    <x v="71"/>
  </r>
  <r>
    <x v="78"/>
    <s v="Kunst Miller"/>
    <x v="0"/>
    <x v="7"/>
    <x v="6"/>
    <x v="76"/>
    <x v="1"/>
    <x v="74"/>
    <n v="73"/>
    <x v="0"/>
    <x v="72"/>
    <n v="0.15"/>
    <x v="72"/>
  </r>
  <r>
    <x v="79"/>
    <s v="Steve Nguyen"/>
    <x v="1"/>
    <x v="14"/>
    <x v="5"/>
    <x v="77"/>
    <x v="2"/>
    <x v="75"/>
    <n v="42"/>
    <x v="13"/>
    <x v="22"/>
    <n v="0.53"/>
    <x v="22"/>
  </r>
  <r>
    <x v="80"/>
    <s v="Steve Nguyen"/>
    <x v="1"/>
    <x v="14"/>
    <x v="5"/>
    <x v="78"/>
    <x v="2"/>
    <x v="76"/>
    <n v="59"/>
    <x v="13"/>
    <x v="73"/>
    <n v="0.37"/>
    <x v="73"/>
  </r>
  <r>
    <x v="81"/>
    <s v="Steve Nguyen"/>
    <x v="1"/>
    <x v="14"/>
    <x v="5"/>
    <x v="79"/>
    <x v="0"/>
    <x v="77"/>
    <n v="88"/>
    <x v="1"/>
    <x v="74"/>
    <n v="0.42"/>
    <x v="74"/>
  </r>
  <r>
    <x v="82"/>
    <s v="Steve Nguyen"/>
    <x v="1"/>
    <x v="14"/>
    <x v="5"/>
    <x v="80"/>
    <x v="1"/>
    <x v="78"/>
    <n v="85"/>
    <x v="12"/>
    <x v="75"/>
    <n v="0.67"/>
    <x v="75"/>
  </r>
  <r>
    <x v="83"/>
    <s v="Eric Hoffmann"/>
    <x v="0"/>
    <x v="7"/>
    <x v="6"/>
    <x v="81"/>
    <x v="0"/>
    <x v="79"/>
    <n v="79"/>
    <x v="0"/>
    <x v="44"/>
    <n v="0.53"/>
    <x v="44"/>
  </r>
  <r>
    <x v="84"/>
    <s v="Eric Hoffmann"/>
    <x v="0"/>
    <x v="7"/>
    <x v="6"/>
    <x v="82"/>
    <x v="1"/>
    <x v="80"/>
    <n v="74"/>
    <x v="13"/>
    <x v="76"/>
    <n v="0.66"/>
    <x v="76"/>
  </r>
  <r>
    <x v="85"/>
    <s v="Odella Nelson"/>
    <x v="1"/>
    <x v="24"/>
    <x v="11"/>
    <x v="83"/>
    <x v="0"/>
    <x v="81"/>
    <n v="91"/>
    <x v="0"/>
    <x v="77"/>
    <n v="0.05"/>
    <x v="77"/>
  </r>
  <r>
    <x v="86"/>
    <s v="Odella Nelson"/>
    <x v="1"/>
    <x v="24"/>
    <x v="11"/>
    <x v="84"/>
    <x v="1"/>
    <x v="82"/>
    <n v="46"/>
    <x v="0"/>
    <x v="78"/>
    <n v="0.15"/>
    <x v="78"/>
  </r>
  <r>
    <x v="87"/>
    <s v="Tamara Willingham"/>
    <x v="0"/>
    <x v="25"/>
    <x v="10"/>
    <x v="85"/>
    <x v="0"/>
    <x v="83"/>
    <n v="36"/>
    <x v="2"/>
    <x v="79"/>
    <n v="0.55000000000000004"/>
    <x v="79"/>
  </r>
  <r>
    <x v="88"/>
    <s v="Tamara Willingham"/>
    <x v="0"/>
    <x v="25"/>
    <x v="10"/>
    <x v="86"/>
    <x v="1"/>
    <x v="84"/>
    <n v="72"/>
    <x v="0"/>
    <x v="80"/>
    <n v="0.12"/>
    <x v="80"/>
  </r>
  <r>
    <x v="89"/>
    <s v="Gary Mitchum"/>
    <x v="0"/>
    <x v="14"/>
    <x v="5"/>
    <x v="87"/>
    <x v="0"/>
    <x v="85"/>
    <n v="83"/>
    <x v="7"/>
    <x v="81"/>
    <n v="0.27"/>
    <x v="81"/>
  </r>
  <r>
    <x v="90"/>
    <s v="Karen Daniels"/>
    <x v="0"/>
    <x v="26"/>
    <x v="16"/>
    <x v="88"/>
    <x v="0"/>
    <x v="86"/>
    <n v="96"/>
    <x v="0"/>
    <x v="47"/>
    <n v="0.42"/>
    <x v="47"/>
  </r>
  <r>
    <x v="91"/>
    <s v="Steven Cartwright"/>
    <x v="0"/>
    <x v="27"/>
    <x v="17"/>
    <x v="89"/>
    <x v="2"/>
    <x v="87"/>
    <n v="66"/>
    <x v="13"/>
    <x v="24"/>
    <n v="0.01"/>
    <x v="24"/>
  </r>
  <r>
    <x v="92"/>
    <s v="Darrin Van Huff"/>
    <x v="1"/>
    <x v="7"/>
    <x v="6"/>
    <x v="90"/>
    <x v="0"/>
    <x v="88"/>
    <n v="76"/>
    <x v="0"/>
    <x v="82"/>
    <n v="0.36"/>
    <x v="82"/>
  </r>
  <r>
    <x v="93"/>
    <s v="Stewart Carmichael"/>
    <x v="1"/>
    <x v="28"/>
    <x v="18"/>
    <x v="91"/>
    <x v="0"/>
    <x v="89"/>
    <n v="30"/>
    <x v="10"/>
    <x v="83"/>
    <n v="0.35"/>
    <x v="83"/>
  </r>
  <r>
    <x v="94"/>
    <s v="Stewart Carmichael"/>
    <x v="1"/>
    <x v="28"/>
    <x v="18"/>
    <x v="92"/>
    <x v="0"/>
    <x v="90"/>
    <n v="92"/>
    <x v="13"/>
    <x v="84"/>
    <n v="0.13"/>
    <x v="84"/>
  </r>
  <r>
    <x v="95"/>
    <s v="Steven Cartwright"/>
    <x v="0"/>
    <x v="27"/>
    <x v="17"/>
    <x v="93"/>
    <x v="0"/>
    <x v="21"/>
    <n v="58"/>
    <x v="12"/>
    <x v="85"/>
    <n v="0.48"/>
    <x v="85"/>
  </r>
  <r>
    <x v="96"/>
    <s v="Steven Cartwright"/>
    <x v="0"/>
    <x v="27"/>
    <x v="17"/>
    <x v="94"/>
    <x v="0"/>
    <x v="91"/>
    <n v="45"/>
    <x v="4"/>
    <x v="65"/>
    <n v="0.22"/>
    <x v="65"/>
  </r>
  <r>
    <x v="97"/>
    <s v="Steven Cartwright"/>
    <x v="0"/>
    <x v="27"/>
    <x v="17"/>
    <x v="95"/>
    <x v="0"/>
    <x v="92"/>
    <n v="43"/>
    <x v="1"/>
    <x v="86"/>
    <n v="0.1"/>
    <x v="86"/>
  </r>
  <r>
    <x v="98"/>
    <s v="Steven Cartwright"/>
    <x v="0"/>
    <x v="27"/>
    <x v="17"/>
    <x v="96"/>
    <x v="1"/>
    <x v="93"/>
    <n v="55"/>
    <x v="7"/>
    <x v="87"/>
    <n v="0.43"/>
    <x v="87"/>
  </r>
  <r>
    <x v="99"/>
    <s v="Ted Butterfield"/>
    <x v="0"/>
    <x v="29"/>
    <x v="19"/>
    <x v="97"/>
    <x v="2"/>
    <x v="94"/>
    <n v="37"/>
    <x v="2"/>
    <x v="88"/>
    <n v="0.56000000000000005"/>
    <x v="88"/>
  </r>
  <r>
    <x v="100"/>
    <s v="Ted Butterfield"/>
    <x v="0"/>
    <x v="29"/>
    <x v="19"/>
    <x v="98"/>
    <x v="0"/>
    <x v="95"/>
    <n v="48"/>
    <x v="4"/>
    <x v="89"/>
    <n v="0.37"/>
    <x v="89"/>
  </r>
  <r>
    <x v="101"/>
    <s v="Ted Butterfield"/>
    <x v="0"/>
    <x v="29"/>
    <x v="19"/>
    <x v="99"/>
    <x v="0"/>
    <x v="96"/>
    <n v="86"/>
    <x v="2"/>
    <x v="90"/>
    <n v="0.61"/>
    <x v="90"/>
  </r>
  <r>
    <x v="102"/>
    <s v="Ted Butterfield"/>
    <x v="0"/>
    <x v="29"/>
    <x v="19"/>
    <x v="100"/>
    <x v="0"/>
    <x v="97"/>
    <n v="50"/>
    <x v="0"/>
    <x v="27"/>
    <n v="0.13"/>
    <x v="27"/>
  </r>
  <r>
    <x v="103"/>
    <s v="Ted Butterfield"/>
    <x v="0"/>
    <x v="29"/>
    <x v="19"/>
    <x v="101"/>
    <x v="0"/>
    <x v="98"/>
    <n v="40"/>
    <x v="12"/>
    <x v="91"/>
    <n v="0.62"/>
    <x v="91"/>
  </r>
  <r>
    <x v="104"/>
    <s v="Ted Butterfield"/>
    <x v="0"/>
    <x v="29"/>
    <x v="19"/>
    <x v="102"/>
    <x v="0"/>
    <x v="99"/>
    <n v="92"/>
    <x v="10"/>
    <x v="78"/>
    <n v="0.27"/>
    <x v="78"/>
  </r>
  <r>
    <x v="105"/>
    <s v="Ted Butterfield"/>
    <x v="0"/>
    <x v="29"/>
    <x v="19"/>
    <x v="103"/>
    <x v="1"/>
    <x v="100"/>
    <n v="46"/>
    <x v="0"/>
    <x v="78"/>
    <n v="0.34"/>
    <x v="78"/>
  </r>
  <r>
    <x v="106"/>
    <s v="Lena Hernandez"/>
    <x v="0"/>
    <x v="30"/>
    <x v="17"/>
    <x v="104"/>
    <x v="1"/>
    <x v="100"/>
    <n v="71"/>
    <x v="13"/>
    <x v="92"/>
    <n v="0.3"/>
    <x v="92"/>
  </r>
  <r>
    <x v="107"/>
    <s v="Lena Hernandez"/>
    <x v="0"/>
    <x v="30"/>
    <x v="17"/>
    <x v="105"/>
    <x v="1"/>
    <x v="101"/>
    <n v="58"/>
    <x v="0"/>
    <x v="93"/>
    <n v="0.33"/>
    <x v="93"/>
  </r>
  <r>
    <x v="108"/>
    <s v="Ruben Ausman"/>
    <x v="1"/>
    <x v="7"/>
    <x v="6"/>
    <x v="106"/>
    <x v="0"/>
    <x v="102"/>
    <n v="75"/>
    <x v="0"/>
    <x v="67"/>
    <n v="0.28999999999999998"/>
    <x v="67"/>
  </r>
  <r>
    <x v="109"/>
    <s v="Rick Bensley"/>
    <x v="0"/>
    <x v="21"/>
    <x v="3"/>
    <x v="107"/>
    <x v="0"/>
    <x v="103"/>
    <n v="50"/>
    <x v="7"/>
    <x v="63"/>
    <n v="0.13"/>
    <x v="63"/>
  </r>
  <r>
    <x v="110"/>
    <s v="Rick Bensley"/>
    <x v="0"/>
    <x v="21"/>
    <x v="3"/>
    <x v="108"/>
    <x v="0"/>
    <x v="104"/>
    <n v="54"/>
    <x v="13"/>
    <x v="94"/>
    <n v="0.33"/>
    <x v="94"/>
  </r>
  <r>
    <x v="111"/>
    <s v="Rick Bensley"/>
    <x v="0"/>
    <x v="21"/>
    <x v="3"/>
    <x v="109"/>
    <x v="1"/>
    <x v="105"/>
    <n v="65"/>
    <x v="13"/>
    <x v="62"/>
    <n v="0.42"/>
    <x v="62"/>
  </r>
  <r>
    <x v="112"/>
    <s v="Jonathan Doherty"/>
    <x v="1"/>
    <x v="1"/>
    <x v="1"/>
    <x v="110"/>
    <x v="2"/>
    <x v="57"/>
    <n v="50"/>
    <x v="0"/>
    <x v="27"/>
    <n v="0.46"/>
    <x v="27"/>
  </r>
  <r>
    <x v="113"/>
    <s v="Elpida Rittenbach"/>
    <x v="1"/>
    <x v="31"/>
    <x v="11"/>
    <x v="111"/>
    <x v="0"/>
    <x v="106"/>
    <n v="44"/>
    <x v="4"/>
    <x v="21"/>
    <n v="0.2"/>
    <x v="21"/>
  </r>
  <r>
    <x v="114"/>
    <s v="Jim Sink"/>
    <x v="1"/>
    <x v="7"/>
    <x v="6"/>
    <x v="112"/>
    <x v="0"/>
    <x v="107"/>
    <n v="39"/>
    <x v="13"/>
    <x v="95"/>
    <n v="0.68"/>
    <x v="95"/>
  </r>
  <r>
    <x v="115"/>
    <s v="Jim Sink"/>
    <x v="1"/>
    <x v="7"/>
    <x v="6"/>
    <x v="113"/>
    <x v="0"/>
    <x v="108"/>
    <n v="34"/>
    <x v="10"/>
    <x v="96"/>
    <n v="0.47"/>
    <x v="96"/>
  </r>
  <r>
    <x v="116"/>
    <s v="Jim Sink"/>
    <x v="1"/>
    <x v="7"/>
    <x v="6"/>
    <x v="114"/>
    <x v="1"/>
    <x v="109"/>
    <n v="60"/>
    <x v="0"/>
    <x v="97"/>
    <n v="0.1"/>
    <x v="97"/>
  </r>
  <r>
    <x v="117"/>
    <s v="Henry MacAllister"/>
    <x v="0"/>
    <x v="32"/>
    <x v="19"/>
    <x v="115"/>
    <x v="0"/>
    <x v="110"/>
    <n v="87"/>
    <x v="10"/>
    <x v="98"/>
    <n v="0.44"/>
    <x v="98"/>
  </r>
  <r>
    <x v="118"/>
    <s v="Lena Creighton"/>
    <x v="0"/>
    <x v="33"/>
    <x v="6"/>
    <x v="116"/>
    <x v="2"/>
    <x v="47"/>
    <n v="56"/>
    <x v="14"/>
    <x v="99"/>
    <n v="0.14000000000000001"/>
    <x v="99"/>
  </r>
  <r>
    <x v="119"/>
    <s v="Lena Creighton"/>
    <x v="0"/>
    <x v="33"/>
    <x v="6"/>
    <x v="117"/>
    <x v="0"/>
    <x v="111"/>
    <n v="85"/>
    <x v="13"/>
    <x v="100"/>
    <n v="0.19"/>
    <x v="100"/>
  </r>
  <r>
    <x v="120"/>
    <s v="Lena Creighton"/>
    <x v="0"/>
    <x v="33"/>
    <x v="6"/>
    <x v="118"/>
    <x v="0"/>
    <x v="112"/>
    <n v="53"/>
    <x v="10"/>
    <x v="48"/>
    <n v="0.13"/>
    <x v="48"/>
  </r>
  <r>
    <x v="121"/>
    <s v="Lena Creighton"/>
    <x v="0"/>
    <x v="33"/>
    <x v="6"/>
    <x v="119"/>
    <x v="0"/>
    <x v="113"/>
    <n v="78"/>
    <x v="12"/>
    <x v="101"/>
    <n v="0.51"/>
    <x v="101"/>
  </r>
  <r>
    <x v="122"/>
    <s v="Lena Creighton"/>
    <x v="0"/>
    <x v="33"/>
    <x v="6"/>
    <x v="120"/>
    <x v="0"/>
    <x v="114"/>
    <n v="39"/>
    <x v="0"/>
    <x v="59"/>
    <n v="0.59"/>
    <x v="59"/>
  </r>
  <r>
    <x v="123"/>
    <s v="Lena Creighton"/>
    <x v="0"/>
    <x v="33"/>
    <x v="6"/>
    <x v="121"/>
    <x v="0"/>
    <x v="115"/>
    <n v="33"/>
    <x v="13"/>
    <x v="102"/>
    <n v="0.01"/>
    <x v="102"/>
  </r>
  <r>
    <x v="124"/>
    <s v="Lena Creighton"/>
    <x v="0"/>
    <x v="33"/>
    <x v="6"/>
    <x v="122"/>
    <x v="0"/>
    <x v="116"/>
    <n v="35"/>
    <x v="4"/>
    <x v="103"/>
    <n v="0.35"/>
    <x v="103"/>
  </r>
  <r>
    <x v="125"/>
    <s v="Clay Ludtke"/>
    <x v="0"/>
    <x v="34"/>
    <x v="20"/>
    <x v="123"/>
    <x v="0"/>
    <x v="117"/>
    <n v="39"/>
    <x v="0"/>
    <x v="59"/>
    <n v="0.6"/>
    <x v="59"/>
  </r>
  <r>
    <x v="126"/>
    <s v="Clay Ludtke"/>
    <x v="0"/>
    <x v="34"/>
    <x v="20"/>
    <x v="124"/>
    <x v="0"/>
    <x v="118"/>
    <n v="60"/>
    <x v="4"/>
    <x v="104"/>
    <n v="0.12"/>
    <x v="104"/>
  </r>
  <r>
    <x v="127"/>
    <s v="Lindsay Shagiari"/>
    <x v="0"/>
    <x v="7"/>
    <x v="6"/>
    <x v="125"/>
    <x v="2"/>
    <x v="119"/>
    <n v="81"/>
    <x v="0"/>
    <x v="94"/>
    <n v="0.42"/>
    <x v="94"/>
  </r>
  <r>
    <x v="128"/>
    <s v="Lindsay Shagiari"/>
    <x v="0"/>
    <x v="7"/>
    <x v="6"/>
    <x v="126"/>
    <x v="2"/>
    <x v="120"/>
    <n v="37"/>
    <x v="13"/>
    <x v="32"/>
    <n v="0.34"/>
    <x v="32"/>
  </r>
  <r>
    <x v="129"/>
    <s v="Claire Gute"/>
    <x v="0"/>
    <x v="35"/>
    <x v="21"/>
    <x v="127"/>
    <x v="2"/>
    <x v="121"/>
    <n v="42"/>
    <x v="0"/>
    <x v="105"/>
    <n v="0.26"/>
    <x v="105"/>
  </r>
  <r>
    <x v="130"/>
    <s v="Claire Gute"/>
    <x v="0"/>
    <x v="35"/>
    <x v="21"/>
    <x v="128"/>
    <x v="2"/>
    <x v="122"/>
    <n v="84"/>
    <x v="13"/>
    <x v="106"/>
    <n v="0.17"/>
    <x v="106"/>
  </r>
  <r>
    <x v="131"/>
    <s v="Gary Zandusky"/>
    <x v="0"/>
    <x v="36"/>
    <x v="11"/>
    <x v="129"/>
    <x v="0"/>
    <x v="123"/>
    <n v="62"/>
    <x v="12"/>
    <x v="107"/>
    <n v="0.44"/>
    <x v="107"/>
  </r>
  <r>
    <x v="132"/>
    <s v="Justin Ellison"/>
    <x v="1"/>
    <x v="37"/>
    <x v="9"/>
    <x v="130"/>
    <x v="2"/>
    <x v="122"/>
    <n v="73"/>
    <x v="15"/>
    <x v="108"/>
    <n v="0.31"/>
    <x v="108"/>
  </r>
  <r>
    <x v="133"/>
    <s v="Irene Maddox"/>
    <x v="0"/>
    <x v="17"/>
    <x v="12"/>
    <x v="131"/>
    <x v="0"/>
    <x v="124"/>
    <n v="95"/>
    <x v="13"/>
    <x v="109"/>
    <n v="0.68"/>
    <x v="109"/>
  </r>
  <r>
    <x v="134"/>
    <s v="Justin Ellison"/>
    <x v="1"/>
    <x v="37"/>
    <x v="9"/>
    <x v="132"/>
    <x v="0"/>
    <x v="125"/>
    <n v="55"/>
    <x v="2"/>
    <x v="110"/>
    <n v="0.38"/>
    <x v="110"/>
  </r>
  <r>
    <x v="135"/>
    <s v="Justin Ellison"/>
    <x v="1"/>
    <x v="37"/>
    <x v="9"/>
    <x v="133"/>
    <x v="1"/>
    <x v="126"/>
    <n v="72"/>
    <x v="16"/>
    <x v="74"/>
    <n v="0.34"/>
    <x v="74"/>
  </r>
  <r>
    <x v="136"/>
    <s v="Justin Ellison"/>
    <x v="1"/>
    <x v="37"/>
    <x v="9"/>
    <x v="134"/>
    <x v="1"/>
    <x v="127"/>
    <n v="34"/>
    <x v="13"/>
    <x v="111"/>
    <n v="0.12"/>
    <x v="111"/>
  </r>
  <r>
    <x v="137"/>
    <s v="Gene Hale"/>
    <x v="1"/>
    <x v="38"/>
    <x v="5"/>
    <x v="135"/>
    <x v="2"/>
    <x v="128"/>
    <n v="58"/>
    <x v="2"/>
    <x v="11"/>
    <n v="0.52"/>
    <x v="11"/>
  </r>
  <r>
    <x v="138"/>
    <s v="Gene Hale"/>
    <x v="1"/>
    <x v="38"/>
    <x v="5"/>
    <x v="136"/>
    <x v="1"/>
    <x v="129"/>
    <n v="38"/>
    <x v="7"/>
    <x v="112"/>
    <n v="0.06"/>
    <x v="112"/>
  </r>
  <r>
    <x v="139"/>
    <s v="Ken Black"/>
    <x v="1"/>
    <x v="39"/>
    <x v="22"/>
    <x v="137"/>
    <x v="0"/>
    <x v="130"/>
    <n v="53"/>
    <x v="7"/>
    <x v="113"/>
    <n v="0.45"/>
    <x v="113"/>
  </r>
  <r>
    <x v="140"/>
    <s v="Ken Black"/>
    <x v="1"/>
    <x v="39"/>
    <x v="22"/>
    <x v="138"/>
    <x v="0"/>
    <x v="131"/>
    <n v="62"/>
    <x v="7"/>
    <x v="114"/>
    <n v="0.51"/>
    <x v="114"/>
  </r>
  <r>
    <x v="141"/>
    <s v="Janet Molinari"/>
    <x v="1"/>
    <x v="32"/>
    <x v="19"/>
    <x v="139"/>
    <x v="0"/>
    <x v="132"/>
    <n v="50"/>
    <x v="7"/>
    <x v="63"/>
    <n v="0.38"/>
    <x v="63"/>
  </r>
  <r>
    <x v="142"/>
    <s v="Janet Molinari"/>
    <x v="1"/>
    <x v="32"/>
    <x v="19"/>
    <x v="140"/>
    <x v="1"/>
    <x v="133"/>
    <n v="62"/>
    <x v="2"/>
    <x v="115"/>
    <n v="0.08"/>
    <x v="115"/>
  </r>
  <r>
    <x v="143"/>
    <s v="Dorothy Wardle"/>
    <x v="1"/>
    <x v="8"/>
    <x v="7"/>
    <x v="141"/>
    <x v="0"/>
    <x v="134"/>
    <n v="40"/>
    <x v="0"/>
    <x v="116"/>
    <n v="0.14000000000000001"/>
    <x v="116"/>
  </r>
  <r>
    <x v="144"/>
    <s v="Dorothy Wardle"/>
    <x v="1"/>
    <x v="8"/>
    <x v="7"/>
    <x v="142"/>
    <x v="0"/>
    <x v="135"/>
    <n v="52"/>
    <x v="1"/>
    <x v="117"/>
    <n v="0.23"/>
    <x v="117"/>
  </r>
  <r>
    <x v="145"/>
    <s v="Dorothy Wardle"/>
    <x v="1"/>
    <x v="8"/>
    <x v="7"/>
    <x v="143"/>
    <x v="1"/>
    <x v="136"/>
    <n v="86"/>
    <x v="2"/>
    <x v="90"/>
    <n v="0.68"/>
    <x v="90"/>
  </r>
  <r>
    <x v="146"/>
    <s v="Andrew Allen"/>
    <x v="0"/>
    <x v="40"/>
    <x v="15"/>
    <x v="144"/>
    <x v="0"/>
    <x v="137"/>
    <n v="41"/>
    <x v="13"/>
    <x v="118"/>
    <n v="0.18"/>
    <x v="118"/>
  </r>
  <r>
    <x v="147"/>
    <s v="Patrick O'Donnell"/>
    <x v="0"/>
    <x v="41"/>
    <x v="23"/>
    <x v="145"/>
    <x v="2"/>
    <x v="138"/>
    <n v="53"/>
    <x v="0"/>
    <x v="119"/>
    <n v="0.56999999999999995"/>
    <x v="119"/>
  </r>
  <r>
    <x v="148"/>
    <s v="Katherine Ducich"/>
    <x v="0"/>
    <x v="9"/>
    <x v="6"/>
    <x v="146"/>
    <x v="0"/>
    <x v="139"/>
    <n v="95"/>
    <x v="13"/>
    <x v="109"/>
    <n v="0.26"/>
    <x v="109"/>
  </r>
  <r>
    <x v="149"/>
    <s v="Sandra Flanagan"/>
    <x v="0"/>
    <x v="1"/>
    <x v="1"/>
    <x v="147"/>
    <x v="2"/>
    <x v="140"/>
    <n v="97"/>
    <x v="0"/>
    <x v="120"/>
    <n v="0.02"/>
    <x v="120"/>
  </r>
  <r>
    <x v="150"/>
    <s v="Sandra Flanagan"/>
    <x v="0"/>
    <x v="1"/>
    <x v="1"/>
    <x v="147"/>
    <x v="2"/>
    <x v="140"/>
    <n v="97"/>
    <x v="0"/>
    <x v="120"/>
    <n v="0.35"/>
    <x v="120"/>
  </r>
  <r>
    <x v="151"/>
    <s v="Linda Cazamias"/>
    <x v="1"/>
    <x v="42"/>
    <x v="3"/>
    <x v="148"/>
    <x v="1"/>
    <x v="109"/>
    <n v="100"/>
    <x v="12"/>
    <x v="121"/>
    <n v="0.59"/>
    <x v="121"/>
  </r>
  <r>
    <x v="152"/>
    <s v="Tracy Blumstein"/>
    <x v="0"/>
    <x v="43"/>
    <x v="8"/>
    <x v="149"/>
    <x v="0"/>
    <x v="141"/>
    <n v="55"/>
    <x v="13"/>
    <x v="122"/>
    <n v="0.19"/>
    <x v="122"/>
  </r>
  <r>
    <x v="153"/>
    <s v="Sally Hughsby"/>
    <x v="1"/>
    <x v="9"/>
    <x v="6"/>
    <x v="1"/>
    <x v="0"/>
    <x v="1"/>
    <n v="77"/>
    <x v="13"/>
    <x v="42"/>
    <n v="0.2"/>
    <x v="42"/>
  </r>
  <r>
    <x v="154"/>
    <s v="Sally Hughsby"/>
    <x v="1"/>
    <x v="9"/>
    <x v="6"/>
    <x v="2"/>
    <x v="0"/>
    <x v="2"/>
    <n v="84"/>
    <x v="13"/>
    <x v="106"/>
    <n v="0.04"/>
    <x v="106"/>
  </r>
  <r>
    <x v="155"/>
    <s v="Sally Hughsby"/>
    <x v="1"/>
    <x v="9"/>
    <x v="6"/>
    <x v="3"/>
    <x v="0"/>
    <x v="3"/>
    <n v="83"/>
    <x v="13"/>
    <x v="123"/>
    <n v="0.47"/>
    <x v="123"/>
  </r>
  <r>
    <x v="156"/>
    <s v="Erin Smith"/>
    <x v="1"/>
    <x v="44"/>
    <x v="2"/>
    <x v="4"/>
    <x v="0"/>
    <x v="4"/>
    <n v="94"/>
    <x v="0"/>
    <x v="124"/>
    <n v="0.11"/>
    <x v="124"/>
  </r>
  <r>
    <x v="157"/>
    <s v="Matt Abelman"/>
    <x v="0"/>
    <x v="14"/>
    <x v="5"/>
    <x v="5"/>
    <x v="0"/>
    <x v="5"/>
    <n v="40"/>
    <x v="13"/>
    <x v="97"/>
    <n v="0.06"/>
    <x v="97"/>
  </r>
  <r>
    <x v="158"/>
    <s v="Paul Gonzalez"/>
    <x v="0"/>
    <x v="36"/>
    <x v="11"/>
    <x v="6"/>
    <x v="0"/>
    <x v="6"/>
    <n v="48"/>
    <x v="0"/>
    <x v="125"/>
    <n v="0.34"/>
    <x v="125"/>
  </r>
  <r>
    <x v="159"/>
    <s v="Paul Gonzalez"/>
    <x v="0"/>
    <x v="36"/>
    <x v="11"/>
    <x v="7"/>
    <x v="1"/>
    <x v="7"/>
    <n v="99"/>
    <x v="10"/>
    <x v="102"/>
    <n v="0.37"/>
    <x v="102"/>
  </r>
  <r>
    <x v="160"/>
    <s v="Troy Staebel"/>
    <x v="0"/>
    <x v="45"/>
    <x v="10"/>
    <x v="8"/>
    <x v="0"/>
    <x v="8"/>
    <n v="76"/>
    <x v="0"/>
    <x v="82"/>
    <n v="0.28000000000000003"/>
    <x v="82"/>
  </r>
  <r>
    <x v="161"/>
    <s v="Troy Staebel"/>
    <x v="0"/>
    <x v="45"/>
    <x v="10"/>
    <x v="9"/>
    <x v="0"/>
    <x v="9"/>
    <n v="38"/>
    <x v="7"/>
    <x v="112"/>
    <n v="7.0000000000000007E-2"/>
    <x v="112"/>
  </r>
  <r>
    <x v="162"/>
    <s v="Roger Barcio"/>
    <x v="0"/>
    <x v="46"/>
    <x v="24"/>
    <x v="10"/>
    <x v="0"/>
    <x v="10"/>
    <n v="79"/>
    <x v="10"/>
    <x v="126"/>
    <n v="0.56000000000000005"/>
    <x v="126"/>
  </r>
  <r>
    <x v="163"/>
    <s v="Parhena Norris"/>
    <x v="0"/>
    <x v="47"/>
    <x v="19"/>
    <x v="11"/>
    <x v="2"/>
    <x v="11"/>
    <n v="58"/>
    <x v="7"/>
    <x v="127"/>
    <n v="0.19"/>
    <x v="127"/>
  </r>
  <r>
    <x v="164"/>
    <s v="Christopher Schild"/>
    <x v="0"/>
    <x v="21"/>
    <x v="3"/>
    <x v="12"/>
    <x v="0"/>
    <x v="12"/>
    <n v="33"/>
    <x v="13"/>
    <x v="102"/>
    <n v="0.63"/>
    <x v="102"/>
  </r>
  <r>
    <x v="165"/>
    <s v="Janet Martin"/>
    <x v="0"/>
    <x v="48"/>
    <x v="15"/>
    <x v="13"/>
    <x v="0"/>
    <x v="13"/>
    <n v="53"/>
    <x v="10"/>
    <x v="48"/>
    <n v="0.19"/>
    <x v="48"/>
  </r>
  <r>
    <x v="166"/>
    <s v="Janet Martin"/>
    <x v="0"/>
    <x v="48"/>
    <x v="15"/>
    <x v="14"/>
    <x v="1"/>
    <x v="14"/>
    <n v="61"/>
    <x v="15"/>
    <x v="128"/>
    <n v="0.19"/>
    <x v="128"/>
  </r>
  <r>
    <x v="167"/>
    <s v="Janet Martin"/>
    <x v="0"/>
    <x v="48"/>
    <x v="15"/>
    <x v="15"/>
    <x v="1"/>
    <x v="15"/>
    <n v="45"/>
    <x v="10"/>
    <x v="129"/>
    <n v="0.5"/>
    <x v="129"/>
  </r>
  <r>
    <x v="168"/>
    <s v="Ken Brennan"/>
    <x v="1"/>
    <x v="14"/>
    <x v="5"/>
    <x v="16"/>
    <x v="2"/>
    <x v="16"/>
    <n v="71"/>
    <x v="13"/>
    <x v="92"/>
    <n v="0.09"/>
    <x v="92"/>
  </r>
  <r>
    <x v="169"/>
    <s v="Ken Brennan"/>
    <x v="1"/>
    <x v="14"/>
    <x v="5"/>
    <x v="17"/>
    <x v="0"/>
    <x v="17"/>
    <n v="50"/>
    <x v="13"/>
    <x v="67"/>
    <n v="0.57999999999999996"/>
    <x v="67"/>
  </r>
  <r>
    <x v="170"/>
    <s v="Ken Brennan"/>
    <x v="1"/>
    <x v="14"/>
    <x v="5"/>
    <x v="17"/>
    <x v="0"/>
    <x v="17"/>
    <n v="50"/>
    <x v="13"/>
    <x v="67"/>
    <n v="0.28000000000000003"/>
    <x v="67"/>
  </r>
  <r>
    <x v="171"/>
    <s v="Ken Brennan"/>
    <x v="1"/>
    <x v="14"/>
    <x v="5"/>
    <x v="150"/>
    <x v="0"/>
    <x v="142"/>
    <n v="41"/>
    <x v="13"/>
    <x v="118"/>
    <n v="0.48"/>
    <x v="118"/>
  </r>
  <r>
    <x v="172"/>
    <s v="Sandra Glassco"/>
    <x v="0"/>
    <x v="49"/>
    <x v="25"/>
    <x v="151"/>
    <x v="0"/>
    <x v="143"/>
    <n v="78"/>
    <x v="13"/>
    <x v="130"/>
    <n v="0.08"/>
    <x v="130"/>
  </r>
  <r>
    <x v="173"/>
    <s v="Cynthia Voltz"/>
    <x v="1"/>
    <x v="47"/>
    <x v="19"/>
    <x v="152"/>
    <x v="2"/>
    <x v="144"/>
    <n v="59"/>
    <x v="0"/>
    <x v="131"/>
    <n v="0.13"/>
    <x v="131"/>
  </r>
  <r>
    <x v="174"/>
    <s v="Lena Cacioppo"/>
    <x v="0"/>
    <x v="5"/>
    <x v="4"/>
    <x v="13"/>
    <x v="0"/>
    <x v="13"/>
    <n v="53"/>
    <x v="0"/>
    <x v="119"/>
    <n v="0.5"/>
    <x v="119"/>
  </r>
  <r>
    <x v="175"/>
    <s v="Lena Cacioppo"/>
    <x v="0"/>
    <x v="5"/>
    <x v="4"/>
    <x v="14"/>
    <x v="1"/>
    <x v="14"/>
    <n v="61"/>
    <x v="0"/>
    <x v="132"/>
    <n v="0.03"/>
    <x v="132"/>
  </r>
  <r>
    <x v="176"/>
    <s v="Harold Pawlan"/>
    <x v="1"/>
    <x v="6"/>
    <x v="5"/>
    <x v="15"/>
    <x v="1"/>
    <x v="15"/>
    <n v="45"/>
    <x v="4"/>
    <x v="65"/>
    <n v="0.26"/>
    <x v="65"/>
  </r>
  <r>
    <x v="177"/>
    <s v="Harold Pawlan"/>
    <x v="1"/>
    <x v="6"/>
    <x v="5"/>
    <x v="16"/>
    <x v="2"/>
    <x v="16"/>
    <n v="71"/>
    <x v="6"/>
    <x v="133"/>
    <n v="0.65"/>
    <x v="133"/>
  </r>
  <r>
    <x v="178"/>
    <s v="Kunst Miller"/>
    <x v="0"/>
    <x v="7"/>
    <x v="6"/>
    <x v="17"/>
    <x v="0"/>
    <x v="17"/>
    <n v="50"/>
    <x v="13"/>
    <x v="67"/>
    <n v="0.59"/>
    <x v="67"/>
  </r>
  <r>
    <x v="179"/>
    <s v="Kunst Miller"/>
    <x v="0"/>
    <x v="7"/>
    <x v="6"/>
    <x v="17"/>
    <x v="0"/>
    <x v="17"/>
    <n v="50"/>
    <x v="13"/>
    <x v="67"/>
    <n v="0.47"/>
    <x v="67"/>
  </r>
  <r>
    <x v="180"/>
    <s v="Lena Cacioppo"/>
    <x v="1"/>
    <x v="5"/>
    <x v="4"/>
    <x v="14"/>
    <x v="0"/>
    <x v="142"/>
    <n v="41"/>
    <x v="0"/>
    <x v="134"/>
    <n v="0.48"/>
    <x v="134"/>
  </r>
  <r>
    <x v="181"/>
    <s v="Harold Pawlan"/>
    <x v="1"/>
    <x v="6"/>
    <x v="5"/>
    <x v="15"/>
    <x v="0"/>
    <x v="143"/>
    <n v="78"/>
    <x v="2"/>
    <x v="135"/>
    <n v="0.08"/>
    <x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05CFE-96DF-4B3E-9B23-6BCA7C0E061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numFmtId="9" showAll="0"/>
    <pivotField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 fld="10" baseField="0" baseItem="0" numFmtId="44"/>
  </dataFields>
  <formats count="3">
    <format dxfId="16">
      <pivotArea type="all" dataOnly="0" outline="0" fieldPosition="0"/>
    </format>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25E12F-7A8F-40AD-A231-E3A98016379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numFmtId="9" showAll="0"/>
    <pivotField dataField="1" numFmtId="2"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Profit ($)" fld="12" baseField="0" baseItem="0" numFmtId="165"/>
  </dataFields>
  <formats count="3">
    <format dxfId="13">
      <pivotArea type="all" dataOnly="0" outline="0" fieldPosition="0"/>
    </format>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41D5D7-4C1E-4299-8C21-232C738716D3}"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8" rowHeaderCaption="Bulan">
  <location ref="A3:B10" firstHeaderRow="1" firstDataRow="1" firstDataCol="1"/>
  <pivotFields count="14">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pivotField showAll="0"/>
    <pivotField showAll="0"/>
    <pivotField showAll="0"/>
    <pivotField dataField="1"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numFmtId="9" showAll="0"/>
    <pivotField numFmtId="2" showAll="0"/>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2">
    <field x="13"/>
    <field x="0"/>
  </rowFields>
  <rowItems count="7">
    <i>
      <x v="1"/>
    </i>
    <i>
      <x v="2"/>
    </i>
    <i>
      <x v="3"/>
    </i>
    <i>
      <x v="4"/>
    </i>
    <i>
      <x v="5"/>
    </i>
    <i>
      <x v="6"/>
    </i>
    <i t="grand">
      <x/>
    </i>
  </rowItems>
  <colItems count="1">
    <i/>
  </colItems>
  <dataFields count="1">
    <dataField name="Sum of Revenue ($)" fld="10" baseField="0" baseItem="0" numFmtId="44"/>
  </dataFields>
  <formats count="2">
    <format dxfId="10">
      <pivotArea outline="0" collapsedLevelsAreSubtotals="1" fieldPosition="0"/>
    </format>
    <format dxfId="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56E39E-5168-4758-8001-3C5E8D21C6CD}"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State">
  <location ref="A3:B30" firstHeaderRow="1" firstDataRow="1" firstDataCol="1"/>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axis="axisRow"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pivotField showAll="0"/>
    <pivotField showAll="0"/>
    <pivotField showAll="0"/>
    <pivotField dataField="1" showAll="0"/>
    <pivotField numFmtId="9" showAll="0"/>
    <pivotField numFmtId="2" showAll="0"/>
    <pivotField showAll="0" defaultSubtotal="0"/>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Revenue ($)" fld="10" baseField="0" baseItem="0" numFmtId="44"/>
  </dataFields>
  <formats count="2">
    <format dxfId="8">
      <pivotArea outline="0" collapsedLevelsAreSubtotals="1" fieldPosition="0"/>
    </format>
    <format dxfId="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3D534-7C03-4709-BFCE-239560872122}"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4" rowHeaderCaption="Product ID">
  <location ref="A3:B9" firstHeaderRow="1" firstDataRow="1" firstDataCol="1"/>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axis="axisRow" showAll="0" measureFilter="1" sortType="ascending">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9" showAll="0"/>
    <pivotField numFmtId="2" showAll="0"/>
    <pivotField showAll="0" defaultSubtotal="0"/>
  </pivotFields>
  <rowFields count="1">
    <field x="5"/>
  </rowFields>
  <rowItems count="6">
    <i>
      <x v="99"/>
    </i>
    <i>
      <x v="145"/>
    </i>
    <i>
      <x v="122"/>
    </i>
    <i>
      <x v="85"/>
    </i>
    <i>
      <x v="78"/>
    </i>
    <i t="grand">
      <x/>
    </i>
  </rowItems>
  <colItems count="1">
    <i/>
  </colItems>
  <dataFields count="1">
    <dataField name="Sum of Quantity" fld="9" baseField="0" baseItem="0"/>
  </dataFields>
  <chartFormats count="4">
    <chartFormat chart="17" format="1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A8917A-A248-4073-9218-387A6CE7FE5F}"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5" rowHeaderCaption="Segment">
  <location ref="A3:C6" firstHeaderRow="0" firstDataRow="1" firstDataCol="1"/>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pivotField showAll="0"/>
    <pivotField showAll="0"/>
    <pivotField showAll="0"/>
    <pivotField showAll="0"/>
    <pivotField numFmtId="9" showAll="0"/>
    <pivotField dataField="1" numFmtId="2" showAll="0"/>
    <pivotField showAll="0" defaultSubtotal="0"/>
  </pivotFields>
  <rowFields count="1">
    <field x="2"/>
  </rowFields>
  <rowItems count="3">
    <i>
      <x/>
    </i>
    <i>
      <x v="1"/>
    </i>
    <i t="grand">
      <x/>
    </i>
  </rowItems>
  <colFields count="1">
    <field x="-2"/>
  </colFields>
  <colItems count="2">
    <i>
      <x/>
    </i>
    <i i="1">
      <x v="1"/>
    </i>
  </colItems>
  <dataFields count="2">
    <dataField name="Sum of Profit ($)" fld="12" baseField="0" baseItem="0" numFmtId="44"/>
    <dataField name="Sum of Profit ($)2" fld="12" showDataAs="percentOfTotal" baseField="2" baseItem="0" numFmtId="10"/>
  </dataFields>
  <formats count="3">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outline="0" fieldPosition="0">
        <references count="1">
          <reference field="4294967294" count="1">
            <x v="1"/>
          </reference>
        </references>
      </pivotArea>
    </format>
  </formats>
  <chartFormats count="24">
    <chartFormat chart="38" format="4" series="1">
      <pivotArea type="data" outline="0" fieldPosition="0">
        <references count="1">
          <reference field="4294967294" count="1" selected="0">
            <x v="1"/>
          </reference>
        </references>
      </pivotArea>
    </chartFormat>
    <chartFormat chart="38" format="5">
      <pivotArea type="data" outline="0" fieldPosition="0">
        <references count="2">
          <reference field="4294967294" count="1" selected="0">
            <x v="1"/>
          </reference>
          <reference field="2" count="1" selected="0">
            <x v="0"/>
          </reference>
        </references>
      </pivotArea>
    </chartFormat>
    <chartFormat chart="38" format="6">
      <pivotArea type="data" outline="0" fieldPosition="0">
        <references count="2">
          <reference field="4294967294" count="1" selected="0">
            <x v="1"/>
          </reference>
          <reference field="2" count="1" selected="0">
            <x v="1"/>
          </reference>
        </references>
      </pivotArea>
    </chartFormat>
    <chartFormat chart="38" format="7" series="1">
      <pivotArea type="data" outline="0" fieldPosition="0">
        <references count="1">
          <reference field="4294967294" count="1" selected="0">
            <x v="0"/>
          </reference>
        </references>
      </pivotArea>
    </chartFormat>
    <chartFormat chart="38" format="8">
      <pivotArea type="data" outline="0" fieldPosition="0">
        <references count="2">
          <reference field="4294967294" count="1" selected="0">
            <x v="0"/>
          </reference>
          <reference field="2" count="1" selected="0">
            <x v="0"/>
          </reference>
        </references>
      </pivotArea>
    </chartFormat>
    <chartFormat chart="38" format="9">
      <pivotArea type="data" outline="0" fieldPosition="0">
        <references count="2">
          <reference field="4294967294" count="1" selected="0">
            <x v="0"/>
          </reference>
          <reference field="2" count="1" selected="0">
            <x v="1"/>
          </reference>
        </references>
      </pivotArea>
    </chartFormat>
    <chartFormat chart="39" format="10" series="1">
      <pivotArea type="data" outline="0" fieldPosition="0">
        <references count="1">
          <reference field="4294967294" count="1" selected="0">
            <x v="1"/>
          </reference>
        </references>
      </pivotArea>
    </chartFormat>
    <chartFormat chart="39" format="11">
      <pivotArea type="data" outline="0" fieldPosition="0">
        <references count="2">
          <reference field="4294967294" count="1" selected="0">
            <x v="1"/>
          </reference>
          <reference field="2" count="1" selected="0">
            <x v="0"/>
          </reference>
        </references>
      </pivotArea>
    </chartFormat>
    <chartFormat chart="39" format="12">
      <pivotArea type="data" outline="0" fieldPosition="0">
        <references count="2">
          <reference field="4294967294" count="1" selected="0">
            <x v="1"/>
          </reference>
          <reference field="2" count="1" selected="0">
            <x v="1"/>
          </reference>
        </references>
      </pivotArea>
    </chartFormat>
    <chartFormat chart="39" format="13" series="1">
      <pivotArea type="data" outline="0" fieldPosition="0">
        <references count="1">
          <reference field="4294967294" count="1" selected="0">
            <x v="0"/>
          </reference>
        </references>
      </pivotArea>
    </chartFormat>
    <chartFormat chart="39" format="14">
      <pivotArea type="data" outline="0" fieldPosition="0">
        <references count="2">
          <reference field="4294967294" count="1" selected="0">
            <x v="0"/>
          </reference>
          <reference field="2" count="1" selected="0">
            <x v="0"/>
          </reference>
        </references>
      </pivotArea>
    </chartFormat>
    <chartFormat chart="39" format="15">
      <pivotArea type="data" outline="0" fieldPosition="0">
        <references count="2">
          <reference field="4294967294" count="1" selected="0">
            <x v="0"/>
          </reference>
          <reference field="2" count="1" selected="0">
            <x v="1"/>
          </reference>
        </references>
      </pivotArea>
    </chartFormat>
    <chartFormat chart="49" format="9" series="1">
      <pivotArea type="data" outline="0" fieldPosition="0">
        <references count="1">
          <reference field="4294967294" count="1" selected="0">
            <x v="1"/>
          </reference>
        </references>
      </pivotArea>
    </chartFormat>
    <chartFormat chart="49" format="10">
      <pivotArea type="data" outline="0" fieldPosition="0">
        <references count="2">
          <reference field="4294967294" count="1" selected="0">
            <x v="1"/>
          </reference>
          <reference field="2" count="1" selected="0">
            <x v="0"/>
          </reference>
        </references>
      </pivotArea>
    </chartFormat>
    <chartFormat chart="49" format="11">
      <pivotArea type="data" outline="0" fieldPosition="0">
        <references count="2">
          <reference field="4294967294" count="1" selected="0">
            <x v="1"/>
          </reference>
          <reference field="2" count="1" selected="0">
            <x v="1"/>
          </reference>
        </references>
      </pivotArea>
    </chartFormat>
    <chartFormat chart="49" format="12" series="1">
      <pivotArea type="data" outline="0" fieldPosition="0">
        <references count="1">
          <reference field="4294967294" count="1" selected="0">
            <x v="0"/>
          </reference>
        </references>
      </pivotArea>
    </chartFormat>
    <chartFormat chart="49" format="13">
      <pivotArea type="data" outline="0" fieldPosition="0">
        <references count="2">
          <reference field="4294967294" count="1" selected="0">
            <x v="0"/>
          </reference>
          <reference field="2" count="1" selected="0">
            <x v="0"/>
          </reference>
        </references>
      </pivotArea>
    </chartFormat>
    <chartFormat chart="49" format="14">
      <pivotArea type="data" outline="0" fieldPosition="0">
        <references count="2">
          <reference field="4294967294" count="1" selected="0">
            <x v="0"/>
          </reference>
          <reference field="2" count="1" selected="0">
            <x v="1"/>
          </reference>
        </references>
      </pivotArea>
    </chartFormat>
    <chartFormat chart="52" format="10" series="1">
      <pivotArea type="data" outline="0" fieldPosition="0">
        <references count="1">
          <reference field="4294967294" count="1" selected="0">
            <x v="1"/>
          </reference>
        </references>
      </pivotArea>
    </chartFormat>
    <chartFormat chart="52" format="11">
      <pivotArea type="data" outline="0" fieldPosition="0">
        <references count="2">
          <reference field="4294967294" count="1" selected="0">
            <x v="1"/>
          </reference>
          <reference field="2" count="1" selected="0">
            <x v="0"/>
          </reference>
        </references>
      </pivotArea>
    </chartFormat>
    <chartFormat chart="52" format="12">
      <pivotArea type="data" outline="0" fieldPosition="0">
        <references count="2">
          <reference field="4294967294" count="1" selected="0">
            <x v="1"/>
          </reference>
          <reference field="2" count="1" selected="0">
            <x v="1"/>
          </reference>
        </references>
      </pivotArea>
    </chartFormat>
    <chartFormat chart="52" format="13" series="1">
      <pivotArea type="data" outline="0" fieldPosition="0">
        <references count="1">
          <reference field="4294967294" count="1" selected="0">
            <x v="0"/>
          </reference>
        </references>
      </pivotArea>
    </chartFormat>
    <chartFormat chart="52" format="14">
      <pivotArea type="data" outline="0" fieldPosition="0">
        <references count="2">
          <reference field="4294967294" count="1" selected="0">
            <x v="0"/>
          </reference>
          <reference field="2" count="1" selected="0">
            <x v="0"/>
          </reference>
        </references>
      </pivotArea>
    </chartFormat>
    <chartFormat chart="52" format="15">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E8C3BF-042A-4FEF-9AFF-8ABC1BC9EEA5}"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1" rowHeaderCaption="Product ID">
  <location ref="A3:B157" firstHeaderRow="1" firstDataRow="1" firstDataCol="1"/>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axis="axisRow" showAll="0">
      <items count="154">
        <item x="127"/>
        <item x="128"/>
        <item x="65"/>
        <item x="18"/>
        <item x="19"/>
        <item x="147"/>
        <item x="64"/>
        <item x="57"/>
        <item x="58"/>
        <item x="135"/>
        <item x="77"/>
        <item x="78"/>
        <item x="47"/>
        <item x="48"/>
        <item x="97"/>
        <item x="73"/>
        <item x="54"/>
        <item x="51"/>
        <item x="52"/>
        <item x="16"/>
        <item x="38"/>
        <item x="145"/>
        <item x="42"/>
        <item x="11"/>
        <item x="68"/>
        <item x="152"/>
        <item x="45"/>
        <item x="89"/>
        <item x="41"/>
        <item x="32"/>
        <item x="125"/>
        <item x="126"/>
        <item x="116"/>
        <item x="110"/>
        <item x="36"/>
        <item x="130"/>
        <item x="90"/>
        <item x="66"/>
        <item x="20"/>
        <item x="21"/>
        <item x="22"/>
        <item x="144"/>
        <item x="131"/>
        <item x="71"/>
        <item x="72"/>
        <item x="37"/>
        <item x="0"/>
        <item x="29"/>
        <item x="30"/>
        <item x="137"/>
        <item x="138"/>
        <item x="81"/>
        <item x="59"/>
        <item x="60"/>
        <item x="61"/>
        <item x="62"/>
        <item x="63"/>
        <item x="5"/>
        <item x="79"/>
        <item x="106"/>
        <item x="4"/>
        <item x="83"/>
        <item x="35"/>
        <item x="49"/>
        <item x="50"/>
        <item x="139"/>
        <item x="98"/>
        <item x="99"/>
        <item x="100"/>
        <item x="101"/>
        <item x="102"/>
        <item x="74"/>
        <item x="75"/>
        <item x="39"/>
        <item x="88"/>
        <item x="115"/>
        <item x="149"/>
        <item x="53"/>
        <item x="17"/>
        <item x="150"/>
        <item x="91"/>
        <item x="92"/>
        <item x="33"/>
        <item x="34"/>
        <item x="55"/>
        <item x="12"/>
        <item x="6"/>
        <item x="87"/>
        <item x="112"/>
        <item x="113"/>
        <item x="43"/>
        <item x="44"/>
        <item x="10"/>
        <item x="146"/>
        <item x="111"/>
        <item x="107"/>
        <item x="108"/>
        <item x="129"/>
        <item x="69"/>
        <item x="13"/>
        <item x="123"/>
        <item x="124"/>
        <item x="25"/>
        <item x="26"/>
        <item x="27"/>
        <item x="28"/>
        <item x="46"/>
        <item x="93"/>
        <item x="94"/>
        <item x="95"/>
        <item x="8"/>
        <item x="9"/>
        <item x="141"/>
        <item x="142"/>
        <item x="117"/>
        <item x="118"/>
        <item x="119"/>
        <item x="120"/>
        <item x="121"/>
        <item x="122"/>
        <item x="1"/>
        <item x="2"/>
        <item x="3"/>
        <item x="151"/>
        <item x="56"/>
        <item x="132"/>
        <item x="85"/>
        <item x="23"/>
        <item x="24"/>
        <item x="31"/>
        <item x="82"/>
        <item x="136"/>
        <item x="80"/>
        <item x="148"/>
        <item x="84"/>
        <item x="104"/>
        <item x="105"/>
        <item x="140"/>
        <item x="103"/>
        <item x="76"/>
        <item x="40"/>
        <item x="7"/>
        <item x="114"/>
        <item x="109"/>
        <item x="70"/>
        <item x="14"/>
        <item x="15"/>
        <item x="67"/>
        <item x="96"/>
        <item x="143"/>
        <item x="133"/>
        <item x="134"/>
        <item x="86"/>
        <item t="default"/>
      </items>
    </pivotField>
    <pivotField showAll="0"/>
    <pivotField showAll="0"/>
    <pivotField showAll="0"/>
    <pivotField showAll="0"/>
    <pivotField showAll="0"/>
    <pivotField numFmtId="9" showAll="0"/>
    <pivotField dataField="1" numFmtId="2" showAll="0">
      <items count="137">
        <item x="83"/>
        <item x="35"/>
        <item x="96"/>
        <item x="129"/>
        <item x="48"/>
        <item x="45"/>
        <item x="16"/>
        <item x="46"/>
        <item x="59"/>
        <item x="126"/>
        <item x="116"/>
        <item x="134"/>
        <item x="105"/>
        <item x="98"/>
        <item x="15"/>
        <item x="78"/>
        <item x="57"/>
        <item x="125"/>
        <item x="53"/>
        <item x="102"/>
        <item x="27"/>
        <item x="111"/>
        <item x="119"/>
        <item x="32"/>
        <item x="0"/>
        <item x="93"/>
        <item x="95"/>
        <item x="131"/>
        <item x="97"/>
        <item x="132"/>
        <item x="118"/>
        <item x="22"/>
        <item x="58"/>
        <item x="80"/>
        <item x="72"/>
        <item x="25"/>
        <item x="67"/>
        <item x="82"/>
        <item x="64"/>
        <item x="44"/>
        <item x="91"/>
        <item x="94"/>
        <item x="52"/>
        <item x="122"/>
        <item x="31"/>
        <item x="73"/>
        <item x="79"/>
        <item x="77"/>
        <item x="30"/>
        <item x="88"/>
        <item x="66"/>
        <item x="124"/>
        <item x="54"/>
        <item x="47"/>
        <item x="120"/>
        <item x="62"/>
        <item x="24"/>
        <item x="43"/>
        <item x="103"/>
        <item x="92"/>
        <item x="76"/>
        <item x="56"/>
        <item x="60"/>
        <item x="69"/>
        <item x="42"/>
        <item x="85"/>
        <item x="130"/>
        <item x="107"/>
        <item x="123"/>
        <item x="106"/>
        <item x="100"/>
        <item x="21"/>
        <item x="112"/>
        <item x="65"/>
        <item x="71"/>
        <item x="110"/>
        <item x="84"/>
        <item x="28"/>
        <item x="61"/>
        <item x="109"/>
        <item x="89"/>
        <item x="11"/>
        <item x="41"/>
        <item x="37"/>
        <item x="115"/>
        <item x="101"/>
        <item x="75"/>
        <item x="39"/>
        <item x="70"/>
        <item x="63"/>
        <item x="104"/>
        <item x="36"/>
        <item x="113"/>
        <item x="9"/>
        <item x="87"/>
        <item x="86"/>
        <item x="135"/>
        <item x="34"/>
        <item x="121"/>
        <item x="127"/>
        <item x="38"/>
        <item x="2"/>
        <item x="23"/>
        <item x="14"/>
        <item x="90"/>
        <item x="6"/>
        <item x="114"/>
        <item x="17"/>
        <item x="117"/>
        <item x="29"/>
        <item x="5"/>
        <item x="128"/>
        <item x="50"/>
        <item x="49"/>
        <item x="10"/>
        <item x="20"/>
        <item x="4"/>
        <item x="40"/>
        <item x="55"/>
        <item x="81"/>
        <item x="68"/>
        <item x="108"/>
        <item x="19"/>
        <item x="51"/>
        <item x="33"/>
        <item x="18"/>
        <item x="12"/>
        <item x="1"/>
        <item x="133"/>
        <item x="8"/>
        <item x="99"/>
        <item x="74"/>
        <item x="13"/>
        <item x="7"/>
        <item x="26"/>
        <item x="3"/>
        <item t="default"/>
      </items>
    </pivotField>
    <pivotField showAll="0" defaultSubtotal="0"/>
  </pivotFields>
  <rowFields count="1">
    <field x="5"/>
  </rowFields>
  <rowItems count="1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t="grand">
      <x/>
    </i>
  </rowItems>
  <colItems count="1">
    <i/>
  </colItems>
  <dataFields count="1">
    <dataField name="Sum of Profit ($)" fld="12" baseField="0" baseItem="0" numFmtId="44"/>
  </dataFields>
  <formats count="2">
    <format dxfId="3">
      <pivotArea outline="0" collapsedLevelsAreSubtotals="1" fieldPosition="0"/>
    </format>
    <format dxfId="2">
      <pivotArea dataOnly="0" labelOnly="1" outline="0" axis="axisValues" fieldPosition="0"/>
    </format>
  </formats>
  <chartFormats count="5">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61B039-D08C-4EDE-BDB6-54AFB3F23706}"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3" rowHeaderCaption="State">
  <location ref="A3:B30" firstHeaderRow="1" firstDataRow="1" firstDataCol="1"/>
  <pivotFields count="14">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1">
        <item x="5"/>
        <item x="10"/>
        <item x="18"/>
        <item x="48"/>
        <item x="21"/>
        <item x="41"/>
        <item x="8"/>
        <item x="40"/>
        <item x="28"/>
        <item x="30"/>
        <item x="22"/>
        <item x="24"/>
        <item x="3"/>
        <item x="6"/>
        <item x="37"/>
        <item x="39"/>
        <item x="15"/>
        <item x="35"/>
        <item x="14"/>
        <item x="49"/>
        <item x="43"/>
        <item x="7"/>
        <item x="13"/>
        <item x="44"/>
        <item x="20"/>
        <item x="16"/>
        <item x="42"/>
        <item x="19"/>
        <item x="47"/>
        <item x="32"/>
        <item x="12"/>
        <item x="2"/>
        <item x="4"/>
        <item x="23"/>
        <item x="1"/>
        <item x="45"/>
        <item x="46"/>
        <item x="38"/>
        <item x="36"/>
        <item x="33"/>
        <item x="31"/>
        <item x="9"/>
        <item x="25"/>
        <item x="17"/>
        <item x="26"/>
        <item x="29"/>
        <item x="34"/>
        <item x="0"/>
        <item x="11"/>
        <item x="27"/>
        <item t="default"/>
      </items>
    </pivotField>
    <pivotField axis="axisRow" showAll="0">
      <items count="27">
        <item x="18"/>
        <item x="10"/>
        <item x="6"/>
        <item x="4"/>
        <item x="17"/>
        <item x="2"/>
        <item x="3"/>
        <item x="14"/>
        <item x="20"/>
        <item x="21"/>
        <item x="8"/>
        <item x="11"/>
        <item x="25"/>
        <item x="22"/>
        <item x="19"/>
        <item x="15"/>
        <item x="7"/>
        <item x="24"/>
        <item x="1"/>
        <item x="23"/>
        <item x="13"/>
        <item x="5"/>
        <item x="0"/>
        <item x="16"/>
        <item x="12"/>
        <item x="9"/>
        <item t="default"/>
      </items>
    </pivotField>
    <pivotField showAll="0"/>
    <pivotField showAll="0"/>
    <pivotField showAll="0"/>
    <pivotField showAll="0"/>
    <pivotField showAll="0"/>
    <pivotField showAll="0"/>
    <pivotField numFmtId="9" showAll="0"/>
    <pivotField dataField="1" numFmtId="2" showAll="0"/>
    <pivotField showAll="0" defaultSubtotal="0"/>
  </pivotFields>
  <rowFields count="1">
    <field x="4"/>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rofit ($)" fld="12" baseField="0" baseItem="0" numFmtId="44"/>
  </dataFields>
  <formats count="2">
    <format dxfId="1">
      <pivotArea outline="0" collapsedLevelsAreSubtotals="1" fieldPosition="0"/>
    </format>
    <format dxfId="0">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F74CB0DD-6391-4C4B-A245-1C7D24A682B9}" sourceName="Product ID">
  <pivotTables>
    <pivotTable tabId="14" name="PivotTable11"/>
  </pivotTables>
  <data>
    <tabular pivotCacheId="418206771">
      <items count="153">
        <i x="127" s="1"/>
        <i x="128" s="1"/>
        <i x="65" s="1"/>
        <i x="18" s="1"/>
        <i x="19" s="1"/>
        <i x="147" s="1"/>
        <i x="64" s="1"/>
        <i x="57" s="1"/>
        <i x="58" s="1"/>
        <i x="135" s="1"/>
        <i x="77" s="1"/>
        <i x="78" s="1"/>
        <i x="47" s="1"/>
        <i x="48" s="1"/>
        <i x="97" s="1"/>
        <i x="73" s="1"/>
        <i x="54" s="1"/>
        <i x="51" s="1"/>
        <i x="52" s="1"/>
        <i x="16" s="1"/>
        <i x="38" s="1"/>
        <i x="145" s="1"/>
        <i x="42" s="1"/>
        <i x="11" s="1"/>
        <i x="68" s="1"/>
        <i x="152" s="1"/>
        <i x="45" s="1"/>
        <i x="89" s="1"/>
        <i x="41" s="1"/>
        <i x="32" s="1"/>
        <i x="125" s="1"/>
        <i x="126" s="1"/>
        <i x="116" s="1"/>
        <i x="110" s="1"/>
        <i x="36" s="1"/>
        <i x="130" s="1"/>
        <i x="90" s="1"/>
        <i x="66" s="1"/>
        <i x="20" s="1"/>
        <i x="21" s="1"/>
        <i x="22" s="1"/>
        <i x="144" s="1"/>
        <i x="131" s="1"/>
        <i x="71" s="1"/>
        <i x="72" s="1"/>
        <i x="37" s="1"/>
        <i x="0" s="1"/>
        <i x="29" s="1"/>
        <i x="30" s="1"/>
        <i x="137" s="1"/>
        <i x="138" s="1"/>
        <i x="81" s="1"/>
        <i x="59" s="1"/>
        <i x="60" s="1"/>
        <i x="61" s="1"/>
        <i x="62" s="1"/>
        <i x="63" s="1"/>
        <i x="5" s="1"/>
        <i x="79" s="1"/>
        <i x="106" s="1"/>
        <i x="4" s="1"/>
        <i x="83" s="1"/>
        <i x="35" s="1"/>
        <i x="49" s="1"/>
        <i x="50" s="1"/>
        <i x="139" s="1"/>
        <i x="98" s="1"/>
        <i x="99" s="1"/>
        <i x="100" s="1"/>
        <i x="101" s="1"/>
        <i x="102" s="1"/>
        <i x="74" s="1"/>
        <i x="75" s="1"/>
        <i x="39" s="1"/>
        <i x="88" s="1"/>
        <i x="115" s="1"/>
        <i x="149" s="1"/>
        <i x="53" s="1"/>
        <i x="17" s="1"/>
        <i x="150" s="1"/>
        <i x="91" s="1"/>
        <i x="92" s="1"/>
        <i x="33" s="1"/>
        <i x="34" s="1"/>
        <i x="55" s="1"/>
        <i x="12" s="1"/>
        <i x="6" s="1"/>
        <i x="87" s="1"/>
        <i x="112" s="1"/>
        <i x="113" s="1"/>
        <i x="43" s="1"/>
        <i x="44" s="1"/>
        <i x="10" s="1"/>
        <i x="146" s="1"/>
        <i x="111" s="1"/>
        <i x="107" s="1"/>
        <i x="108" s="1"/>
        <i x="129" s="1"/>
        <i x="69" s="1"/>
        <i x="13" s="1"/>
        <i x="123" s="1"/>
        <i x="124" s="1"/>
        <i x="25" s="1"/>
        <i x="26" s="1"/>
        <i x="27" s="1"/>
        <i x="28" s="1"/>
        <i x="46" s="1"/>
        <i x="93" s="1"/>
        <i x="94" s="1"/>
        <i x="95" s="1"/>
        <i x="8" s="1"/>
        <i x="9" s="1"/>
        <i x="141" s="1"/>
        <i x="142" s="1"/>
        <i x="117" s="1"/>
        <i x="118" s="1"/>
        <i x="119" s="1"/>
        <i x="120" s="1"/>
        <i x="121" s="1"/>
        <i x="122" s="1"/>
        <i x="1" s="1"/>
        <i x="2" s="1"/>
        <i x="3" s="1"/>
        <i x="151" s="1"/>
        <i x="56" s="1"/>
        <i x="132" s="1"/>
        <i x="85" s="1"/>
        <i x="23" s="1"/>
        <i x="24" s="1"/>
        <i x="31" s="1"/>
        <i x="82" s="1"/>
        <i x="136" s="1"/>
        <i x="80" s="1"/>
        <i x="148" s="1"/>
        <i x="84" s="1"/>
        <i x="104" s="1"/>
        <i x="105" s="1"/>
        <i x="140" s="1"/>
        <i x="103" s="1"/>
        <i x="76" s="1"/>
        <i x="40" s="1"/>
        <i x="7" s="1"/>
        <i x="114" s="1"/>
        <i x="109" s="1"/>
        <i x="70" s="1"/>
        <i x="14" s="1"/>
        <i x="15" s="1"/>
        <i x="67" s="1"/>
        <i x="96" s="1"/>
        <i x="143" s="1"/>
        <i x="133" s="1"/>
        <i x="134" s="1"/>
        <i x="8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93123F33-B744-463E-B49B-3D00FFF1FA80}" sourceName="Profit ($)">
  <pivotTables>
    <pivotTable tabId="14" name="PivotTable11"/>
  </pivotTables>
  <data>
    <tabular pivotCacheId="418206771">
      <items count="136">
        <i x="83" s="1"/>
        <i x="35" s="1"/>
        <i x="96" s="1"/>
        <i x="129" s="1"/>
        <i x="48" s="1"/>
        <i x="45" s="1"/>
        <i x="16" s="1"/>
        <i x="46" s="1"/>
        <i x="59" s="1"/>
        <i x="126" s="1"/>
        <i x="116" s="1"/>
        <i x="134" s="1"/>
        <i x="105" s="1"/>
        <i x="98" s="1"/>
        <i x="15" s="1"/>
        <i x="78" s="1"/>
        <i x="57" s="1"/>
        <i x="125" s="1"/>
        <i x="53" s="1"/>
        <i x="102" s="1"/>
        <i x="27" s="1"/>
        <i x="111" s="1"/>
        <i x="119" s="1"/>
        <i x="32" s="1"/>
        <i x="0" s="1"/>
        <i x="93" s="1"/>
        <i x="95" s="1"/>
        <i x="131" s="1"/>
        <i x="97" s="1"/>
        <i x="132" s="1"/>
        <i x="118" s="1"/>
        <i x="22" s="1"/>
        <i x="58" s="1"/>
        <i x="80" s="1"/>
        <i x="72" s="1"/>
        <i x="25" s="1"/>
        <i x="67" s="1"/>
        <i x="82" s="1"/>
        <i x="64" s="1"/>
        <i x="44" s="1"/>
        <i x="91" s="1"/>
        <i x="94" s="1"/>
        <i x="52" s="1"/>
        <i x="122" s="1"/>
        <i x="31" s="1"/>
        <i x="73" s="1"/>
        <i x="79" s="1"/>
        <i x="77" s="1"/>
        <i x="30" s="1"/>
        <i x="88" s="1"/>
        <i x="66" s="1"/>
        <i x="124" s="1"/>
        <i x="54" s="1"/>
        <i x="47" s="1"/>
        <i x="120" s="1"/>
        <i x="62" s="1"/>
        <i x="24" s="1"/>
        <i x="43" s="1"/>
        <i x="103" s="1"/>
        <i x="92" s="1"/>
        <i x="76" s="1"/>
        <i x="56" s="1"/>
        <i x="60" s="1"/>
        <i x="69" s="1"/>
        <i x="42" s="1"/>
        <i x="85" s="1"/>
        <i x="130" s="1"/>
        <i x="107" s="1"/>
        <i x="123" s="1"/>
        <i x="106" s="1"/>
        <i x="100" s="1"/>
        <i x="21" s="1"/>
        <i x="112" s="1"/>
        <i x="65" s="1"/>
        <i x="71" s="1"/>
        <i x="110" s="1"/>
        <i x="84" s="1"/>
        <i x="28" s="1"/>
        <i x="61" s="1"/>
        <i x="109" s="1"/>
        <i x="89" s="1"/>
        <i x="11" s="1"/>
        <i x="41" s="1"/>
        <i x="37" s="1"/>
        <i x="115" s="1"/>
        <i x="101" s="1"/>
        <i x="75" s="1"/>
        <i x="39" s="1"/>
        <i x="70" s="1"/>
        <i x="63" s="1"/>
        <i x="104" s="1"/>
        <i x="36" s="1"/>
        <i x="113" s="1"/>
        <i x="9" s="1"/>
        <i x="87" s="1"/>
        <i x="86" s="1"/>
        <i x="135" s="1"/>
        <i x="34" s="1"/>
        <i x="121" s="1"/>
        <i x="127" s="1"/>
        <i x="38" s="1"/>
        <i x="2" s="1"/>
        <i x="23" s="1"/>
        <i x="14" s="1"/>
        <i x="90" s="1"/>
        <i x="6" s="1"/>
        <i x="114" s="1"/>
        <i x="17" s="1"/>
        <i x="117" s="1"/>
        <i x="29" s="1"/>
        <i x="5" s="1"/>
        <i x="128" s="1"/>
        <i x="50" s="1"/>
        <i x="49" s="1"/>
        <i x="10" s="1"/>
        <i x="20" s="1"/>
        <i x="4" s="1"/>
        <i x="40" s="1"/>
        <i x="55" s="1"/>
        <i x="81" s="1"/>
        <i x="68" s="1"/>
        <i x="108" s="1"/>
        <i x="19" s="1"/>
        <i x="51" s="1"/>
        <i x="33" s="1"/>
        <i x="18" s="1"/>
        <i x="12" s="1"/>
        <i x="1" s="1"/>
        <i x="133" s="1"/>
        <i x="8" s="1"/>
        <i x="99" s="1"/>
        <i x="74" s="1"/>
        <i x="13" s="1"/>
        <i x="7" s="1"/>
        <i x="26"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D8C9A6A-2087-4B79-8AAB-39EA8B400C4E}" sourceName="State">
  <pivotTables>
    <pivotTable tabId="15" name="PivotTable12"/>
    <pivotTable tabId="11" name="PivotTable9"/>
    <pivotTable tabId="9" name="PivotTable7"/>
    <pivotTable tabId="7" name="PivotTable3"/>
    <pivotTable tabId="10" name="PivotTable8"/>
    <pivotTable tabId="14" name="PivotTable11"/>
  </pivotTables>
  <data>
    <tabular pivotCacheId="418206771">
      <items count="26">
        <i x="18" s="1"/>
        <i x="10" s="1"/>
        <i x="6" s="1"/>
        <i x="4" s="1"/>
        <i x="17" s="1"/>
        <i x="2" s="1"/>
        <i x="3" s="1"/>
        <i x="14" s="1"/>
        <i x="20" s="1"/>
        <i x="21" s="1"/>
        <i x="8" s="1"/>
        <i x="11" s="1"/>
        <i x="25" s="1"/>
        <i x="22" s="1"/>
        <i x="19" s="1"/>
        <i x="15" s="1"/>
        <i x="7" s="1"/>
        <i x="24" s="1"/>
        <i x="1" s="1"/>
        <i x="23" s="1"/>
        <i x="13" s="1"/>
        <i x="5" s="1"/>
        <i x="0" s="1"/>
        <i x="16" s="1"/>
        <i x="12"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1" xr10:uid="{D77C428F-74D1-4449-895F-D29AA74F7F63}" sourceName="Product ID">
  <pivotTables>
    <pivotTable tabId="10" name="PivotTable8"/>
    <pivotTable tabId="11" name="PivotTable9"/>
    <pivotTable tabId="9" name="PivotTable7"/>
    <pivotTable tabId="7" name="PivotTable3"/>
  </pivotTables>
  <data>
    <tabular pivotCacheId="418206771">
      <items count="153">
        <i x="127" s="1"/>
        <i x="128" s="1"/>
        <i x="65" s="1"/>
        <i x="18" s="1"/>
        <i x="19" s="1"/>
        <i x="147" s="1"/>
        <i x="64" s="1"/>
        <i x="57" s="1"/>
        <i x="58" s="1"/>
        <i x="135" s="1"/>
        <i x="77" s="1"/>
        <i x="78" s="1"/>
        <i x="47" s="1"/>
        <i x="48" s="1"/>
        <i x="97" s="1"/>
        <i x="73" s="1"/>
        <i x="54" s="1"/>
        <i x="51" s="1"/>
        <i x="52" s="1"/>
        <i x="16" s="1"/>
        <i x="38" s="1"/>
        <i x="145" s="1"/>
        <i x="42" s="1"/>
        <i x="11" s="1"/>
        <i x="68" s="1"/>
        <i x="152" s="1"/>
        <i x="45" s="1"/>
        <i x="89" s="1"/>
        <i x="41" s="1"/>
        <i x="32" s="1"/>
        <i x="125" s="1"/>
        <i x="126" s="1"/>
        <i x="116" s="1"/>
        <i x="110" s="1"/>
        <i x="36" s="1"/>
        <i x="130" s="1"/>
        <i x="90" s="1"/>
        <i x="66" s="1"/>
        <i x="20" s="1"/>
        <i x="21" s="1"/>
        <i x="22" s="1"/>
        <i x="144" s="1"/>
        <i x="131" s="1"/>
        <i x="71" s="1"/>
        <i x="72" s="1"/>
        <i x="37" s="1"/>
        <i x="0" s="1"/>
        <i x="29" s="1"/>
        <i x="30" s="1"/>
        <i x="137" s="1"/>
        <i x="138" s="1"/>
        <i x="81" s="1"/>
        <i x="59" s="1"/>
        <i x="60" s="1"/>
        <i x="61" s="1"/>
        <i x="62" s="1"/>
        <i x="63" s="1"/>
        <i x="5" s="1"/>
        <i x="79" s="1"/>
        <i x="106" s="1"/>
        <i x="4" s="1"/>
        <i x="83" s="1"/>
        <i x="35" s="1"/>
        <i x="49" s="1"/>
        <i x="50" s="1"/>
        <i x="139" s="1"/>
        <i x="98" s="1"/>
        <i x="99" s="1"/>
        <i x="100" s="1"/>
        <i x="101" s="1"/>
        <i x="102" s="1"/>
        <i x="74" s="1"/>
        <i x="75" s="1"/>
        <i x="39" s="1"/>
        <i x="88" s="1"/>
        <i x="115" s="1"/>
        <i x="149" s="1"/>
        <i x="53" s="1"/>
        <i x="17" s="1"/>
        <i x="150" s="1"/>
        <i x="91" s="1"/>
        <i x="92" s="1"/>
        <i x="33" s="1"/>
        <i x="34" s="1"/>
        <i x="55" s="1"/>
        <i x="12" s="1"/>
        <i x="6" s="1"/>
        <i x="87" s="1"/>
        <i x="112" s="1"/>
        <i x="113" s="1"/>
        <i x="43" s="1"/>
        <i x="44" s="1"/>
        <i x="10" s="1"/>
        <i x="146" s="1"/>
        <i x="111" s="1"/>
        <i x="107" s="1"/>
        <i x="108" s="1"/>
        <i x="129" s="1"/>
        <i x="69" s="1"/>
        <i x="13" s="1"/>
        <i x="123" s="1"/>
        <i x="124" s="1"/>
        <i x="25" s="1"/>
        <i x="26" s="1"/>
        <i x="27" s="1"/>
        <i x="28" s="1"/>
        <i x="46" s="1"/>
        <i x="93" s="1"/>
        <i x="94" s="1"/>
        <i x="95" s="1"/>
        <i x="8" s="1"/>
        <i x="9" s="1"/>
        <i x="141" s="1"/>
        <i x="142" s="1"/>
        <i x="117" s="1"/>
        <i x="118" s="1"/>
        <i x="119" s="1"/>
        <i x="120" s="1"/>
        <i x="121" s="1"/>
        <i x="122" s="1"/>
        <i x="1" s="1"/>
        <i x="2" s="1"/>
        <i x="3" s="1"/>
        <i x="151" s="1"/>
        <i x="56" s="1"/>
        <i x="132" s="1"/>
        <i x="85" s="1"/>
        <i x="23" s="1"/>
        <i x="24" s="1"/>
        <i x="31" s="1"/>
        <i x="82" s="1"/>
        <i x="136" s="1"/>
        <i x="80" s="1"/>
        <i x="148" s="1"/>
        <i x="84" s="1"/>
        <i x="104" s="1"/>
        <i x="105" s="1"/>
        <i x="140" s="1"/>
        <i x="103" s="1"/>
        <i x="76" s="1"/>
        <i x="40" s="1"/>
        <i x="7" s="1"/>
        <i x="114" s="1"/>
        <i x="109" s="1"/>
        <i x="70" s="1"/>
        <i x="14" s="1"/>
        <i x="15" s="1"/>
        <i x="67" s="1"/>
        <i x="96" s="1"/>
        <i x="143" s="1"/>
        <i x="133" s="1"/>
        <i x="134" s="1"/>
        <i x="8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1172D0F-2AD7-4F40-84B8-6F1AF13D3538}" sourceName="Segment">
  <pivotTables>
    <pivotTable tabId="11" name="PivotTable9"/>
    <pivotTable tabId="9" name="PivotTable7"/>
    <pivotTable tabId="7" name="PivotTable3"/>
    <pivotTable tabId="10" name="PivotTable8"/>
    <pivotTable tabId="14" name="PivotTable11"/>
    <pivotTable tabId="15" name="PivotTable12"/>
  </pivotTables>
  <data>
    <tabular pivotCacheId="41820677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3AA9732-B632-46EA-9C99-61289308F6A5}" sourceName="City">
  <pivotTables>
    <pivotTable tabId="15" name="PivotTable12"/>
    <pivotTable tabId="11" name="PivotTable9"/>
    <pivotTable tabId="9" name="PivotTable7"/>
    <pivotTable tabId="7" name="PivotTable3"/>
    <pivotTable tabId="10" name="PivotTable8"/>
    <pivotTable tabId="14" name="PivotTable11"/>
  </pivotTables>
  <data>
    <tabular pivotCacheId="418206771">
      <items count="50">
        <i x="5" s="1"/>
        <i x="10" s="1"/>
        <i x="18" s="1"/>
        <i x="48" s="1"/>
        <i x="21" s="1"/>
        <i x="41" s="1"/>
        <i x="8" s="1"/>
        <i x="40" s="1"/>
        <i x="28" s="1"/>
        <i x="30" s="1"/>
        <i x="22" s="1"/>
        <i x="24" s="1"/>
        <i x="3" s="1"/>
        <i x="6" s="1"/>
        <i x="37" s="1"/>
        <i x="39" s="1"/>
        <i x="15" s="1"/>
        <i x="35" s="1"/>
        <i x="14" s="1"/>
        <i x="49" s="1"/>
        <i x="43" s="1"/>
        <i x="7" s="1"/>
        <i x="13" s="1"/>
        <i x="44" s="1"/>
        <i x="20" s="1"/>
        <i x="16" s="1"/>
        <i x="42" s="1"/>
        <i x="19" s="1"/>
        <i x="47" s="1"/>
        <i x="32" s="1"/>
        <i x="12" s="1"/>
        <i x="2" s="1"/>
        <i x="4" s="1"/>
        <i x="23" s="1"/>
        <i x="1" s="1"/>
        <i x="45" s="1"/>
        <i x="46" s="1"/>
        <i x="38" s="1"/>
        <i x="36" s="1"/>
        <i x="33" s="1"/>
        <i x="31" s="1"/>
        <i x="9" s="1"/>
        <i x="25" s="1"/>
        <i x="17" s="1"/>
        <i x="26" s="1"/>
        <i x="29" s="1"/>
        <i x="34" s="1"/>
        <i x="0" s="1"/>
        <i x="11" s="1"/>
        <i x="2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532D2E30-E5A0-468A-829C-B9FB05C887CD}" cache="Slicer_Product_ID" caption="Product ID" rowHeight="257175"/>
  <slicer name="Profit ($)" xr10:uid="{4BA54738-68C7-49EC-A993-2888209589AA}" cache="Slicer_Profit" caption="Profit ($)"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61366BE-6F44-465F-99C4-24BA33FE01E8}" cache="Slicer_State" caption="State" rowHeight="257175"/>
  <slicer name="Product ID 1" xr10:uid="{54ADC89D-ECCA-46C6-9189-3D7C759BE422}" cache="Slicer_Product_ID1" caption="Product ID" rowHeight="257175"/>
  <slicer name="Segment" xr10:uid="{591CD695-6F0A-402E-A930-B8BDCD659127}" cache="Slicer_Segment" caption="Segment" rowHeight="257175"/>
  <slicer name="City" xr10:uid="{C8E5260C-6B56-4924-B4EE-9271E7BB5AB9}" cache="Slicer_City" caption="City" rowHeight="25717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7FBC23E-D78B-439F-836B-4DD0737EA169}" sourceName="Order Date">
  <pivotTables>
    <pivotTable tabId="7" name="PivotTable3"/>
    <pivotTable tabId="11" name="PivotTable9"/>
    <pivotTable tabId="9" name="PivotTable7"/>
    <pivotTable tabId="10" name="PivotTable8"/>
    <pivotTable tabId="14" name="PivotTable11"/>
    <pivotTable tabId="15" name="PivotTable12"/>
  </pivotTables>
  <state minimalRefreshVersion="6" lastRefreshVersion="6" pivotCacheId="418206771"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26297E-4ACE-48E2-A988-DA09EC36CBA0}" cache="NativeTimeline_Order_Date" caption="Order Date" level="2" selectionLevel="2" scrollPosition="2024-01-01T00:00:00"/>
</timeline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Q24"/>
    </sheetView>
  </sheetViews>
  <sheetFormatPr defaultColWidth="11.25" defaultRowHeight="15" customHeight="1" x14ac:dyDescent="0.25"/>
  <cols>
    <col min="1" max="1" width="17.75" customWidth="1"/>
    <col min="2" max="2" width="52.5" customWidth="1"/>
    <col min="3" max="26" width="8.5" customWidth="1"/>
  </cols>
  <sheetData>
    <row r="1" spans="1:2" ht="15.75" customHeight="1" x14ac:dyDescent="0.25">
      <c r="A1" s="1" t="s">
        <v>0</v>
      </c>
      <c r="B1" s="2" t="s">
        <v>1</v>
      </c>
    </row>
    <row r="2" spans="1:2" ht="15.75" customHeight="1" x14ac:dyDescent="0.25">
      <c r="A2" s="1" t="s">
        <v>2</v>
      </c>
      <c r="B2" s="2" t="s">
        <v>3</v>
      </c>
    </row>
    <row r="3" spans="1:2" ht="15.75" customHeight="1" x14ac:dyDescent="0.25">
      <c r="A3" s="1" t="s">
        <v>4</v>
      </c>
      <c r="B3" s="2" t="s">
        <v>5</v>
      </c>
    </row>
    <row r="4" spans="1:2" ht="15.75" customHeight="1" x14ac:dyDescent="0.25">
      <c r="A4" s="1" t="s">
        <v>6</v>
      </c>
      <c r="B4" s="2" t="s">
        <v>7</v>
      </c>
    </row>
    <row r="5" spans="1:2" ht="15.75" customHeight="1" x14ac:dyDescent="0.25">
      <c r="A5" s="1" t="s">
        <v>8</v>
      </c>
      <c r="B5" s="2" t="s">
        <v>9</v>
      </c>
    </row>
    <row r="6" spans="1:2" ht="15.75" customHeight="1" x14ac:dyDescent="0.25">
      <c r="A6" s="1" t="s">
        <v>10</v>
      </c>
      <c r="B6" s="2" t="s">
        <v>11</v>
      </c>
    </row>
    <row r="7" spans="1:2" ht="15.75" customHeight="1" x14ac:dyDescent="0.25">
      <c r="A7" s="1" t="s">
        <v>12</v>
      </c>
      <c r="B7" s="2" t="s">
        <v>13</v>
      </c>
    </row>
    <row r="8" spans="1:2" ht="15.75" customHeight="1" x14ac:dyDescent="0.25">
      <c r="A8" s="1" t="s">
        <v>14</v>
      </c>
      <c r="B8" s="2" t="s">
        <v>15</v>
      </c>
    </row>
    <row r="9" spans="1:2" ht="15.75" customHeight="1" x14ac:dyDescent="0.25">
      <c r="A9" s="1" t="s">
        <v>16</v>
      </c>
      <c r="B9" s="2" t="s">
        <v>17</v>
      </c>
    </row>
    <row r="10" spans="1:2" ht="15.75" customHeight="1" x14ac:dyDescent="0.25">
      <c r="A10" s="1" t="s">
        <v>18</v>
      </c>
      <c r="B10" s="2" t="s">
        <v>19</v>
      </c>
    </row>
    <row r="11" spans="1:2" ht="15.75" customHeight="1" x14ac:dyDescent="0.25">
      <c r="A11" s="1" t="s">
        <v>20</v>
      </c>
      <c r="B11" s="2" t="s">
        <v>21</v>
      </c>
    </row>
    <row r="12" spans="1:2" ht="15.75" customHeight="1" x14ac:dyDescent="0.25">
      <c r="A12" s="1" t="s">
        <v>22</v>
      </c>
      <c r="B12" s="2" t="s">
        <v>23</v>
      </c>
    </row>
    <row r="13" spans="1:2" ht="15.75" customHeight="1" x14ac:dyDescent="0.25">
      <c r="A13" s="1" t="s">
        <v>24</v>
      </c>
      <c r="B13" s="2" t="s">
        <v>25</v>
      </c>
    </row>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9921-5B05-4EC7-BC55-4579625CA296}">
  <dimension ref="A1:E6"/>
  <sheetViews>
    <sheetView workbookViewId="0">
      <selection sqref="A1:Q24"/>
    </sheetView>
  </sheetViews>
  <sheetFormatPr defaultRowHeight="15.75" x14ac:dyDescent="0.25"/>
  <cols>
    <col min="1" max="1" width="11" bestFit="1" customWidth="1"/>
    <col min="2" max="2" width="16.375" style="19" bestFit="1" customWidth="1"/>
    <col min="3" max="3" width="16.125" style="19" bestFit="1" customWidth="1"/>
    <col min="4" max="4" width="16.125" bestFit="1" customWidth="1"/>
  </cols>
  <sheetData>
    <row r="1" spans="1:5" x14ac:dyDescent="0.25">
      <c r="A1" s="54" t="s">
        <v>45</v>
      </c>
      <c r="B1" s="55"/>
      <c r="C1" s="55"/>
      <c r="D1" s="55"/>
      <c r="E1" s="55"/>
    </row>
    <row r="3" spans="1:5" x14ac:dyDescent="0.25">
      <c r="A3" s="21" t="s">
        <v>53</v>
      </c>
      <c r="B3" s="19" t="s">
        <v>516</v>
      </c>
      <c r="C3" t="s">
        <v>529</v>
      </c>
    </row>
    <row r="4" spans="1:5" x14ac:dyDescent="0.25">
      <c r="A4" s="22" t="s">
        <v>63</v>
      </c>
      <c r="B4" s="19">
        <v>5124.6000000000004</v>
      </c>
      <c r="C4" s="25">
        <v>0.66545900777186939</v>
      </c>
    </row>
    <row r="5" spans="1:5" x14ac:dyDescent="0.25">
      <c r="A5" s="22" t="s">
        <v>75</v>
      </c>
      <c r="B5" s="19">
        <v>2576.2499999999991</v>
      </c>
      <c r="C5" s="25">
        <v>0.33454099222813055</v>
      </c>
    </row>
    <row r="6" spans="1:5" x14ac:dyDescent="0.25">
      <c r="A6" s="22" t="s">
        <v>517</v>
      </c>
      <c r="B6" s="19">
        <v>7700.8499999999995</v>
      </c>
      <c r="C6" s="25">
        <v>1</v>
      </c>
    </row>
  </sheetData>
  <mergeCells count="1">
    <mergeCell ref="A1:E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5A271-B2F5-4046-9DC5-52EF6545627F}">
  <dimension ref="A1:E157"/>
  <sheetViews>
    <sheetView topLeftCell="A62" workbookViewId="0">
      <selection sqref="A1:Q24"/>
    </sheetView>
  </sheetViews>
  <sheetFormatPr defaultRowHeight="15.75" x14ac:dyDescent="0.25"/>
  <cols>
    <col min="1" max="1" width="12" bestFit="1" customWidth="1"/>
    <col min="2" max="2" width="16.375" style="19" bestFit="1" customWidth="1"/>
  </cols>
  <sheetData>
    <row r="1" spans="1:5" x14ac:dyDescent="0.25">
      <c r="A1" s="55" t="s">
        <v>46</v>
      </c>
      <c r="B1" s="55"/>
      <c r="C1" s="55"/>
      <c r="D1" s="55"/>
      <c r="E1" s="55"/>
    </row>
    <row r="3" spans="1:5" x14ac:dyDescent="0.25">
      <c r="A3" s="21" t="s">
        <v>10</v>
      </c>
      <c r="B3" s="19" t="s">
        <v>516</v>
      </c>
    </row>
    <row r="4" spans="1:5" x14ac:dyDescent="0.25">
      <c r="A4" s="22" t="s">
        <v>415</v>
      </c>
      <c r="B4" s="19">
        <v>12.6</v>
      </c>
    </row>
    <row r="5" spans="1:5" x14ac:dyDescent="0.25">
      <c r="A5" s="22" t="s">
        <v>418</v>
      </c>
      <c r="B5" s="19">
        <v>37.799999999999997</v>
      </c>
    </row>
    <row r="6" spans="1:5" x14ac:dyDescent="0.25">
      <c r="A6" s="22" t="s">
        <v>260</v>
      </c>
      <c r="B6" s="19">
        <v>52.5</v>
      </c>
    </row>
    <row r="7" spans="1:5" x14ac:dyDescent="0.25">
      <c r="A7" s="22" t="s">
        <v>125</v>
      </c>
      <c r="B7" s="19">
        <v>88.2</v>
      </c>
      <c r="E7" s="19">
        <f>MAX(B4:B156)</f>
        <v>255</v>
      </c>
    </row>
    <row r="8" spans="1:5" x14ac:dyDescent="0.25">
      <c r="A8" s="22" t="s">
        <v>127</v>
      </c>
      <c r="B8" s="19">
        <v>83.7</v>
      </c>
    </row>
    <row r="9" spans="1:5" x14ac:dyDescent="0.25">
      <c r="A9" s="22" t="s">
        <v>473</v>
      </c>
      <c r="B9" s="19">
        <v>58.199999999999996</v>
      </c>
    </row>
    <row r="10" spans="1:5" x14ac:dyDescent="0.25">
      <c r="A10" s="22" t="s">
        <v>258</v>
      </c>
      <c r="B10" s="19">
        <v>29.25</v>
      </c>
    </row>
    <row r="11" spans="1:5" x14ac:dyDescent="0.25">
      <c r="A11" s="22" t="s">
        <v>244</v>
      </c>
      <c r="B11" s="19">
        <v>88.2</v>
      </c>
    </row>
    <row r="12" spans="1:5" x14ac:dyDescent="0.25">
      <c r="A12" s="22" t="s">
        <v>246</v>
      </c>
      <c r="B12" s="19">
        <v>13.95</v>
      </c>
    </row>
    <row r="13" spans="1:5" x14ac:dyDescent="0.25">
      <c r="A13" s="22" t="s">
        <v>438</v>
      </c>
      <c r="B13" s="19">
        <v>43.5</v>
      </c>
    </row>
    <row r="14" spans="1:5" x14ac:dyDescent="0.25">
      <c r="A14" s="22" t="s">
        <v>284</v>
      </c>
      <c r="B14" s="19">
        <v>18.899999999999999</v>
      </c>
    </row>
    <row r="15" spans="1:5" x14ac:dyDescent="0.25">
      <c r="A15" s="22" t="s">
        <v>286</v>
      </c>
      <c r="B15" s="19">
        <v>26.55</v>
      </c>
    </row>
    <row r="16" spans="1:5" x14ac:dyDescent="0.25">
      <c r="A16" s="22" t="s">
        <v>217</v>
      </c>
      <c r="B16" s="19">
        <v>28.799999999999997</v>
      </c>
    </row>
    <row r="17" spans="1:4" x14ac:dyDescent="0.25">
      <c r="A17" s="22" t="s">
        <v>219</v>
      </c>
      <c r="B17" s="19">
        <v>7.9499999999999993</v>
      </c>
    </row>
    <row r="18" spans="1:4" x14ac:dyDescent="0.25">
      <c r="A18" s="22" t="s">
        <v>341</v>
      </c>
      <c r="B18" s="19">
        <v>27.75</v>
      </c>
    </row>
    <row r="19" spans="1:4" x14ac:dyDescent="0.25">
      <c r="A19" s="22" t="s">
        <v>275</v>
      </c>
      <c r="B19" s="19">
        <v>52.199999999999996</v>
      </c>
    </row>
    <row r="20" spans="1:4" x14ac:dyDescent="0.25">
      <c r="A20" s="22" t="s">
        <v>234</v>
      </c>
      <c r="B20" s="19">
        <v>28.5</v>
      </c>
      <c r="D20" s="28">
        <f>MIN(B4:B156)</f>
        <v>4.5</v>
      </c>
    </row>
    <row r="21" spans="1:4" x14ac:dyDescent="0.25">
      <c r="A21" s="22" t="s">
        <v>226</v>
      </c>
      <c r="B21" s="19">
        <v>88.8</v>
      </c>
      <c r="D21" s="28">
        <f>MAX(B4:B156)</f>
        <v>255</v>
      </c>
    </row>
    <row r="22" spans="1:4" x14ac:dyDescent="0.25">
      <c r="A22" s="22" t="s">
        <v>228</v>
      </c>
      <c r="B22" s="19">
        <v>24.599999999999998</v>
      </c>
    </row>
    <row r="23" spans="1:4" x14ac:dyDescent="0.25">
      <c r="A23" s="22" t="s">
        <v>117</v>
      </c>
      <c r="B23" s="19">
        <v>149.1</v>
      </c>
    </row>
    <row r="24" spans="1:4" x14ac:dyDescent="0.25">
      <c r="A24" s="22" t="s">
        <v>183</v>
      </c>
      <c r="B24" s="19">
        <v>51.75</v>
      </c>
    </row>
    <row r="25" spans="1:4" x14ac:dyDescent="0.25">
      <c r="A25" s="22" t="s">
        <v>467</v>
      </c>
      <c r="B25" s="19">
        <v>15.899999999999999</v>
      </c>
    </row>
    <row r="26" spans="1:4" x14ac:dyDescent="0.25">
      <c r="A26" s="22" t="s">
        <v>198</v>
      </c>
      <c r="B26" s="19">
        <v>30.15</v>
      </c>
    </row>
    <row r="27" spans="1:4" x14ac:dyDescent="0.25">
      <c r="A27" s="22" t="s">
        <v>100</v>
      </c>
      <c r="B27" s="19">
        <v>104.4</v>
      </c>
    </row>
    <row r="28" spans="1:4" x14ac:dyDescent="0.25">
      <c r="A28" s="22" t="s">
        <v>265</v>
      </c>
      <c r="B28" s="19">
        <v>27.9</v>
      </c>
    </row>
    <row r="29" spans="1:4" x14ac:dyDescent="0.25">
      <c r="A29" s="22" t="s">
        <v>504</v>
      </c>
      <c r="B29" s="19">
        <v>17.7</v>
      </c>
    </row>
    <row r="30" spans="1:4" x14ac:dyDescent="0.25">
      <c r="A30" s="22" t="s">
        <v>207</v>
      </c>
      <c r="B30" s="19">
        <v>13.5</v>
      </c>
    </row>
    <row r="31" spans="1:4" x14ac:dyDescent="0.25">
      <c r="A31" s="22" t="s">
        <v>320</v>
      </c>
      <c r="B31" s="19">
        <v>29.7</v>
      </c>
    </row>
    <row r="32" spans="1:4" x14ac:dyDescent="0.25">
      <c r="A32" s="22" t="s">
        <v>193</v>
      </c>
      <c r="B32" s="19">
        <v>34.65</v>
      </c>
    </row>
    <row r="33" spans="1:2" x14ac:dyDescent="0.25">
      <c r="A33" s="22" t="s">
        <v>160</v>
      </c>
      <c r="B33" s="19">
        <v>90</v>
      </c>
    </row>
    <row r="34" spans="1:2" x14ac:dyDescent="0.25">
      <c r="A34" s="22" t="s">
        <v>409</v>
      </c>
      <c r="B34" s="19">
        <v>24.3</v>
      </c>
    </row>
    <row r="35" spans="1:2" x14ac:dyDescent="0.25">
      <c r="A35" s="22" t="s">
        <v>411</v>
      </c>
      <c r="B35" s="19">
        <v>16.649999999999999</v>
      </c>
    </row>
    <row r="36" spans="1:2" x14ac:dyDescent="0.25">
      <c r="A36" s="22" t="s">
        <v>388</v>
      </c>
      <c r="B36" s="19">
        <v>117.6</v>
      </c>
    </row>
    <row r="37" spans="1:2" x14ac:dyDescent="0.25">
      <c r="A37" s="22" t="s">
        <v>371</v>
      </c>
      <c r="B37" s="19">
        <v>15</v>
      </c>
    </row>
    <row r="38" spans="1:2" x14ac:dyDescent="0.25">
      <c r="A38" s="22" t="s">
        <v>174</v>
      </c>
      <c r="B38" s="19">
        <v>45.6</v>
      </c>
    </row>
    <row r="39" spans="1:2" x14ac:dyDescent="0.25">
      <c r="A39" s="22" t="s">
        <v>426</v>
      </c>
      <c r="B39" s="19">
        <v>87.6</v>
      </c>
    </row>
    <row r="40" spans="1:2" x14ac:dyDescent="0.25">
      <c r="A40" s="22" t="s">
        <v>323</v>
      </c>
      <c r="B40" s="19">
        <v>22.8</v>
      </c>
    </row>
    <row r="41" spans="1:2" x14ac:dyDescent="0.25">
      <c r="A41" s="22" t="s">
        <v>261</v>
      </c>
      <c r="B41" s="19">
        <v>23.099999999999998</v>
      </c>
    </row>
    <row r="42" spans="1:2" x14ac:dyDescent="0.25">
      <c r="A42" s="22" t="s">
        <v>129</v>
      </c>
      <c r="B42" s="19">
        <v>39.6</v>
      </c>
    </row>
    <row r="43" spans="1:2" x14ac:dyDescent="0.25">
      <c r="A43" s="22" t="s">
        <v>131</v>
      </c>
      <c r="B43" s="19">
        <v>18.899999999999999</v>
      </c>
    </row>
    <row r="44" spans="1:2" x14ac:dyDescent="0.25">
      <c r="A44" s="22" t="s">
        <v>133</v>
      </c>
      <c r="B44" s="19">
        <v>63.75</v>
      </c>
    </row>
    <row r="45" spans="1:2" x14ac:dyDescent="0.25">
      <c r="A45" s="22" t="s">
        <v>463</v>
      </c>
      <c r="B45" s="19">
        <v>18.45</v>
      </c>
    </row>
    <row r="46" spans="1:2" x14ac:dyDescent="0.25">
      <c r="A46" s="22" t="s">
        <v>428</v>
      </c>
      <c r="B46" s="19">
        <v>42.75</v>
      </c>
    </row>
    <row r="47" spans="1:2" x14ac:dyDescent="0.25">
      <c r="A47" s="22" t="s">
        <v>271</v>
      </c>
      <c r="B47" s="19">
        <v>34.5</v>
      </c>
    </row>
    <row r="48" spans="1:2" x14ac:dyDescent="0.25">
      <c r="A48" s="22" t="s">
        <v>273</v>
      </c>
      <c r="B48" s="19">
        <v>30.15</v>
      </c>
    </row>
    <row r="49" spans="1:2" x14ac:dyDescent="0.25">
      <c r="A49" s="22" t="s">
        <v>179</v>
      </c>
      <c r="B49" s="19">
        <v>61.199999999999996</v>
      </c>
    </row>
    <row r="50" spans="1:2" x14ac:dyDescent="0.25">
      <c r="A50" s="22" t="s">
        <v>65</v>
      </c>
      <c r="B50" s="19">
        <v>17.099999999999998</v>
      </c>
    </row>
    <row r="51" spans="1:2" x14ac:dyDescent="0.25">
      <c r="A51" s="22" t="s">
        <v>152</v>
      </c>
      <c r="B51" s="19">
        <v>27.599999999999998</v>
      </c>
    </row>
    <row r="52" spans="1:2" x14ac:dyDescent="0.25">
      <c r="A52" s="22" t="s">
        <v>154</v>
      </c>
      <c r="B52" s="19">
        <v>25.2</v>
      </c>
    </row>
    <row r="53" spans="1:2" x14ac:dyDescent="0.25">
      <c r="A53" s="22" t="s">
        <v>445</v>
      </c>
      <c r="B53" s="19">
        <v>55.65</v>
      </c>
    </row>
    <row r="54" spans="1:2" x14ac:dyDescent="0.25">
      <c r="A54" s="22" t="s">
        <v>447</v>
      </c>
      <c r="B54" s="19">
        <v>65.099999999999994</v>
      </c>
    </row>
    <row r="55" spans="1:2" x14ac:dyDescent="0.25">
      <c r="A55" s="22" t="s">
        <v>293</v>
      </c>
      <c r="B55" s="19">
        <v>23.7</v>
      </c>
    </row>
    <row r="56" spans="1:2" x14ac:dyDescent="0.25">
      <c r="A56" s="22" t="s">
        <v>248</v>
      </c>
      <c r="B56" s="19">
        <v>19.8</v>
      </c>
    </row>
    <row r="57" spans="1:2" x14ac:dyDescent="0.25">
      <c r="A57" s="22" t="s">
        <v>250</v>
      </c>
      <c r="B57" s="19">
        <v>11.7</v>
      </c>
    </row>
    <row r="58" spans="1:2" x14ac:dyDescent="0.25">
      <c r="A58" s="22" t="s">
        <v>252</v>
      </c>
      <c r="B58" s="19">
        <v>34.199999999999996</v>
      </c>
    </row>
    <row r="59" spans="1:2" x14ac:dyDescent="0.25">
      <c r="A59" s="22" t="s">
        <v>254</v>
      </c>
      <c r="B59" s="19">
        <v>42.3</v>
      </c>
    </row>
    <row r="60" spans="1:2" x14ac:dyDescent="0.25">
      <c r="A60" s="22" t="s">
        <v>256</v>
      </c>
      <c r="B60" s="19">
        <v>29.7</v>
      </c>
    </row>
    <row r="61" spans="1:2" x14ac:dyDescent="0.25">
      <c r="A61" s="22" t="s">
        <v>80</v>
      </c>
      <c r="B61" s="19">
        <v>90</v>
      </c>
    </row>
    <row r="62" spans="1:2" x14ac:dyDescent="0.25">
      <c r="A62" s="22" t="s">
        <v>288</v>
      </c>
      <c r="B62" s="19">
        <v>118.8</v>
      </c>
    </row>
    <row r="63" spans="1:2" x14ac:dyDescent="0.25">
      <c r="A63" s="22" t="s">
        <v>361</v>
      </c>
      <c r="B63" s="19">
        <v>22.5</v>
      </c>
    </row>
    <row r="64" spans="1:2" x14ac:dyDescent="0.25">
      <c r="A64" s="22" t="s">
        <v>78</v>
      </c>
      <c r="B64" s="19">
        <v>112.8</v>
      </c>
    </row>
    <row r="65" spans="1:2" x14ac:dyDescent="0.25">
      <c r="A65" s="22" t="s">
        <v>299</v>
      </c>
      <c r="B65" s="19">
        <v>27.3</v>
      </c>
    </row>
    <row r="66" spans="1:2" x14ac:dyDescent="0.25">
      <c r="A66" s="22" t="s">
        <v>170</v>
      </c>
      <c r="B66" s="19">
        <v>54.6</v>
      </c>
    </row>
    <row r="67" spans="1:2" x14ac:dyDescent="0.25">
      <c r="A67" s="22" t="s">
        <v>221</v>
      </c>
      <c r="B67" s="19">
        <v>79.2</v>
      </c>
    </row>
    <row r="68" spans="1:2" x14ac:dyDescent="0.25">
      <c r="A68" s="22" t="s">
        <v>223</v>
      </c>
      <c r="B68" s="19">
        <v>76.5</v>
      </c>
    </row>
    <row r="69" spans="1:2" x14ac:dyDescent="0.25">
      <c r="A69" s="22" t="s">
        <v>450</v>
      </c>
      <c r="B69" s="19">
        <v>52.5</v>
      </c>
    </row>
    <row r="70" spans="1:2" x14ac:dyDescent="0.25">
      <c r="A70" s="22" t="s">
        <v>343</v>
      </c>
      <c r="B70" s="19">
        <v>43.199999999999996</v>
      </c>
    </row>
    <row r="71" spans="1:2" x14ac:dyDescent="0.25">
      <c r="A71" s="22" t="s">
        <v>345</v>
      </c>
      <c r="B71" s="19">
        <v>64.5</v>
      </c>
    </row>
    <row r="72" spans="1:2" x14ac:dyDescent="0.25">
      <c r="A72" s="22" t="s">
        <v>347</v>
      </c>
      <c r="B72" s="19">
        <v>15</v>
      </c>
    </row>
    <row r="73" spans="1:2" x14ac:dyDescent="0.25">
      <c r="A73" s="22" t="s">
        <v>349</v>
      </c>
      <c r="B73" s="19">
        <v>24</v>
      </c>
    </row>
    <row r="74" spans="1:2" x14ac:dyDescent="0.25">
      <c r="A74" s="22" t="s">
        <v>351</v>
      </c>
      <c r="B74" s="19">
        <v>13.799999999999999</v>
      </c>
    </row>
    <row r="75" spans="1:2" x14ac:dyDescent="0.25">
      <c r="A75" s="22" t="s">
        <v>277</v>
      </c>
      <c r="B75" s="19">
        <v>87.3</v>
      </c>
    </row>
    <row r="76" spans="1:2" x14ac:dyDescent="0.25">
      <c r="A76" s="22" t="s">
        <v>279</v>
      </c>
      <c r="B76" s="19">
        <v>40.949999999999996</v>
      </c>
    </row>
    <row r="77" spans="1:2" x14ac:dyDescent="0.25">
      <c r="A77" s="22" t="s">
        <v>188</v>
      </c>
      <c r="B77" s="19">
        <v>85.2</v>
      </c>
    </row>
    <row r="78" spans="1:2" x14ac:dyDescent="0.25">
      <c r="A78" s="22" t="s">
        <v>315</v>
      </c>
      <c r="B78" s="19">
        <v>28.799999999999997</v>
      </c>
    </row>
    <row r="79" spans="1:2" x14ac:dyDescent="0.25">
      <c r="A79" s="22" t="s">
        <v>384</v>
      </c>
      <c r="B79" s="19">
        <v>13.049999999999999</v>
      </c>
    </row>
    <row r="80" spans="1:2" x14ac:dyDescent="0.25">
      <c r="A80" s="22" t="s">
        <v>479</v>
      </c>
      <c r="B80" s="19">
        <v>24.75</v>
      </c>
    </row>
    <row r="81" spans="1:2" x14ac:dyDescent="0.25">
      <c r="A81" s="22" t="s">
        <v>230</v>
      </c>
      <c r="B81" s="19">
        <v>14.549999999999999</v>
      </c>
    </row>
    <row r="82" spans="1:2" x14ac:dyDescent="0.25">
      <c r="A82" s="22" t="s">
        <v>122</v>
      </c>
      <c r="B82" s="19">
        <v>255</v>
      </c>
    </row>
    <row r="83" spans="1:2" x14ac:dyDescent="0.25">
      <c r="A83" s="22" t="s">
        <v>496</v>
      </c>
      <c r="B83" s="19">
        <v>18.45</v>
      </c>
    </row>
    <row r="84" spans="1:2" x14ac:dyDescent="0.25">
      <c r="A84" s="22" t="s">
        <v>328</v>
      </c>
      <c r="B84" s="19">
        <v>4.5</v>
      </c>
    </row>
    <row r="85" spans="1:2" x14ac:dyDescent="0.25">
      <c r="A85" s="22" t="s">
        <v>330</v>
      </c>
      <c r="B85" s="19">
        <v>41.4</v>
      </c>
    </row>
    <row r="86" spans="1:2" x14ac:dyDescent="0.25">
      <c r="A86" s="22" t="s">
        <v>163</v>
      </c>
      <c r="B86" s="19">
        <v>59.25</v>
      </c>
    </row>
    <row r="87" spans="1:2" x14ac:dyDescent="0.25">
      <c r="A87" s="22" t="s">
        <v>165</v>
      </c>
      <c r="B87" s="19">
        <v>4.95</v>
      </c>
    </row>
    <row r="88" spans="1:2" x14ac:dyDescent="0.25">
      <c r="A88" s="22" t="s">
        <v>239</v>
      </c>
      <c r="B88" s="19">
        <v>86.1</v>
      </c>
    </row>
    <row r="89" spans="1:2" x14ac:dyDescent="0.25">
      <c r="A89" s="22" t="s">
        <v>106</v>
      </c>
      <c r="B89" s="19">
        <v>113.85</v>
      </c>
    </row>
    <row r="90" spans="1:2" x14ac:dyDescent="0.25">
      <c r="A90" s="22" t="s">
        <v>82</v>
      </c>
      <c r="B90" s="19">
        <v>79.199999999999989</v>
      </c>
    </row>
    <row r="91" spans="1:2" x14ac:dyDescent="0.25">
      <c r="A91" s="22" t="s">
        <v>310</v>
      </c>
      <c r="B91" s="19">
        <v>87.149999999999991</v>
      </c>
    </row>
    <row r="92" spans="1:2" x14ac:dyDescent="0.25">
      <c r="A92" s="22" t="s">
        <v>377</v>
      </c>
      <c r="B92" s="19">
        <v>17.55</v>
      </c>
    </row>
    <row r="93" spans="1:2" x14ac:dyDescent="0.25">
      <c r="A93" s="22" t="s">
        <v>379</v>
      </c>
      <c r="B93" s="19">
        <v>5.0999999999999996</v>
      </c>
    </row>
    <row r="94" spans="1:2" x14ac:dyDescent="0.25">
      <c r="A94" s="22" t="s">
        <v>200</v>
      </c>
      <c r="B94" s="19">
        <v>23.7</v>
      </c>
    </row>
    <row r="95" spans="1:2" x14ac:dyDescent="0.25">
      <c r="A95" s="22" t="s">
        <v>202</v>
      </c>
      <c r="B95" s="19">
        <v>9.6</v>
      </c>
    </row>
    <row r="96" spans="1:2" x14ac:dyDescent="0.25">
      <c r="A96" s="22" t="s">
        <v>95</v>
      </c>
      <c r="B96" s="19">
        <v>94.8</v>
      </c>
    </row>
    <row r="97" spans="1:2" x14ac:dyDescent="0.25">
      <c r="A97" s="22" t="s">
        <v>470</v>
      </c>
      <c r="B97" s="19">
        <v>42.75</v>
      </c>
    </row>
    <row r="98" spans="1:2" x14ac:dyDescent="0.25">
      <c r="A98" s="22" t="s">
        <v>374</v>
      </c>
      <c r="B98" s="19">
        <v>39.6</v>
      </c>
    </row>
    <row r="99" spans="1:2" x14ac:dyDescent="0.25">
      <c r="A99" s="22" t="s">
        <v>364</v>
      </c>
      <c r="B99" s="19">
        <v>52.5</v>
      </c>
    </row>
    <row r="100" spans="1:2" x14ac:dyDescent="0.25">
      <c r="A100" s="22" t="s">
        <v>366</v>
      </c>
      <c r="B100" s="19">
        <v>24.3</v>
      </c>
    </row>
    <row r="101" spans="1:2" x14ac:dyDescent="0.25">
      <c r="A101" s="22" t="s">
        <v>422</v>
      </c>
      <c r="B101" s="19">
        <v>37.199999999999996</v>
      </c>
    </row>
    <row r="102" spans="1:2" x14ac:dyDescent="0.25">
      <c r="A102" s="22" t="s">
        <v>267</v>
      </c>
      <c r="B102" s="19">
        <v>22.5</v>
      </c>
    </row>
    <row r="103" spans="1:2" x14ac:dyDescent="0.25">
      <c r="A103" s="22" t="s">
        <v>108</v>
      </c>
      <c r="B103" s="19">
        <v>151.04999999999998</v>
      </c>
    </row>
    <row r="104" spans="1:2" x14ac:dyDescent="0.25">
      <c r="A104" s="22" t="s">
        <v>404</v>
      </c>
      <c r="B104" s="19">
        <v>11.7</v>
      </c>
    </row>
    <row r="105" spans="1:2" x14ac:dyDescent="0.25">
      <c r="A105" s="22" t="s">
        <v>406</v>
      </c>
      <c r="B105" s="19">
        <v>54</v>
      </c>
    </row>
    <row r="106" spans="1:2" x14ac:dyDescent="0.25">
      <c r="A106" s="22" t="s">
        <v>142</v>
      </c>
      <c r="B106" s="19">
        <v>165.9</v>
      </c>
    </row>
    <row r="107" spans="1:2" x14ac:dyDescent="0.25">
      <c r="A107" s="22" t="s">
        <v>144</v>
      </c>
      <c r="B107" s="19">
        <v>15</v>
      </c>
    </row>
    <row r="108" spans="1:2" x14ac:dyDescent="0.25">
      <c r="A108" s="22" t="s">
        <v>146</v>
      </c>
      <c r="B108" s="19">
        <v>41.85</v>
      </c>
    </row>
    <row r="109" spans="1:2" x14ac:dyDescent="0.25">
      <c r="A109" s="22" t="s">
        <v>148</v>
      </c>
      <c r="B109" s="19">
        <v>71.099999999999994</v>
      </c>
    </row>
    <row r="110" spans="1:2" x14ac:dyDescent="0.25">
      <c r="A110" s="22" t="s">
        <v>212</v>
      </c>
      <c r="B110" s="19">
        <v>11.25</v>
      </c>
    </row>
    <row r="111" spans="1:2" x14ac:dyDescent="0.25">
      <c r="A111" s="22" t="s">
        <v>332</v>
      </c>
      <c r="B111" s="19">
        <v>34.799999999999997</v>
      </c>
    </row>
    <row r="112" spans="1:2" x14ac:dyDescent="0.25">
      <c r="A112" s="22" t="s">
        <v>333</v>
      </c>
      <c r="B112" s="19">
        <v>40.5</v>
      </c>
    </row>
    <row r="113" spans="1:2" x14ac:dyDescent="0.25">
      <c r="A113" s="22" t="s">
        <v>335</v>
      </c>
      <c r="B113" s="19">
        <v>58.05</v>
      </c>
    </row>
    <row r="114" spans="1:2" x14ac:dyDescent="0.25">
      <c r="A114" s="22" t="s">
        <v>88</v>
      </c>
      <c r="B114" s="19">
        <v>136.80000000000001</v>
      </c>
    </row>
    <row r="115" spans="1:2" x14ac:dyDescent="0.25">
      <c r="A115" s="22" t="s">
        <v>93</v>
      </c>
      <c r="B115" s="19">
        <v>96.9</v>
      </c>
    </row>
    <row r="116" spans="1:2" x14ac:dyDescent="0.25">
      <c r="A116" s="22" t="s">
        <v>455</v>
      </c>
      <c r="B116" s="19">
        <v>12</v>
      </c>
    </row>
    <row r="117" spans="1:2" x14ac:dyDescent="0.25">
      <c r="A117" s="22" t="s">
        <v>457</v>
      </c>
      <c r="B117" s="19">
        <v>70.2</v>
      </c>
    </row>
    <row r="118" spans="1:2" x14ac:dyDescent="0.25">
      <c r="A118" s="22" t="s">
        <v>389</v>
      </c>
      <c r="B118" s="19">
        <v>38.25</v>
      </c>
    </row>
    <row r="119" spans="1:2" x14ac:dyDescent="0.25">
      <c r="A119" s="22" t="s">
        <v>391</v>
      </c>
      <c r="B119" s="19">
        <v>7.9499999999999993</v>
      </c>
    </row>
    <row r="120" spans="1:2" x14ac:dyDescent="0.25">
      <c r="A120" s="22" t="s">
        <v>393</v>
      </c>
      <c r="B120" s="19">
        <v>46.8</v>
      </c>
    </row>
    <row r="121" spans="1:2" x14ac:dyDescent="0.25">
      <c r="A121" s="22" t="s">
        <v>395</v>
      </c>
      <c r="B121" s="19">
        <v>11.7</v>
      </c>
    </row>
    <row r="122" spans="1:2" x14ac:dyDescent="0.25">
      <c r="A122" s="22" t="s">
        <v>397</v>
      </c>
      <c r="B122" s="19">
        <v>14.85</v>
      </c>
    </row>
    <row r="123" spans="1:2" x14ac:dyDescent="0.25">
      <c r="A123" s="22" t="s">
        <v>399</v>
      </c>
      <c r="B123" s="19">
        <v>31.5</v>
      </c>
    </row>
    <row r="124" spans="1:2" x14ac:dyDescent="0.25">
      <c r="A124" s="22" t="s">
        <v>71</v>
      </c>
      <c r="B124" s="19">
        <v>138.6</v>
      </c>
    </row>
    <row r="125" spans="1:2" x14ac:dyDescent="0.25">
      <c r="A125" s="22" t="s">
        <v>73</v>
      </c>
      <c r="B125" s="19">
        <v>100.8</v>
      </c>
    </row>
    <row r="126" spans="1:2" x14ac:dyDescent="0.25">
      <c r="A126" s="22" t="s">
        <v>76</v>
      </c>
      <c r="B126" s="19">
        <v>249</v>
      </c>
    </row>
    <row r="127" spans="1:2" x14ac:dyDescent="0.25">
      <c r="A127" s="22" t="s">
        <v>501</v>
      </c>
      <c r="B127" s="19">
        <v>35.1</v>
      </c>
    </row>
    <row r="128" spans="1:2" x14ac:dyDescent="0.25">
      <c r="A128" s="22" t="s">
        <v>243</v>
      </c>
      <c r="B128" s="19">
        <v>33.6</v>
      </c>
    </row>
    <row r="129" spans="1:2" x14ac:dyDescent="0.25">
      <c r="A129" s="22" t="s">
        <v>430</v>
      </c>
      <c r="B129" s="19">
        <v>41.25</v>
      </c>
    </row>
    <row r="130" spans="1:2" x14ac:dyDescent="0.25">
      <c r="A130" s="22" t="s">
        <v>305</v>
      </c>
      <c r="B130" s="19">
        <v>27</v>
      </c>
    </row>
    <row r="131" spans="1:2" x14ac:dyDescent="0.25">
      <c r="A131" s="22" t="s">
        <v>135</v>
      </c>
      <c r="B131" s="19">
        <v>29.7</v>
      </c>
    </row>
    <row r="132" spans="1:2" x14ac:dyDescent="0.25">
      <c r="A132" s="22" t="s">
        <v>137</v>
      </c>
      <c r="B132" s="19">
        <v>44.4</v>
      </c>
    </row>
    <row r="133" spans="1:2" x14ac:dyDescent="0.25">
      <c r="A133" s="22" t="s">
        <v>156</v>
      </c>
      <c r="B133" s="19">
        <v>16.649999999999999</v>
      </c>
    </row>
    <row r="134" spans="1:2" x14ac:dyDescent="0.25">
      <c r="A134" s="22" t="s">
        <v>295</v>
      </c>
      <c r="B134" s="19">
        <v>33.299999999999997</v>
      </c>
    </row>
    <row r="135" spans="1:2" x14ac:dyDescent="0.25">
      <c r="A135" s="22" t="s">
        <v>440</v>
      </c>
      <c r="B135" s="19">
        <v>39.9</v>
      </c>
    </row>
    <row r="136" spans="1:2" x14ac:dyDescent="0.25">
      <c r="A136" s="22" t="s">
        <v>290</v>
      </c>
      <c r="B136" s="19">
        <v>51</v>
      </c>
    </row>
    <row r="137" spans="1:2" x14ac:dyDescent="0.25">
      <c r="A137" s="22" t="s">
        <v>477</v>
      </c>
      <c r="B137" s="19">
        <v>60</v>
      </c>
    </row>
    <row r="138" spans="1:2" x14ac:dyDescent="0.25">
      <c r="A138" s="22" t="s">
        <v>301</v>
      </c>
      <c r="B138" s="19">
        <v>13.799999999999999</v>
      </c>
    </row>
    <row r="139" spans="1:2" x14ac:dyDescent="0.25">
      <c r="A139" s="22" t="s">
        <v>357</v>
      </c>
      <c r="B139" s="19">
        <v>31.95</v>
      </c>
    </row>
    <row r="140" spans="1:2" x14ac:dyDescent="0.25">
      <c r="A140" s="22" t="s">
        <v>358</v>
      </c>
      <c r="B140" s="19">
        <v>17.399999999999999</v>
      </c>
    </row>
    <row r="141" spans="1:2" x14ac:dyDescent="0.25">
      <c r="A141" s="22" t="s">
        <v>452</v>
      </c>
      <c r="B141" s="19">
        <v>46.5</v>
      </c>
    </row>
    <row r="142" spans="1:2" x14ac:dyDescent="0.25">
      <c r="A142" s="22" t="s">
        <v>353</v>
      </c>
      <c r="B142" s="19">
        <v>13.799999999999999</v>
      </c>
    </row>
    <row r="143" spans="1:2" x14ac:dyDescent="0.25">
      <c r="A143" s="22" t="s">
        <v>281</v>
      </c>
      <c r="B143" s="19">
        <v>21.9</v>
      </c>
    </row>
    <row r="144" spans="1:2" x14ac:dyDescent="0.25">
      <c r="A144" s="22" t="s">
        <v>190</v>
      </c>
      <c r="B144" s="19">
        <v>45</v>
      </c>
    </row>
    <row r="145" spans="1:2" x14ac:dyDescent="0.25">
      <c r="A145" s="22" t="s">
        <v>84</v>
      </c>
      <c r="B145" s="19">
        <v>148.5</v>
      </c>
    </row>
    <row r="146" spans="1:2" x14ac:dyDescent="0.25">
      <c r="A146" s="22" t="s">
        <v>381</v>
      </c>
      <c r="B146" s="19">
        <v>18</v>
      </c>
    </row>
    <row r="147" spans="1:2" x14ac:dyDescent="0.25">
      <c r="A147" s="22" t="s">
        <v>368</v>
      </c>
      <c r="B147" s="19">
        <v>29.25</v>
      </c>
    </row>
    <row r="148" spans="1:2" x14ac:dyDescent="0.25">
      <c r="A148" s="22" t="s">
        <v>269</v>
      </c>
      <c r="B148" s="19">
        <v>87.3</v>
      </c>
    </row>
    <row r="149" spans="1:2" x14ac:dyDescent="0.25">
      <c r="A149" s="22" t="s">
        <v>110</v>
      </c>
      <c r="B149" s="19">
        <v>167.85000000000002</v>
      </c>
    </row>
    <row r="150" spans="1:2" x14ac:dyDescent="0.25">
      <c r="A150" s="22" t="s">
        <v>115</v>
      </c>
      <c r="B150" s="19">
        <v>119.25</v>
      </c>
    </row>
    <row r="151" spans="1:2" x14ac:dyDescent="0.25">
      <c r="A151" s="22" t="s">
        <v>263</v>
      </c>
      <c r="B151" s="19">
        <v>40.5</v>
      </c>
    </row>
    <row r="152" spans="1:2" x14ac:dyDescent="0.25">
      <c r="A152" s="22" t="s">
        <v>337</v>
      </c>
      <c r="B152" s="19">
        <v>57.75</v>
      </c>
    </row>
    <row r="153" spans="1:2" x14ac:dyDescent="0.25">
      <c r="A153" s="22" t="s">
        <v>459</v>
      </c>
      <c r="B153" s="19">
        <v>64.5</v>
      </c>
    </row>
    <row r="154" spans="1:2" x14ac:dyDescent="0.25">
      <c r="A154" s="22" t="s">
        <v>432</v>
      </c>
      <c r="B154" s="19">
        <v>118.8</v>
      </c>
    </row>
    <row r="155" spans="1:2" x14ac:dyDescent="0.25">
      <c r="A155" s="22" t="s">
        <v>434</v>
      </c>
      <c r="B155" s="19">
        <v>15.299999999999999</v>
      </c>
    </row>
    <row r="156" spans="1:2" x14ac:dyDescent="0.25">
      <c r="A156" s="22" t="s">
        <v>307</v>
      </c>
      <c r="B156" s="19">
        <v>21.599999999999998</v>
      </c>
    </row>
    <row r="157" spans="1:2" x14ac:dyDescent="0.25">
      <c r="A157" s="22" t="s">
        <v>517</v>
      </c>
      <c r="B157" s="19">
        <v>7700.8500000000022</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E54A-675C-4F14-9AA2-B9D3B10553C8}">
  <dimension ref="A1:M30"/>
  <sheetViews>
    <sheetView workbookViewId="0">
      <selection sqref="A1:Q24"/>
    </sheetView>
  </sheetViews>
  <sheetFormatPr defaultRowHeight="15.75" x14ac:dyDescent="0.25"/>
  <cols>
    <col min="1" max="1" width="12.625" bestFit="1" customWidth="1"/>
    <col min="2" max="2" width="16.375" style="19" bestFit="1" customWidth="1"/>
    <col min="4" max="4" width="10.125" bestFit="1" customWidth="1"/>
    <col min="13" max="13" width="10.125" bestFit="1" customWidth="1"/>
  </cols>
  <sheetData>
    <row r="1" spans="1:13" x14ac:dyDescent="0.25">
      <c r="A1" s="55" t="s">
        <v>47</v>
      </c>
      <c r="B1" s="55"/>
      <c r="C1" s="55"/>
      <c r="D1" s="55"/>
    </row>
    <row r="3" spans="1:13" x14ac:dyDescent="0.25">
      <c r="A3" s="21" t="s">
        <v>54</v>
      </c>
      <c r="B3" s="19" t="s">
        <v>516</v>
      </c>
    </row>
    <row r="4" spans="1:13" x14ac:dyDescent="0.25">
      <c r="A4" s="22" t="s">
        <v>327</v>
      </c>
      <c r="B4" s="19">
        <v>45.9</v>
      </c>
    </row>
    <row r="5" spans="1:13" x14ac:dyDescent="0.25">
      <c r="A5" s="22" t="s">
        <v>187</v>
      </c>
      <c r="B5" s="19">
        <v>241.5</v>
      </c>
    </row>
    <row r="6" spans="1:13" x14ac:dyDescent="0.25">
      <c r="A6" s="22" t="s">
        <v>121</v>
      </c>
      <c r="B6" s="19">
        <v>1552.9499999999998</v>
      </c>
    </row>
    <row r="7" spans="1:13" x14ac:dyDescent="0.25">
      <c r="A7" s="22" t="s">
        <v>105</v>
      </c>
      <c r="B7" s="19">
        <v>474.45</v>
      </c>
    </row>
    <row r="8" spans="1:13" x14ac:dyDescent="0.25">
      <c r="A8" s="22" t="s">
        <v>319</v>
      </c>
      <c r="B8" s="19">
        <v>270.14999999999998</v>
      </c>
      <c r="M8" s="19"/>
    </row>
    <row r="9" spans="1:13" x14ac:dyDescent="0.25">
      <c r="A9" s="22" t="s">
        <v>92</v>
      </c>
      <c r="B9" s="19">
        <v>243.74999999999997</v>
      </c>
      <c r="M9" s="19"/>
    </row>
    <row r="10" spans="1:13" x14ac:dyDescent="0.25">
      <c r="A10" s="22" t="s">
        <v>99</v>
      </c>
      <c r="B10" s="19">
        <v>383.40000000000003</v>
      </c>
    </row>
    <row r="11" spans="1:13" x14ac:dyDescent="0.25">
      <c r="A11" s="22" t="s">
        <v>216</v>
      </c>
      <c r="B11" s="19">
        <v>192.45</v>
      </c>
    </row>
    <row r="12" spans="1:13" x14ac:dyDescent="0.25">
      <c r="A12" s="22" t="s">
        <v>403</v>
      </c>
      <c r="B12" s="19">
        <v>65.7</v>
      </c>
    </row>
    <row r="13" spans="1:13" x14ac:dyDescent="0.25">
      <c r="A13" s="22" t="s">
        <v>414</v>
      </c>
      <c r="B13" s="19">
        <v>50.4</v>
      </c>
    </row>
    <row r="14" spans="1:13" x14ac:dyDescent="0.25">
      <c r="A14" s="22" t="s">
        <v>169</v>
      </c>
      <c r="B14" s="19">
        <v>79.349999999999994</v>
      </c>
    </row>
    <row r="15" spans="1:13" x14ac:dyDescent="0.25">
      <c r="A15" s="22" t="s">
        <v>197</v>
      </c>
      <c r="B15" s="19">
        <v>210.6</v>
      </c>
    </row>
    <row r="16" spans="1:13" x14ac:dyDescent="0.25">
      <c r="A16" s="22" t="s">
        <v>500</v>
      </c>
      <c r="B16" s="19">
        <v>35.1</v>
      </c>
    </row>
    <row r="17" spans="1:4" x14ac:dyDescent="0.25">
      <c r="A17" s="22" t="s">
        <v>444</v>
      </c>
      <c r="B17" s="19">
        <v>120.75</v>
      </c>
    </row>
    <row r="18" spans="1:4" x14ac:dyDescent="0.25">
      <c r="A18" s="22" t="s">
        <v>340</v>
      </c>
      <c r="B18" s="19">
        <v>392.7</v>
      </c>
    </row>
    <row r="19" spans="1:4" x14ac:dyDescent="0.25">
      <c r="A19" s="22" t="s">
        <v>238</v>
      </c>
      <c r="B19" s="19">
        <v>192.45</v>
      </c>
    </row>
    <row r="20" spans="1:4" x14ac:dyDescent="0.25">
      <c r="A20" s="22" t="s">
        <v>141</v>
      </c>
      <c r="B20" s="19">
        <v>486.15000000000003</v>
      </c>
      <c r="D20" s="28">
        <f>MIN(B4:B29)</f>
        <v>11.85</v>
      </c>
    </row>
    <row r="21" spans="1:4" x14ac:dyDescent="0.25">
      <c r="A21" s="22" t="s">
        <v>490</v>
      </c>
      <c r="B21" s="19">
        <v>11.85</v>
      </c>
      <c r="D21" s="28">
        <f>MAX(B4:B29)</f>
        <v>1552.9499999999998</v>
      </c>
    </row>
    <row r="22" spans="1:4" x14ac:dyDescent="0.25">
      <c r="A22" s="22" t="s">
        <v>70</v>
      </c>
      <c r="B22" s="19">
        <v>1046.7</v>
      </c>
    </row>
    <row r="23" spans="1:4" x14ac:dyDescent="0.25">
      <c r="A23" s="22" t="s">
        <v>466</v>
      </c>
      <c r="B23" s="19">
        <v>15.899999999999999</v>
      </c>
    </row>
    <row r="24" spans="1:4" x14ac:dyDescent="0.25">
      <c r="A24" s="22" t="s">
        <v>211</v>
      </c>
      <c r="B24" s="19">
        <v>139.19999999999999</v>
      </c>
    </row>
    <row r="25" spans="1:4" x14ac:dyDescent="0.25">
      <c r="A25" s="22" t="s">
        <v>114</v>
      </c>
      <c r="B25" s="19">
        <v>879.90000000000009</v>
      </c>
    </row>
    <row r="26" spans="1:4" x14ac:dyDescent="0.25">
      <c r="A26" s="22" t="s">
        <v>64</v>
      </c>
      <c r="B26" s="19">
        <v>160.35</v>
      </c>
    </row>
    <row r="27" spans="1:4" x14ac:dyDescent="0.25">
      <c r="A27" s="22" t="s">
        <v>314</v>
      </c>
      <c r="B27" s="19">
        <v>28.799999999999997</v>
      </c>
    </row>
    <row r="28" spans="1:4" x14ac:dyDescent="0.25">
      <c r="A28" s="22" t="s">
        <v>206</v>
      </c>
      <c r="B28" s="19">
        <v>56.25</v>
      </c>
    </row>
    <row r="29" spans="1:4" x14ac:dyDescent="0.25">
      <c r="A29" s="22" t="s">
        <v>178</v>
      </c>
      <c r="B29" s="19">
        <v>324.14999999999998</v>
      </c>
    </row>
    <row r="30" spans="1:4" x14ac:dyDescent="0.25">
      <c r="A30" s="22" t="s">
        <v>517</v>
      </c>
      <c r="B30" s="19">
        <v>7700.8499999999995</v>
      </c>
    </row>
  </sheetData>
  <mergeCells count="1">
    <mergeCell ref="A1:D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7DDE3-F9F8-4B63-8970-15D94EAB9680}">
  <dimension ref="A1:AA34"/>
  <sheetViews>
    <sheetView topLeftCell="J1" zoomScale="40" zoomScaleNormal="40" workbookViewId="0">
      <selection activeCell="AP53" sqref="AP53"/>
    </sheetView>
  </sheetViews>
  <sheetFormatPr defaultRowHeight="15.75" x14ac:dyDescent="0.25"/>
  <sheetData>
    <row r="1" spans="1:27" x14ac:dyDescent="0.25">
      <c r="A1" s="50"/>
      <c r="B1" s="50"/>
      <c r="C1" s="50"/>
      <c r="D1" s="50"/>
      <c r="E1" s="50"/>
      <c r="F1" s="50"/>
      <c r="G1" s="50"/>
      <c r="H1" s="50"/>
      <c r="I1" s="50"/>
      <c r="J1" s="50"/>
      <c r="K1" s="50"/>
      <c r="L1" s="50"/>
      <c r="M1" s="50"/>
      <c r="N1" s="50"/>
      <c r="O1" s="50"/>
      <c r="P1" s="50"/>
      <c r="Q1" s="50"/>
      <c r="R1" s="50"/>
      <c r="S1" s="50"/>
      <c r="T1" s="50"/>
      <c r="U1" s="50"/>
      <c r="V1" s="50"/>
      <c r="W1" s="50"/>
      <c r="X1" s="50"/>
      <c r="Y1" s="50"/>
      <c r="Z1" s="50"/>
      <c r="AA1" s="50"/>
    </row>
    <row r="2" spans="1:27" x14ac:dyDescent="0.25">
      <c r="A2" s="50"/>
      <c r="B2" s="50"/>
      <c r="C2" s="50"/>
      <c r="D2" s="50"/>
      <c r="E2" s="50"/>
      <c r="F2" s="50"/>
      <c r="G2" s="50"/>
      <c r="H2" s="50"/>
      <c r="I2" s="50"/>
      <c r="J2" s="50"/>
      <c r="K2" s="50"/>
      <c r="L2" s="50"/>
      <c r="M2" s="50"/>
      <c r="N2" s="50"/>
      <c r="O2" s="50"/>
      <c r="P2" s="50"/>
      <c r="Q2" s="50"/>
      <c r="R2" s="50"/>
      <c r="S2" s="50"/>
      <c r="T2" s="50"/>
      <c r="U2" s="50"/>
      <c r="V2" s="50"/>
      <c r="W2" s="50"/>
      <c r="X2" s="50"/>
      <c r="Y2" s="50"/>
      <c r="Z2" s="50"/>
      <c r="AA2" s="50"/>
    </row>
    <row r="3" spans="1:27" x14ac:dyDescent="0.25">
      <c r="A3" s="50"/>
      <c r="B3" s="50"/>
      <c r="C3" s="50"/>
      <c r="D3" s="50"/>
      <c r="E3" s="50"/>
      <c r="F3" s="50"/>
      <c r="G3" s="50"/>
      <c r="H3" s="50"/>
      <c r="I3" s="50"/>
      <c r="J3" s="50"/>
      <c r="K3" s="50"/>
      <c r="L3" s="50"/>
      <c r="M3" s="50"/>
      <c r="N3" s="50"/>
      <c r="O3" s="50"/>
      <c r="P3" s="50"/>
      <c r="Q3" s="50"/>
      <c r="R3" s="50"/>
      <c r="S3" s="50"/>
      <c r="T3" s="50"/>
      <c r="U3" s="50"/>
      <c r="V3" s="50"/>
      <c r="W3" s="50"/>
      <c r="X3" s="50"/>
      <c r="Y3" s="50"/>
      <c r="Z3" s="50"/>
      <c r="AA3" s="50"/>
    </row>
    <row r="4" spans="1:27" x14ac:dyDescent="0.25">
      <c r="A4" s="50"/>
      <c r="B4" s="50"/>
      <c r="C4" s="50"/>
      <c r="D4" s="50"/>
      <c r="E4" s="50"/>
      <c r="F4" s="50"/>
      <c r="G4" s="50"/>
      <c r="H4" s="50"/>
      <c r="I4" s="50"/>
      <c r="J4" s="50"/>
      <c r="K4" s="50"/>
      <c r="L4" s="50"/>
      <c r="M4" s="50"/>
      <c r="N4" s="50"/>
      <c r="O4" s="50"/>
      <c r="P4" s="50"/>
      <c r="Q4" s="50"/>
      <c r="R4" s="50"/>
      <c r="S4" s="50"/>
      <c r="T4" s="50"/>
      <c r="U4" s="50"/>
      <c r="V4" s="50"/>
      <c r="W4" s="50"/>
      <c r="X4" s="50"/>
      <c r="Y4" s="50"/>
      <c r="Z4" s="50"/>
      <c r="AA4" s="50"/>
    </row>
    <row r="5" spans="1:27" x14ac:dyDescent="0.25">
      <c r="A5" s="50"/>
      <c r="B5" s="50"/>
      <c r="C5" s="50"/>
      <c r="D5" s="50"/>
      <c r="E5" s="50"/>
      <c r="F5" s="50"/>
      <c r="G5" s="50"/>
      <c r="H5" s="50"/>
      <c r="I5" s="50"/>
      <c r="J5" s="50"/>
      <c r="K5" s="50"/>
      <c r="L5" s="50"/>
      <c r="M5" s="50"/>
      <c r="N5" s="50"/>
      <c r="O5" s="50"/>
      <c r="P5" s="50"/>
      <c r="Q5" s="50"/>
      <c r="R5" s="50"/>
      <c r="S5" s="50"/>
      <c r="T5" s="50"/>
      <c r="U5" s="50"/>
      <c r="V5" s="50"/>
      <c r="W5" s="50"/>
      <c r="X5" s="50"/>
      <c r="Y5" s="50"/>
      <c r="Z5" s="50"/>
      <c r="AA5" s="50"/>
    </row>
    <row r="6" spans="1:27" x14ac:dyDescent="0.25">
      <c r="A6" s="50"/>
      <c r="B6" s="50"/>
      <c r="C6" s="50"/>
      <c r="D6" s="50"/>
      <c r="E6" s="50"/>
      <c r="F6" s="50"/>
      <c r="G6" s="50"/>
      <c r="H6" s="50"/>
      <c r="I6" s="50"/>
      <c r="J6" s="50"/>
      <c r="K6" s="50"/>
      <c r="L6" s="50"/>
      <c r="M6" s="50"/>
      <c r="N6" s="50"/>
      <c r="O6" s="50"/>
      <c r="P6" s="50"/>
      <c r="Q6" s="50"/>
      <c r="R6" s="50"/>
      <c r="S6" s="50"/>
      <c r="T6" s="50"/>
      <c r="U6" s="50"/>
      <c r="V6" s="50"/>
      <c r="W6" s="50"/>
      <c r="X6" s="50"/>
      <c r="Y6" s="50"/>
      <c r="Z6" s="50"/>
      <c r="AA6" s="50"/>
    </row>
    <row r="7" spans="1:27" x14ac:dyDescent="0.25">
      <c r="A7" s="50"/>
      <c r="B7" s="50"/>
      <c r="C7" s="50"/>
      <c r="D7" s="50"/>
      <c r="E7" s="50"/>
      <c r="F7" s="50"/>
      <c r="G7" s="50"/>
      <c r="H7" s="50"/>
      <c r="I7" s="50"/>
      <c r="J7" s="50"/>
      <c r="K7" s="50"/>
      <c r="L7" s="50"/>
      <c r="M7" s="50"/>
      <c r="N7" s="50"/>
      <c r="O7" s="50"/>
      <c r="P7" s="50"/>
      <c r="Q7" s="50"/>
      <c r="R7" s="50"/>
      <c r="S7" s="50"/>
      <c r="T7" s="50"/>
      <c r="U7" s="50"/>
      <c r="V7" s="50"/>
      <c r="W7" s="50"/>
      <c r="X7" s="50"/>
      <c r="Y7" s="50"/>
      <c r="Z7" s="50"/>
      <c r="AA7" s="50"/>
    </row>
    <row r="8" spans="1:27" x14ac:dyDescent="0.25">
      <c r="A8" s="50"/>
      <c r="B8" s="50"/>
      <c r="C8" s="50"/>
      <c r="D8" s="50"/>
      <c r="E8" s="50"/>
      <c r="F8" s="50"/>
      <c r="G8" s="50"/>
      <c r="H8" s="50"/>
      <c r="I8" s="50"/>
      <c r="J8" s="50"/>
      <c r="K8" s="50"/>
      <c r="L8" s="50"/>
      <c r="M8" s="50"/>
      <c r="N8" s="50"/>
      <c r="O8" s="50"/>
      <c r="P8" s="50"/>
      <c r="Q8" s="50"/>
      <c r="R8" s="50"/>
      <c r="S8" s="50"/>
      <c r="T8" s="50"/>
      <c r="U8" s="50"/>
      <c r="V8" s="50"/>
      <c r="W8" s="50"/>
      <c r="X8" s="50"/>
      <c r="Y8" s="50"/>
      <c r="Z8" s="50"/>
      <c r="AA8" s="50"/>
    </row>
    <row r="9" spans="1:27" x14ac:dyDescent="0.25">
      <c r="A9" s="50"/>
      <c r="B9" s="50"/>
      <c r="C9" s="50"/>
      <c r="D9" s="50"/>
      <c r="E9" s="50"/>
      <c r="F9" s="50"/>
      <c r="G9" s="50"/>
      <c r="H9" s="50"/>
      <c r="I9" s="50"/>
      <c r="J9" s="50"/>
      <c r="K9" s="50"/>
      <c r="L9" s="50"/>
      <c r="M9" s="50"/>
      <c r="N9" s="50"/>
      <c r="O9" s="50"/>
      <c r="P9" s="50"/>
      <c r="Q9" s="50"/>
      <c r="R9" s="50"/>
      <c r="S9" s="50"/>
      <c r="T9" s="50"/>
      <c r="U9" s="50"/>
      <c r="V9" s="50"/>
      <c r="W9" s="50"/>
      <c r="X9" s="50"/>
      <c r="Y9" s="50"/>
      <c r="Z9" s="50"/>
      <c r="AA9" s="50"/>
    </row>
    <row r="10" spans="1:27"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c r="AA10" s="50"/>
    </row>
    <row r="11" spans="1:27"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spans="1:27"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c r="AA12" s="50"/>
    </row>
    <row r="13" spans="1:27"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spans="1:27"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row>
    <row r="15" spans="1:27"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spans="1:27"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row>
    <row r="17" spans="1:27"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spans="1:27"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row>
    <row r="19" spans="1:27"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spans="1:27"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row>
    <row r="21" spans="1:27"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spans="1:27"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c r="AA22" s="50"/>
    </row>
    <row r="23" spans="1:27"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row>
    <row r="24" spans="1:27"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row>
    <row r="25" spans="1:27"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row>
    <row r="26" spans="1:27"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spans="1:27"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row>
    <row r="28" spans="1:27"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c r="AA28" s="50"/>
    </row>
    <row r="29" spans="1:27"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row>
    <row r="30" spans="1:27"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row>
    <row r="31" spans="1:27"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row>
    <row r="32" spans="1:27"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c r="AA32" s="50"/>
    </row>
    <row r="33" spans="1:27"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row>
    <row r="34" spans="1:27"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row>
  </sheetData>
  <mergeCells count="3">
    <mergeCell ref="A1:S24"/>
    <mergeCell ref="A25:S34"/>
    <mergeCell ref="T1:AA3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109C-BDF7-4389-95F6-A2750B2F5B96}">
  <dimension ref="A1:S24"/>
  <sheetViews>
    <sheetView tabSelected="1" zoomScale="85" zoomScaleNormal="85" workbookViewId="0">
      <selection activeCell="M26" sqref="M26"/>
    </sheetView>
  </sheetViews>
  <sheetFormatPr defaultRowHeight="15.75" x14ac:dyDescent="0.25"/>
  <sheetData>
    <row r="1" spans="1:19" x14ac:dyDescent="0.25">
      <c r="A1" s="51"/>
      <c r="B1" s="51"/>
      <c r="C1" s="51"/>
      <c r="D1" s="51"/>
      <c r="E1" s="51"/>
      <c r="F1" s="51"/>
      <c r="G1" s="51"/>
      <c r="H1" s="51"/>
      <c r="I1" s="51"/>
      <c r="J1" s="51"/>
      <c r="K1" s="51"/>
      <c r="L1" s="51"/>
      <c r="M1" s="51"/>
      <c r="N1" s="51"/>
      <c r="O1" s="51"/>
      <c r="P1" s="51"/>
      <c r="Q1" s="51"/>
      <c r="R1" s="51"/>
      <c r="S1" s="51"/>
    </row>
    <row r="2" spans="1:19" x14ac:dyDescent="0.25">
      <c r="A2" s="51"/>
      <c r="B2" s="51"/>
      <c r="C2" s="51"/>
      <c r="D2" s="51"/>
      <c r="E2" s="51"/>
      <c r="F2" s="51"/>
      <c r="G2" s="51"/>
      <c r="H2" s="51"/>
      <c r="I2" s="51"/>
      <c r="J2" s="51"/>
      <c r="K2" s="51"/>
      <c r="L2" s="51"/>
      <c r="M2" s="51"/>
      <c r="N2" s="51"/>
      <c r="O2" s="51"/>
      <c r="P2" s="51"/>
      <c r="Q2" s="51"/>
      <c r="R2" s="51"/>
      <c r="S2" s="51"/>
    </row>
    <row r="3" spans="1:19" x14ac:dyDescent="0.25">
      <c r="A3" s="51"/>
      <c r="B3" s="51"/>
      <c r="C3" s="51"/>
      <c r="D3" s="51"/>
      <c r="E3" s="51"/>
      <c r="F3" s="51"/>
      <c r="G3" s="51"/>
      <c r="H3" s="51"/>
      <c r="I3" s="51"/>
      <c r="J3" s="51"/>
      <c r="K3" s="51"/>
      <c r="L3" s="51"/>
      <c r="M3" s="51"/>
      <c r="N3" s="51"/>
      <c r="O3" s="51"/>
      <c r="P3" s="51"/>
      <c r="Q3" s="51"/>
      <c r="R3" s="51"/>
      <c r="S3" s="51"/>
    </row>
    <row r="4" spans="1:19" x14ac:dyDescent="0.25">
      <c r="A4" s="51"/>
      <c r="B4" s="51"/>
      <c r="C4" s="51"/>
      <c r="D4" s="51"/>
      <c r="E4" s="51"/>
      <c r="F4" s="51"/>
      <c r="G4" s="51"/>
      <c r="H4" s="51"/>
      <c r="I4" s="51"/>
      <c r="J4" s="51"/>
      <c r="K4" s="51"/>
      <c r="L4" s="51"/>
      <c r="M4" s="51"/>
      <c r="N4" s="51"/>
      <c r="O4" s="51"/>
      <c r="P4" s="51"/>
      <c r="Q4" s="51"/>
      <c r="R4" s="51"/>
      <c r="S4" s="51"/>
    </row>
    <row r="5" spans="1:19" x14ac:dyDescent="0.25">
      <c r="A5" s="51"/>
      <c r="B5" s="51"/>
      <c r="C5" s="51"/>
      <c r="D5" s="51"/>
      <c r="E5" s="51"/>
      <c r="F5" s="51"/>
      <c r="G5" s="51"/>
      <c r="H5" s="51"/>
      <c r="I5" s="51"/>
      <c r="J5" s="51"/>
      <c r="K5" s="51"/>
      <c r="L5" s="51"/>
      <c r="M5" s="51"/>
      <c r="N5" s="51"/>
      <c r="O5" s="51"/>
      <c r="P5" s="51"/>
      <c r="Q5" s="51"/>
      <c r="R5" s="51"/>
      <c r="S5" s="51"/>
    </row>
    <row r="6" spans="1:19" x14ac:dyDescent="0.25">
      <c r="A6" s="51"/>
      <c r="B6" s="51"/>
      <c r="C6" s="51"/>
      <c r="D6" s="51"/>
      <c r="E6" s="51"/>
      <c r="F6" s="51"/>
      <c r="G6" s="51"/>
      <c r="H6" s="51"/>
      <c r="I6" s="51"/>
      <c r="J6" s="51"/>
      <c r="K6" s="51"/>
      <c r="L6" s="51"/>
      <c r="M6" s="51"/>
      <c r="N6" s="51"/>
      <c r="O6" s="51"/>
      <c r="P6" s="51"/>
      <c r="Q6" s="51"/>
      <c r="R6" s="51"/>
      <c r="S6" s="51"/>
    </row>
    <row r="7" spans="1:19" x14ac:dyDescent="0.25">
      <c r="A7" s="51"/>
      <c r="B7" s="51"/>
      <c r="C7" s="51"/>
      <c r="D7" s="51"/>
      <c r="E7" s="51"/>
      <c r="F7" s="51"/>
      <c r="G7" s="51"/>
      <c r="H7" s="51"/>
      <c r="I7" s="51"/>
      <c r="J7" s="51"/>
      <c r="K7" s="51"/>
      <c r="L7" s="51"/>
      <c r="M7" s="51"/>
      <c r="N7" s="51"/>
      <c r="O7" s="51"/>
      <c r="P7" s="51"/>
      <c r="Q7" s="51"/>
      <c r="R7" s="51"/>
      <c r="S7" s="51"/>
    </row>
    <row r="8" spans="1:19" x14ac:dyDescent="0.25">
      <c r="A8" s="51"/>
      <c r="B8" s="51"/>
      <c r="C8" s="51"/>
      <c r="D8" s="51"/>
      <c r="E8" s="51"/>
      <c r="F8" s="51"/>
      <c r="G8" s="51"/>
      <c r="H8" s="51"/>
      <c r="I8" s="51"/>
      <c r="J8" s="51"/>
      <c r="K8" s="51"/>
      <c r="L8" s="51"/>
      <c r="M8" s="51"/>
      <c r="N8" s="51"/>
      <c r="O8" s="51"/>
      <c r="P8" s="51"/>
      <c r="Q8" s="51"/>
      <c r="R8" s="51"/>
      <c r="S8" s="51"/>
    </row>
    <row r="9" spans="1:19" x14ac:dyDescent="0.25">
      <c r="A9" s="51"/>
      <c r="B9" s="51"/>
      <c r="C9" s="51"/>
      <c r="D9" s="51"/>
      <c r="E9" s="51"/>
      <c r="F9" s="51"/>
      <c r="G9" s="51"/>
      <c r="H9" s="51"/>
      <c r="I9" s="51"/>
      <c r="J9" s="51"/>
      <c r="K9" s="51"/>
      <c r="L9" s="51"/>
      <c r="M9" s="51"/>
      <c r="N9" s="51"/>
      <c r="O9" s="51"/>
      <c r="P9" s="51"/>
      <c r="Q9" s="51"/>
      <c r="R9" s="51"/>
      <c r="S9" s="51"/>
    </row>
    <row r="10" spans="1:19" x14ac:dyDescent="0.25">
      <c r="A10" s="51"/>
      <c r="B10" s="51"/>
      <c r="C10" s="51"/>
      <c r="D10" s="51"/>
      <c r="E10" s="51"/>
      <c r="F10" s="51"/>
      <c r="G10" s="51"/>
      <c r="H10" s="51"/>
      <c r="I10" s="51"/>
      <c r="J10" s="51"/>
      <c r="K10" s="51"/>
      <c r="L10" s="51"/>
      <c r="M10" s="51"/>
      <c r="N10" s="51"/>
      <c r="O10" s="51"/>
      <c r="P10" s="51"/>
      <c r="Q10" s="51"/>
      <c r="R10" s="51"/>
      <c r="S10" s="51"/>
    </row>
    <row r="11" spans="1:19" x14ac:dyDescent="0.25">
      <c r="A11" s="51"/>
      <c r="B11" s="51"/>
      <c r="C11" s="51"/>
      <c r="D11" s="51"/>
      <c r="E11" s="51"/>
      <c r="F11" s="51"/>
      <c r="G11" s="51"/>
      <c r="H11" s="51"/>
      <c r="I11" s="51"/>
      <c r="J11" s="51"/>
      <c r="K11" s="51"/>
      <c r="L11" s="51"/>
      <c r="M11" s="51"/>
      <c r="N11" s="51"/>
      <c r="O11" s="51"/>
      <c r="P11" s="51"/>
      <c r="Q11" s="51"/>
      <c r="R11" s="51"/>
      <c r="S11" s="51"/>
    </row>
    <row r="12" spans="1:19" x14ac:dyDescent="0.25">
      <c r="A12" s="51"/>
      <c r="B12" s="51"/>
      <c r="C12" s="51"/>
      <c r="D12" s="51"/>
      <c r="E12" s="51"/>
      <c r="F12" s="51"/>
      <c r="G12" s="51"/>
      <c r="H12" s="51"/>
      <c r="I12" s="51"/>
      <c r="J12" s="51"/>
      <c r="K12" s="51"/>
      <c r="L12" s="51"/>
      <c r="M12" s="51"/>
      <c r="N12" s="51"/>
      <c r="O12" s="51"/>
      <c r="P12" s="51"/>
      <c r="Q12" s="51"/>
      <c r="R12" s="51"/>
      <c r="S12" s="51"/>
    </row>
    <row r="13" spans="1:19" x14ac:dyDescent="0.25">
      <c r="A13" s="51"/>
      <c r="B13" s="51"/>
      <c r="C13" s="51"/>
      <c r="D13" s="51"/>
      <c r="E13" s="51"/>
      <c r="F13" s="51"/>
      <c r="G13" s="51"/>
      <c r="H13" s="51"/>
      <c r="I13" s="51"/>
      <c r="J13" s="51"/>
      <c r="K13" s="51"/>
      <c r="L13" s="51"/>
      <c r="M13" s="51"/>
      <c r="N13" s="51"/>
      <c r="O13" s="51"/>
      <c r="P13" s="51"/>
      <c r="Q13" s="51"/>
      <c r="R13" s="51"/>
      <c r="S13" s="51"/>
    </row>
    <row r="14" spans="1:19" x14ac:dyDescent="0.25">
      <c r="A14" s="51"/>
      <c r="B14" s="51"/>
      <c r="C14" s="51"/>
      <c r="D14" s="51"/>
      <c r="E14" s="51"/>
      <c r="F14" s="51"/>
      <c r="G14" s="51"/>
      <c r="H14" s="51"/>
      <c r="I14" s="51"/>
      <c r="J14" s="51"/>
      <c r="K14" s="51"/>
      <c r="L14" s="51"/>
      <c r="M14" s="51"/>
      <c r="N14" s="51"/>
      <c r="O14" s="51"/>
      <c r="P14" s="51"/>
      <c r="Q14" s="51"/>
      <c r="R14" s="51"/>
      <c r="S14" s="51"/>
    </row>
    <row r="15" spans="1:19" x14ac:dyDescent="0.25">
      <c r="A15" s="51"/>
      <c r="B15" s="51"/>
      <c r="C15" s="51"/>
      <c r="D15" s="51"/>
      <c r="E15" s="51"/>
      <c r="F15" s="51"/>
      <c r="G15" s="51"/>
      <c r="H15" s="51"/>
      <c r="I15" s="51"/>
      <c r="J15" s="51"/>
      <c r="K15" s="51"/>
      <c r="L15" s="51"/>
      <c r="M15" s="51"/>
      <c r="N15" s="51"/>
      <c r="O15" s="51"/>
      <c r="P15" s="51"/>
      <c r="Q15" s="51"/>
      <c r="R15" s="51"/>
      <c r="S15" s="51"/>
    </row>
    <row r="16" spans="1:19" x14ac:dyDescent="0.25">
      <c r="A16" s="51"/>
      <c r="B16" s="51"/>
      <c r="C16" s="51"/>
      <c r="D16" s="51"/>
      <c r="E16" s="51"/>
      <c r="F16" s="51"/>
      <c r="G16" s="51"/>
      <c r="H16" s="51"/>
      <c r="I16" s="51"/>
      <c r="J16" s="51"/>
      <c r="K16" s="51"/>
      <c r="L16" s="51"/>
      <c r="M16" s="51"/>
      <c r="N16" s="51"/>
      <c r="O16" s="51"/>
      <c r="P16" s="51"/>
      <c r="Q16" s="51"/>
      <c r="R16" s="51"/>
      <c r="S16" s="51"/>
    </row>
    <row r="17" spans="1:19" x14ac:dyDescent="0.25">
      <c r="A17" s="51"/>
      <c r="B17" s="51"/>
      <c r="C17" s="51"/>
      <c r="D17" s="51"/>
      <c r="E17" s="51"/>
      <c r="F17" s="51"/>
      <c r="G17" s="51"/>
      <c r="H17" s="51"/>
      <c r="I17" s="51"/>
      <c r="J17" s="51"/>
      <c r="K17" s="51"/>
      <c r="L17" s="51"/>
      <c r="M17" s="51"/>
      <c r="N17" s="51"/>
      <c r="O17" s="51"/>
      <c r="P17" s="51"/>
      <c r="Q17" s="51"/>
      <c r="R17" s="51"/>
      <c r="S17" s="51"/>
    </row>
    <row r="18" spans="1:19" x14ac:dyDescent="0.25">
      <c r="A18" s="51"/>
      <c r="B18" s="51"/>
      <c r="C18" s="51"/>
      <c r="D18" s="51"/>
      <c r="E18" s="51"/>
      <c r="F18" s="51"/>
      <c r="G18" s="51"/>
      <c r="H18" s="51"/>
      <c r="I18" s="51"/>
      <c r="J18" s="51"/>
      <c r="K18" s="51"/>
      <c r="L18" s="51"/>
      <c r="M18" s="51"/>
      <c r="N18" s="51"/>
      <c r="O18" s="51"/>
      <c r="P18" s="51"/>
      <c r="Q18" s="51"/>
      <c r="R18" s="51"/>
      <c r="S18" s="51"/>
    </row>
    <row r="19" spans="1:19" x14ac:dyDescent="0.25">
      <c r="A19" s="51"/>
      <c r="B19" s="51"/>
      <c r="C19" s="51"/>
      <c r="D19" s="51"/>
      <c r="E19" s="51"/>
      <c r="F19" s="51"/>
      <c r="G19" s="51"/>
      <c r="H19" s="51"/>
      <c r="I19" s="51"/>
      <c r="J19" s="51"/>
      <c r="K19" s="51"/>
      <c r="L19" s="51"/>
      <c r="M19" s="51"/>
      <c r="N19" s="51"/>
      <c r="O19" s="51"/>
      <c r="P19" s="51"/>
      <c r="Q19" s="51"/>
      <c r="R19" s="51"/>
      <c r="S19" s="51"/>
    </row>
    <row r="20" spans="1:19" x14ac:dyDescent="0.25">
      <c r="A20" s="51"/>
      <c r="B20" s="51"/>
      <c r="C20" s="51"/>
      <c r="D20" s="51"/>
      <c r="E20" s="51"/>
      <c r="F20" s="51"/>
      <c r="G20" s="51"/>
      <c r="H20" s="51"/>
      <c r="I20" s="51"/>
      <c r="J20" s="51"/>
      <c r="K20" s="51"/>
      <c r="L20" s="51"/>
      <c r="M20" s="51"/>
      <c r="N20" s="51"/>
      <c r="O20" s="51"/>
      <c r="P20" s="51"/>
      <c r="Q20" s="51"/>
      <c r="R20" s="51"/>
      <c r="S20" s="51"/>
    </row>
    <row r="21" spans="1:19" x14ac:dyDescent="0.25">
      <c r="A21" s="51"/>
      <c r="B21" s="51"/>
      <c r="C21" s="51"/>
      <c r="D21" s="51"/>
      <c r="E21" s="51"/>
      <c r="F21" s="51"/>
      <c r="G21" s="51"/>
      <c r="H21" s="51"/>
      <c r="I21" s="51"/>
      <c r="J21" s="51"/>
      <c r="K21" s="51"/>
      <c r="L21" s="51"/>
      <c r="M21" s="51"/>
      <c r="N21" s="51"/>
      <c r="O21" s="51"/>
      <c r="P21" s="51"/>
      <c r="Q21" s="51"/>
      <c r="R21" s="51"/>
      <c r="S21" s="51"/>
    </row>
    <row r="22" spans="1:19" x14ac:dyDescent="0.25">
      <c r="A22" s="51"/>
      <c r="B22" s="51"/>
      <c r="C22" s="51"/>
      <c r="D22" s="51"/>
      <c r="E22" s="51"/>
      <c r="F22" s="51"/>
      <c r="G22" s="51"/>
      <c r="H22" s="51"/>
      <c r="I22" s="51"/>
      <c r="J22" s="51"/>
      <c r="K22" s="51"/>
      <c r="L22" s="51"/>
      <c r="M22" s="51"/>
      <c r="N22" s="51"/>
      <c r="O22" s="51"/>
      <c r="P22" s="51"/>
      <c r="Q22" s="51"/>
      <c r="R22" s="51"/>
      <c r="S22" s="51"/>
    </row>
    <row r="23" spans="1:19" x14ac:dyDescent="0.25">
      <c r="A23" s="51"/>
      <c r="B23" s="51"/>
      <c r="C23" s="51"/>
      <c r="D23" s="51"/>
      <c r="E23" s="51"/>
      <c r="F23" s="51"/>
      <c r="G23" s="51"/>
      <c r="H23" s="51"/>
      <c r="I23" s="51"/>
      <c r="J23" s="51"/>
      <c r="K23" s="51"/>
      <c r="L23" s="51"/>
      <c r="M23" s="51"/>
      <c r="N23" s="51"/>
      <c r="O23" s="51"/>
      <c r="P23" s="51"/>
      <c r="Q23" s="51"/>
      <c r="R23" s="51"/>
      <c r="S23" s="51"/>
    </row>
    <row r="24" spans="1:19" x14ac:dyDescent="0.25">
      <c r="A24" s="51"/>
      <c r="B24" s="51"/>
      <c r="C24" s="51"/>
      <c r="D24" s="51"/>
      <c r="E24" s="51"/>
      <c r="F24" s="51"/>
      <c r="G24" s="51"/>
      <c r="H24" s="51"/>
      <c r="I24" s="51"/>
      <c r="J24" s="51"/>
      <c r="K24" s="51"/>
      <c r="L24" s="51"/>
      <c r="M24" s="51"/>
      <c r="N24" s="51"/>
      <c r="O24" s="51"/>
      <c r="P24" s="51"/>
      <c r="Q24" s="51"/>
      <c r="R24" s="51"/>
      <c r="S24" s="51"/>
    </row>
  </sheetData>
  <mergeCells count="1">
    <mergeCell ref="A1:S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sqref="A1:Q24"/>
    </sheetView>
  </sheetViews>
  <sheetFormatPr defaultColWidth="11.25" defaultRowHeight="15" customHeight="1" x14ac:dyDescent="0.25"/>
  <cols>
    <col min="1" max="1" width="20.75" customWidth="1"/>
    <col min="2" max="2" width="77.25" customWidth="1"/>
    <col min="3" max="4" width="8.5" customWidth="1"/>
    <col min="5" max="5" width="8.25" customWidth="1"/>
    <col min="6" max="6" width="9" hidden="1" customWidth="1"/>
    <col min="7" max="7" width="1.875" hidden="1" customWidth="1"/>
    <col min="8" max="9" width="9" hidden="1" customWidth="1"/>
    <col min="10" max="10" width="4.5" customWidth="1"/>
    <col min="11" max="26" width="8.5" customWidth="1"/>
  </cols>
  <sheetData>
    <row r="1" spans="1:10" ht="15.75" customHeight="1" x14ac:dyDescent="0.25">
      <c r="A1" s="33" t="s">
        <v>26</v>
      </c>
      <c r="B1" s="36" t="s">
        <v>27</v>
      </c>
      <c r="C1" s="37"/>
      <c r="D1" s="37"/>
      <c r="E1" s="37"/>
      <c r="F1" s="37"/>
      <c r="G1" s="37"/>
      <c r="H1" s="37"/>
      <c r="I1" s="37"/>
      <c r="J1" s="38"/>
    </row>
    <row r="2" spans="1:10" ht="15.75" customHeight="1" x14ac:dyDescent="0.25">
      <c r="A2" s="34"/>
      <c r="B2" s="39"/>
      <c r="C2" s="40"/>
      <c r="D2" s="40"/>
      <c r="E2" s="40"/>
      <c r="F2" s="40"/>
      <c r="G2" s="40"/>
      <c r="H2" s="40"/>
      <c r="I2" s="40"/>
      <c r="J2" s="41"/>
    </row>
    <row r="3" spans="1:10" ht="15.75" customHeight="1" x14ac:dyDescent="0.25">
      <c r="A3" s="35"/>
      <c r="B3" s="42"/>
      <c r="C3" s="43"/>
      <c r="D3" s="43"/>
      <c r="E3" s="43"/>
      <c r="F3" s="43"/>
      <c r="G3" s="43"/>
      <c r="H3" s="43"/>
      <c r="I3" s="43"/>
      <c r="J3" s="44"/>
    </row>
    <row r="4" spans="1:10" ht="15.75" customHeight="1" x14ac:dyDescent="0.25">
      <c r="A4" s="3"/>
    </row>
    <row r="5" spans="1:10" ht="15.75" customHeight="1" x14ac:dyDescent="0.25">
      <c r="A5" s="4" t="s">
        <v>28</v>
      </c>
      <c r="B5" s="4" t="s">
        <v>29</v>
      </c>
    </row>
    <row r="6" spans="1:10" ht="15.75" customHeight="1" x14ac:dyDescent="0.25">
      <c r="A6" s="45" t="s">
        <v>30</v>
      </c>
      <c r="B6" s="5" t="s">
        <v>31</v>
      </c>
    </row>
    <row r="7" spans="1:10" ht="15.75" customHeight="1" x14ac:dyDescent="0.25">
      <c r="A7" s="46"/>
      <c r="B7" s="5" t="s">
        <v>32</v>
      </c>
    </row>
    <row r="8" spans="1:10" ht="15.75" customHeight="1" x14ac:dyDescent="0.25">
      <c r="A8" s="47" t="s">
        <v>33</v>
      </c>
      <c r="B8" s="6" t="s">
        <v>34</v>
      </c>
    </row>
    <row r="9" spans="1:10" ht="15.75" customHeight="1" x14ac:dyDescent="0.25">
      <c r="A9" s="46"/>
      <c r="B9" s="6" t="s">
        <v>35</v>
      </c>
    </row>
    <row r="10" spans="1:10" ht="15.75" customHeight="1" x14ac:dyDescent="0.25">
      <c r="A10" s="46"/>
      <c r="B10" s="6" t="s">
        <v>36</v>
      </c>
    </row>
    <row r="11" spans="1:10" ht="15.75" customHeight="1" x14ac:dyDescent="0.25">
      <c r="A11" s="46"/>
      <c r="B11" s="6" t="s">
        <v>37</v>
      </c>
    </row>
    <row r="12" spans="1:10" ht="15.75" customHeight="1" x14ac:dyDescent="0.25">
      <c r="A12" s="46"/>
      <c r="B12" s="6" t="s">
        <v>38</v>
      </c>
    </row>
    <row r="13" spans="1:10" ht="15.75" customHeight="1" x14ac:dyDescent="0.25">
      <c r="A13" s="48" t="s">
        <v>39</v>
      </c>
      <c r="B13" s="7" t="s">
        <v>40</v>
      </c>
    </row>
    <row r="14" spans="1:10" ht="15.75" customHeight="1" x14ac:dyDescent="0.25">
      <c r="A14" s="46"/>
      <c r="B14" s="7" t="s">
        <v>41</v>
      </c>
    </row>
    <row r="15" spans="1:10" ht="15.75" customHeight="1" x14ac:dyDescent="0.25">
      <c r="A15" s="46"/>
      <c r="B15" s="7" t="s">
        <v>42</v>
      </c>
    </row>
    <row r="16" spans="1:10" ht="15.75" customHeight="1" x14ac:dyDescent="0.25">
      <c r="A16" s="46"/>
      <c r="B16" s="7" t="s">
        <v>43</v>
      </c>
    </row>
    <row r="17" spans="1:3" ht="15.75" customHeight="1" x14ac:dyDescent="0.25">
      <c r="A17" s="46"/>
      <c r="B17" s="7" t="s">
        <v>44</v>
      </c>
      <c r="C17" t="s">
        <v>509</v>
      </c>
    </row>
    <row r="18" spans="1:3" ht="15.75" customHeight="1" x14ac:dyDescent="0.25">
      <c r="A18" s="46"/>
      <c r="B18" s="7" t="s">
        <v>45</v>
      </c>
    </row>
    <row r="19" spans="1:3" ht="15.75" customHeight="1" x14ac:dyDescent="0.25">
      <c r="A19" s="46"/>
      <c r="B19" s="7" t="s">
        <v>46</v>
      </c>
    </row>
    <row r="20" spans="1:3" ht="15.75" customHeight="1" x14ac:dyDescent="0.25">
      <c r="A20" s="46"/>
      <c r="B20" s="7" t="s">
        <v>47</v>
      </c>
    </row>
    <row r="21" spans="1:3" ht="15.75" customHeight="1" x14ac:dyDescent="0.25">
      <c r="A21" s="3"/>
    </row>
    <row r="22" spans="1:3" ht="15.75" customHeight="1" x14ac:dyDescent="0.25">
      <c r="A22" s="3"/>
    </row>
    <row r="23" spans="1:3" ht="15.75" customHeight="1" x14ac:dyDescent="0.25">
      <c r="A23" s="3"/>
    </row>
    <row r="24" spans="1:3" ht="15.75" customHeight="1" x14ac:dyDescent="0.25">
      <c r="A24" s="3"/>
    </row>
    <row r="25" spans="1:3" ht="15.75" customHeight="1" x14ac:dyDescent="0.25">
      <c r="A25" s="3"/>
    </row>
    <row r="26" spans="1:3" ht="15.75" customHeight="1" x14ac:dyDescent="0.25">
      <c r="A26" s="3"/>
    </row>
    <row r="27" spans="1:3" ht="15.75" customHeight="1" x14ac:dyDescent="0.25">
      <c r="A27" s="3"/>
    </row>
    <row r="28" spans="1:3" ht="15.75" customHeight="1" x14ac:dyDescent="0.25">
      <c r="A28" s="3"/>
    </row>
    <row r="29" spans="1:3" ht="15.75" customHeight="1" x14ac:dyDescent="0.25">
      <c r="A29" s="3"/>
    </row>
    <row r="30" spans="1:3" ht="15.75" customHeight="1" x14ac:dyDescent="0.25">
      <c r="A30" s="3"/>
    </row>
    <row r="31" spans="1:3" ht="15.75" customHeight="1" x14ac:dyDescent="0.25">
      <c r="A31" s="3"/>
    </row>
    <row r="32" spans="1:3" ht="15.75" customHeight="1" x14ac:dyDescent="0.25">
      <c r="A32" s="3"/>
    </row>
    <row r="33" spans="1:1" ht="15.75" customHeight="1" x14ac:dyDescent="0.25">
      <c r="A33" s="3"/>
    </row>
    <row r="34" spans="1:1" ht="15.75" customHeight="1" x14ac:dyDescent="0.25">
      <c r="A34" s="3"/>
    </row>
    <row r="35" spans="1:1" ht="15.75" customHeight="1" x14ac:dyDescent="0.25">
      <c r="A35" s="3"/>
    </row>
    <row r="36" spans="1:1" ht="15.75" customHeight="1" x14ac:dyDescent="0.25">
      <c r="A36" s="3"/>
    </row>
    <row r="37" spans="1:1" ht="15.75" customHeight="1" x14ac:dyDescent="0.25">
      <c r="A37" s="3"/>
    </row>
    <row r="38" spans="1:1" ht="15.75" customHeight="1" x14ac:dyDescent="0.25">
      <c r="A38" s="3"/>
    </row>
    <row r="39" spans="1:1" ht="15.75" customHeight="1" x14ac:dyDescent="0.25">
      <c r="A39" s="3"/>
    </row>
    <row r="40" spans="1:1" ht="15.75" customHeight="1" x14ac:dyDescent="0.25">
      <c r="A40" s="3"/>
    </row>
    <row r="41" spans="1:1" ht="15.75" customHeight="1" x14ac:dyDescent="0.25">
      <c r="A41" s="3"/>
    </row>
    <row r="42" spans="1:1" ht="15.75" customHeight="1" x14ac:dyDescent="0.25">
      <c r="A42" s="3"/>
    </row>
    <row r="43" spans="1:1" ht="15.75" customHeight="1" x14ac:dyDescent="0.25">
      <c r="A43" s="3"/>
    </row>
    <row r="44" spans="1:1" ht="15.75" customHeight="1" x14ac:dyDescent="0.25">
      <c r="A44" s="3"/>
    </row>
    <row r="45" spans="1:1" ht="15.75" customHeight="1" x14ac:dyDescent="0.25">
      <c r="A45" s="3"/>
    </row>
    <row r="46" spans="1:1" ht="15.75" customHeight="1" x14ac:dyDescent="0.25">
      <c r="A46" s="3"/>
    </row>
    <row r="47" spans="1:1" ht="15.75" customHeight="1" x14ac:dyDescent="0.25">
      <c r="A47" s="3"/>
    </row>
    <row r="48" spans="1:1" ht="15.75" customHeight="1" x14ac:dyDescent="0.25">
      <c r="A48" s="3"/>
    </row>
    <row r="49" spans="1:1" ht="15.75" customHeight="1" x14ac:dyDescent="0.25">
      <c r="A49" s="3"/>
    </row>
    <row r="50" spans="1:1" ht="15.75" customHeight="1" x14ac:dyDescent="0.25">
      <c r="A50" s="3"/>
    </row>
    <row r="51" spans="1:1" ht="15.75" customHeight="1" x14ac:dyDescent="0.25">
      <c r="A51" s="3"/>
    </row>
    <row r="52" spans="1:1" ht="15.75" customHeight="1" x14ac:dyDescent="0.25">
      <c r="A52" s="3"/>
    </row>
    <row r="53" spans="1:1" ht="15.75" customHeight="1" x14ac:dyDescent="0.25">
      <c r="A53" s="3"/>
    </row>
    <row r="54" spans="1:1" ht="15.75" customHeight="1" x14ac:dyDescent="0.25">
      <c r="A54" s="3"/>
    </row>
    <row r="55" spans="1:1" ht="15.75" customHeight="1" x14ac:dyDescent="0.25">
      <c r="A55" s="3"/>
    </row>
    <row r="56" spans="1:1" ht="15.75" customHeight="1" x14ac:dyDescent="0.25">
      <c r="A56" s="3"/>
    </row>
    <row r="57" spans="1:1" ht="15.75" customHeight="1" x14ac:dyDescent="0.25">
      <c r="A57" s="3"/>
    </row>
    <row r="58" spans="1:1" ht="15.75" customHeight="1" x14ac:dyDescent="0.25">
      <c r="A58" s="3"/>
    </row>
    <row r="59" spans="1:1" ht="15.75" customHeight="1" x14ac:dyDescent="0.25">
      <c r="A59" s="3"/>
    </row>
    <row r="60" spans="1:1" ht="15.75" customHeight="1" x14ac:dyDescent="0.25">
      <c r="A60" s="3"/>
    </row>
    <row r="61" spans="1:1" ht="15.75" customHeight="1" x14ac:dyDescent="0.25">
      <c r="A61" s="3"/>
    </row>
    <row r="62" spans="1:1" ht="15.75" customHeight="1" x14ac:dyDescent="0.25">
      <c r="A62" s="3"/>
    </row>
    <row r="63" spans="1:1" ht="15.75" customHeight="1" x14ac:dyDescent="0.25">
      <c r="A63" s="3"/>
    </row>
    <row r="64" spans="1:1" ht="15.75" customHeight="1" x14ac:dyDescent="0.25">
      <c r="A64" s="3"/>
    </row>
    <row r="65" spans="1:1" ht="15.75" customHeight="1" x14ac:dyDescent="0.25">
      <c r="A65" s="3"/>
    </row>
    <row r="66" spans="1:1" ht="15.75" customHeight="1" x14ac:dyDescent="0.25">
      <c r="A66" s="3"/>
    </row>
    <row r="67" spans="1:1" ht="15.75" customHeight="1" x14ac:dyDescent="0.25">
      <c r="A67" s="3"/>
    </row>
    <row r="68" spans="1:1" ht="15.75" customHeight="1" x14ac:dyDescent="0.25">
      <c r="A68" s="3"/>
    </row>
    <row r="69" spans="1:1" ht="15.75" customHeight="1" x14ac:dyDescent="0.25">
      <c r="A69" s="3"/>
    </row>
    <row r="70" spans="1:1" ht="15.75" customHeight="1" x14ac:dyDescent="0.25">
      <c r="A70" s="3"/>
    </row>
    <row r="71" spans="1:1" ht="15.75" customHeight="1" x14ac:dyDescent="0.25">
      <c r="A71" s="3"/>
    </row>
    <row r="72" spans="1:1" ht="15.75" customHeight="1" x14ac:dyDescent="0.25">
      <c r="A72" s="3"/>
    </row>
    <row r="73" spans="1:1" ht="15.75" customHeight="1" x14ac:dyDescent="0.25">
      <c r="A73" s="3"/>
    </row>
    <row r="74" spans="1:1" ht="15.75" customHeight="1" x14ac:dyDescent="0.25">
      <c r="A74" s="3"/>
    </row>
    <row r="75" spans="1:1" ht="15.75" customHeight="1" x14ac:dyDescent="0.25">
      <c r="A75" s="3"/>
    </row>
    <row r="76" spans="1:1" ht="15.75" customHeight="1" x14ac:dyDescent="0.25">
      <c r="A76" s="3"/>
    </row>
    <row r="77" spans="1:1" ht="15.75" customHeight="1" x14ac:dyDescent="0.25">
      <c r="A77" s="3"/>
    </row>
    <row r="78" spans="1:1" ht="15.75" customHeight="1" x14ac:dyDescent="0.25">
      <c r="A78" s="3"/>
    </row>
    <row r="79" spans="1:1" ht="15.75" customHeight="1" x14ac:dyDescent="0.25">
      <c r="A79" s="3"/>
    </row>
    <row r="80" spans="1:1" ht="15.75" customHeight="1" x14ac:dyDescent="0.25">
      <c r="A80" s="3"/>
    </row>
    <row r="81" spans="1:1" ht="15.75" customHeight="1" x14ac:dyDescent="0.25">
      <c r="A81" s="3"/>
    </row>
    <row r="82" spans="1:1" ht="15.75" customHeight="1" x14ac:dyDescent="0.25">
      <c r="A82" s="3"/>
    </row>
    <row r="83" spans="1:1" ht="15.75" customHeight="1" x14ac:dyDescent="0.25">
      <c r="A83" s="3"/>
    </row>
    <row r="84" spans="1:1" ht="15.75" customHeight="1" x14ac:dyDescent="0.25">
      <c r="A84" s="3"/>
    </row>
    <row r="85" spans="1:1" ht="15.75" customHeight="1" x14ac:dyDescent="0.25">
      <c r="A85" s="3"/>
    </row>
    <row r="86" spans="1:1" ht="15.75" customHeight="1" x14ac:dyDescent="0.25">
      <c r="A86" s="3"/>
    </row>
    <row r="87" spans="1:1" ht="15.75" customHeight="1" x14ac:dyDescent="0.25">
      <c r="A87" s="3"/>
    </row>
    <row r="88" spans="1:1" ht="15.75" customHeight="1" x14ac:dyDescent="0.25">
      <c r="A88" s="3"/>
    </row>
    <row r="89" spans="1:1" ht="15.75" customHeight="1" x14ac:dyDescent="0.25">
      <c r="A89" s="3"/>
    </row>
    <row r="90" spans="1:1" ht="15.75" customHeight="1" x14ac:dyDescent="0.25">
      <c r="A90" s="3"/>
    </row>
    <row r="91" spans="1:1" ht="15.75" customHeight="1" x14ac:dyDescent="0.25">
      <c r="A91" s="3"/>
    </row>
    <row r="92" spans="1:1" ht="15.75" customHeight="1" x14ac:dyDescent="0.25">
      <c r="A92" s="3"/>
    </row>
    <row r="93" spans="1:1" ht="15.75" customHeight="1" x14ac:dyDescent="0.25">
      <c r="A93" s="3"/>
    </row>
    <row r="94" spans="1:1" ht="15.75" customHeight="1" x14ac:dyDescent="0.25">
      <c r="A94" s="3"/>
    </row>
    <row r="95" spans="1:1" ht="15.75" customHeight="1" x14ac:dyDescent="0.25">
      <c r="A95" s="3"/>
    </row>
    <row r="96" spans="1:1" ht="15.75" customHeight="1" x14ac:dyDescent="0.25">
      <c r="A96" s="3"/>
    </row>
    <row r="97" spans="1:1" ht="15.75" customHeight="1" x14ac:dyDescent="0.25">
      <c r="A97" s="3"/>
    </row>
    <row r="98" spans="1:1" ht="15.75" customHeight="1" x14ac:dyDescent="0.25">
      <c r="A98" s="3"/>
    </row>
    <row r="99" spans="1:1" ht="15.75" customHeight="1" x14ac:dyDescent="0.25">
      <c r="A99" s="3"/>
    </row>
    <row r="100" spans="1:1" ht="15.75" customHeight="1" x14ac:dyDescent="0.25">
      <c r="A100" s="3"/>
    </row>
    <row r="101" spans="1:1" ht="15.75" customHeight="1" x14ac:dyDescent="0.25">
      <c r="A101" s="3"/>
    </row>
    <row r="102" spans="1:1" ht="15.75" customHeight="1" x14ac:dyDescent="0.25">
      <c r="A102" s="3"/>
    </row>
    <row r="103" spans="1:1" ht="15.75" customHeight="1" x14ac:dyDescent="0.25">
      <c r="A103" s="3"/>
    </row>
    <row r="104" spans="1:1" ht="15.75" customHeight="1" x14ac:dyDescent="0.25">
      <c r="A104" s="3"/>
    </row>
    <row r="105" spans="1:1" ht="15.75" customHeight="1" x14ac:dyDescent="0.25">
      <c r="A105" s="3"/>
    </row>
    <row r="106" spans="1:1" ht="15.75" customHeight="1" x14ac:dyDescent="0.25">
      <c r="A106" s="3"/>
    </row>
    <row r="107" spans="1:1" ht="15.75" customHeight="1" x14ac:dyDescent="0.25">
      <c r="A107" s="3"/>
    </row>
    <row r="108" spans="1:1" ht="15.75" customHeight="1" x14ac:dyDescent="0.25">
      <c r="A108" s="3"/>
    </row>
    <row r="109" spans="1:1" ht="15.75" customHeight="1" x14ac:dyDescent="0.25">
      <c r="A109" s="3"/>
    </row>
    <row r="110" spans="1:1" ht="15.75" customHeight="1" x14ac:dyDescent="0.25">
      <c r="A110" s="3"/>
    </row>
    <row r="111" spans="1:1" ht="15.75" customHeight="1" x14ac:dyDescent="0.25">
      <c r="A111" s="3"/>
    </row>
    <row r="112" spans="1:1" ht="15.75" customHeight="1" x14ac:dyDescent="0.25">
      <c r="A112" s="3"/>
    </row>
    <row r="113" spans="1:1" ht="15.75" customHeight="1" x14ac:dyDescent="0.25">
      <c r="A113" s="3"/>
    </row>
    <row r="114" spans="1:1" ht="15.75" customHeight="1" x14ac:dyDescent="0.25">
      <c r="A114" s="3"/>
    </row>
    <row r="115" spans="1:1" ht="15.75" customHeight="1" x14ac:dyDescent="0.25">
      <c r="A115" s="3"/>
    </row>
    <row r="116" spans="1:1" ht="15.75" customHeight="1" x14ac:dyDescent="0.25">
      <c r="A116" s="3"/>
    </row>
    <row r="117" spans="1:1" ht="15.75" customHeight="1" x14ac:dyDescent="0.25">
      <c r="A117" s="3"/>
    </row>
    <row r="118" spans="1:1" ht="15.75" customHeight="1" x14ac:dyDescent="0.25">
      <c r="A118" s="3"/>
    </row>
    <row r="119" spans="1:1" ht="15.75" customHeight="1" x14ac:dyDescent="0.25">
      <c r="A119" s="3"/>
    </row>
    <row r="120" spans="1:1" ht="15.75" customHeight="1" x14ac:dyDescent="0.25">
      <c r="A120" s="3"/>
    </row>
    <row r="121" spans="1:1" ht="15.75" customHeight="1" x14ac:dyDescent="0.25">
      <c r="A121" s="3"/>
    </row>
    <row r="122" spans="1:1" ht="15.75" customHeight="1" x14ac:dyDescent="0.25">
      <c r="A122" s="3"/>
    </row>
    <row r="123" spans="1:1" ht="15.75" customHeight="1" x14ac:dyDescent="0.25">
      <c r="A123" s="3"/>
    </row>
    <row r="124" spans="1:1" ht="15.75" customHeight="1" x14ac:dyDescent="0.25">
      <c r="A124" s="3"/>
    </row>
    <row r="125" spans="1:1" ht="15.75" customHeight="1" x14ac:dyDescent="0.25">
      <c r="A125" s="3"/>
    </row>
    <row r="126" spans="1:1" ht="15.75" customHeight="1" x14ac:dyDescent="0.25">
      <c r="A126" s="3"/>
    </row>
    <row r="127" spans="1:1" ht="15.75" customHeight="1" x14ac:dyDescent="0.25">
      <c r="A127" s="3"/>
    </row>
    <row r="128" spans="1:1" ht="15.75" customHeight="1" x14ac:dyDescent="0.25">
      <c r="A128" s="3"/>
    </row>
    <row r="129" spans="1:1" ht="15.75" customHeight="1" x14ac:dyDescent="0.25">
      <c r="A129" s="3"/>
    </row>
    <row r="130" spans="1:1" ht="15.75" customHeight="1" x14ac:dyDescent="0.25">
      <c r="A130" s="3"/>
    </row>
    <row r="131" spans="1:1" ht="15.75" customHeight="1" x14ac:dyDescent="0.25">
      <c r="A131" s="3"/>
    </row>
    <row r="132" spans="1:1" ht="15.75" customHeight="1" x14ac:dyDescent="0.25">
      <c r="A132" s="3"/>
    </row>
    <row r="133" spans="1:1" ht="15.75" customHeight="1" x14ac:dyDescent="0.25">
      <c r="A133" s="3"/>
    </row>
    <row r="134" spans="1:1" ht="15.75" customHeight="1" x14ac:dyDescent="0.25">
      <c r="A134" s="3"/>
    </row>
    <row r="135" spans="1:1" ht="15.75" customHeight="1" x14ac:dyDescent="0.25">
      <c r="A135" s="3"/>
    </row>
    <row r="136" spans="1:1" ht="15.75" customHeight="1" x14ac:dyDescent="0.25">
      <c r="A136" s="3"/>
    </row>
    <row r="137" spans="1:1" ht="15.75" customHeight="1" x14ac:dyDescent="0.25">
      <c r="A137" s="3"/>
    </row>
    <row r="138" spans="1:1" ht="15.75" customHeight="1" x14ac:dyDescent="0.25">
      <c r="A138" s="3"/>
    </row>
    <row r="139" spans="1:1" ht="15.75" customHeight="1" x14ac:dyDescent="0.25">
      <c r="A139" s="3"/>
    </row>
    <row r="140" spans="1:1" ht="15.75" customHeight="1" x14ac:dyDescent="0.25">
      <c r="A140" s="3"/>
    </row>
    <row r="141" spans="1:1" ht="15.75" customHeight="1" x14ac:dyDescent="0.25">
      <c r="A141" s="3"/>
    </row>
    <row r="142" spans="1:1" ht="15.75" customHeight="1" x14ac:dyDescent="0.25">
      <c r="A142" s="3"/>
    </row>
    <row r="143" spans="1:1" ht="15.75" customHeight="1" x14ac:dyDescent="0.25">
      <c r="A143" s="3"/>
    </row>
    <row r="144" spans="1:1" ht="15.75" customHeight="1" x14ac:dyDescent="0.25">
      <c r="A144" s="3"/>
    </row>
    <row r="145" spans="1:1" ht="15.75" customHeight="1" x14ac:dyDescent="0.25">
      <c r="A145" s="3"/>
    </row>
    <row r="146" spans="1:1" ht="15.75" customHeight="1" x14ac:dyDescent="0.25">
      <c r="A146" s="3"/>
    </row>
    <row r="147" spans="1:1" ht="15.75" customHeight="1" x14ac:dyDescent="0.25">
      <c r="A147" s="3"/>
    </row>
    <row r="148" spans="1:1" ht="15.75" customHeight="1" x14ac:dyDescent="0.25">
      <c r="A148" s="3"/>
    </row>
    <row r="149" spans="1:1" ht="15.75" customHeight="1" x14ac:dyDescent="0.25">
      <c r="A149" s="3"/>
    </row>
    <row r="150" spans="1:1" ht="15.75" customHeight="1" x14ac:dyDescent="0.25">
      <c r="A150" s="3"/>
    </row>
    <row r="151" spans="1:1" ht="15.75" customHeight="1" x14ac:dyDescent="0.25">
      <c r="A151" s="3"/>
    </row>
    <row r="152" spans="1:1" ht="15.75" customHeight="1" x14ac:dyDescent="0.25">
      <c r="A152" s="3"/>
    </row>
    <row r="153" spans="1:1" ht="15.75" customHeight="1" x14ac:dyDescent="0.25">
      <c r="A153" s="3"/>
    </row>
    <row r="154" spans="1:1" ht="15.75" customHeight="1" x14ac:dyDescent="0.25">
      <c r="A154" s="3"/>
    </row>
    <row r="155" spans="1:1" ht="15.75" customHeight="1" x14ac:dyDescent="0.25">
      <c r="A155" s="3"/>
    </row>
    <row r="156" spans="1:1" ht="15.75" customHeight="1" x14ac:dyDescent="0.25">
      <c r="A156" s="3"/>
    </row>
    <row r="157" spans="1:1" ht="15.75" customHeight="1" x14ac:dyDescent="0.25">
      <c r="A157" s="3"/>
    </row>
    <row r="158" spans="1:1" ht="15.75" customHeight="1" x14ac:dyDescent="0.25">
      <c r="A158" s="3"/>
    </row>
    <row r="159" spans="1:1" ht="15.75" customHeight="1" x14ac:dyDescent="0.25">
      <c r="A159" s="3"/>
    </row>
    <row r="160" spans="1:1" ht="15.75" customHeight="1" x14ac:dyDescent="0.25">
      <c r="A160" s="3"/>
    </row>
    <row r="161" spans="1:1" ht="15.75" customHeight="1" x14ac:dyDescent="0.25">
      <c r="A161" s="3"/>
    </row>
    <row r="162" spans="1:1" ht="15.75" customHeight="1" x14ac:dyDescent="0.25">
      <c r="A162" s="3"/>
    </row>
    <row r="163" spans="1:1" ht="15.75" customHeight="1" x14ac:dyDescent="0.25">
      <c r="A163" s="3"/>
    </row>
    <row r="164" spans="1:1" ht="15.75" customHeight="1" x14ac:dyDescent="0.25">
      <c r="A164" s="3"/>
    </row>
    <row r="165" spans="1:1" ht="15.75" customHeight="1" x14ac:dyDescent="0.25">
      <c r="A165" s="3"/>
    </row>
    <row r="166" spans="1:1" ht="15.75" customHeight="1" x14ac:dyDescent="0.25">
      <c r="A166" s="3"/>
    </row>
    <row r="167" spans="1:1" ht="15.75" customHeight="1" x14ac:dyDescent="0.25">
      <c r="A167" s="3"/>
    </row>
    <row r="168" spans="1:1" ht="15.75" customHeight="1" x14ac:dyDescent="0.25">
      <c r="A168" s="3"/>
    </row>
    <row r="169" spans="1:1" ht="15.75" customHeight="1" x14ac:dyDescent="0.25">
      <c r="A169" s="3"/>
    </row>
    <row r="170" spans="1:1" ht="15.75" customHeight="1" x14ac:dyDescent="0.25">
      <c r="A170" s="3"/>
    </row>
    <row r="171" spans="1:1" ht="15.75" customHeight="1" x14ac:dyDescent="0.25">
      <c r="A171" s="3"/>
    </row>
    <row r="172" spans="1:1" ht="15.75" customHeight="1" x14ac:dyDescent="0.25">
      <c r="A172" s="3"/>
    </row>
    <row r="173" spans="1:1" ht="15.75" customHeight="1" x14ac:dyDescent="0.25">
      <c r="A173" s="3"/>
    </row>
    <row r="174" spans="1:1" ht="15.75" customHeight="1" x14ac:dyDescent="0.25">
      <c r="A174" s="3"/>
    </row>
    <row r="175" spans="1:1" ht="15.75" customHeight="1" x14ac:dyDescent="0.25">
      <c r="A175" s="3"/>
    </row>
    <row r="176" spans="1:1" ht="15.75" customHeight="1" x14ac:dyDescent="0.25">
      <c r="A176" s="3"/>
    </row>
    <row r="177" spans="1:1" ht="15.75" customHeight="1" x14ac:dyDescent="0.25">
      <c r="A177" s="3"/>
    </row>
    <row r="178" spans="1:1" ht="15.75" customHeight="1" x14ac:dyDescent="0.25">
      <c r="A178" s="3"/>
    </row>
    <row r="179" spans="1:1" ht="15.75" customHeight="1" x14ac:dyDescent="0.25">
      <c r="A179" s="3"/>
    </row>
    <row r="180" spans="1:1" ht="15.75" customHeight="1" x14ac:dyDescent="0.25">
      <c r="A180" s="3"/>
    </row>
    <row r="181" spans="1:1" ht="15.75" customHeight="1" x14ac:dyDescent="0.25">
      <c r="A181" s="3"/>
    </row>
    <row r="182" spans="1:1" ht="15.75" customHeight="1" x14ac:dyDescent="0.25">
      <c r="A182" s="3"/>
    </row>
    <row r="183" spans="1:1" ht="15.75" customHeight="1" x14ac:dyDescent="0.25">
      <c r="A183" s="3"/>
    </row>
    <row r="184" spans="1:1" ht="15.75" customHeight="1" x14ac:dyDescent="0.25">
      <c r="A184" s="3"/>
    </row>
    <row r="185" spans="1:1" ht="15.75" customHeight="1" x14ac:dyDescent="0.25">
      <c r="A185" s="3"/>
    </row>
    <row r="186" spans="1:1" ht="15.75" customHeight="1" x14ac:dyDescent="0.25">
      <c r="A186" s="3"/>
    </row>
    <row r="187" spans="1:1" ht="15.75" customHeight="1" x14ac:dyDescent="0.25">
      <c r="A187" s="3"/>
    </row>
    <row r="188" spans="1:1" ht="15.75" customHeight="1" x14ac:dyDescent="0.25">
      <c r="A188" s="3"/>
    </row>
    <row r="189" spans="1:1" ht="15.75" customHeight="1" x14ac:dyDescent="0.25">
      <c r="A189" s="3"/>
    </row>
    <row r="190" spans="1:1" ht="15.75" customHeight="1" x14ac:dyDescent="0.25">
      <c r="A190" s="3"/>
    </row>
    <row r="191" spans="1:1" ht="15.75" customHeight="1" x14ac:dyDescent="0.25">
      <c r="A191" s="3"/>
    </row>
    <row r="192" spans="1:1" ht="15.75" customHeight="1" x14ac:dyDescent="0.25">
      <c r="A192" s="3"/>
    </row>
    <row r="193" spans="1:1" ht="15.75" customHeight="1" x14ac:dyDescent="0.25">
      <c r="A193" s="3"/>
    </row>
    <row r="194" spans="1:1" ht="15.75" customHeight="1" x14ac:dyDescent="0.25">
      <c r="A194" s="3"/>
    </row>
    <row r="195" spans="1:1" ht="15.75" customHeight="1" x14ac:dyDescent="0.25">
      <c r="A195" s="3"/>
    </row>
    <row r="196" spans="1:1" ht="15.75" customHeight="1" x14ac:dyDescent="0.25">
      <c r="A196" s="3"/>
    </row>
    <row r="197" spans="1:1" ht="15.75" customHeight="1" x14ac:dyDescent="0.25">
      <c r="A197" s="3"/>
    </row>
    <row r="198" spans="1:1" ht="15.75" customHeight="1" x14ac:dyDescent="0.25">
      <c r="A198" s="3"/>
    </row>
    <row r="199" spans="1:1" ht="15.75" customHeight="1" x14ac:dyDescent="0.25">
      <c r="A199" s="3"/>
    </row>
    <row r="200" spans="1:1" ht="15.75" customHeight="1" x14ac:dyDescent="0.25">
      <c r="A200" s="3"/>
    </row>
    <row r="201" spans="1:1" ht="15.75" customHeight="1" x14ac:dyDescent="0.25">
      <c r="A201" s="3"/>
    </row>
    <row r="202" spans="1:1" ht="15.75" customHeight="1" x14ac:dyDescent="0.25">
      <c r="A202" s="3"/>
    </row>
    <row r="203" spans="1:1" ht="15.75" customHeight="1" x14ac:dyDescent="0.25">
      <c r="A203" s="3"/>
    </row>
    <row r="204" spans="1:1" ht="15.75" customHeight="1" x14ac:dyDescent="0.25">
      <c r="A204" s="3"/>
    </row>
    <row r="205" spans="1:1" ht="15.75" customHeight="1" x14ac:dyDescent="0.25">
      <c r="A205" s="3"/>
    </row>
    <row r="206" spans="1:1" ht="15.75" customHeight="1" x14ac:dyDescent="0.25">
      <c r="A206" s="3"/>
    </row>
    <row r="207" spans="1:1" ht="15.75" customHeight="1" x14ac:dyDescent="0.25">
      <c r="A207" s="3"/>
    </row>
    <row r="208" spans="1:1" ht="15.75" customHeight="1" x14ac:dyDescent="0.25">
      <c r="A208" s="3"/>
    </row>
    <row r="209" spans="1:1" ht="15.75" customHeight="1" x14ac:dyDescent="0.25">
      <c r="A209" s="3"/>
    </row>
    <row r="210" spans="1:1" ht="15.75" customHeight="1" x14ac:dyDescent="0.25">
      <c r="A210" s="3"/>
    </row>
    <row r="211" spans="1:1" ht="15.75" customHeight="1" x14ac:dyDescent="0.25">
      <c r="A211" s="3"/>
    </row>
    <row r="212" spans="1:1" ht="15.75" customHeight="1" x14ac:dyDescent="0.25">
      <c r="A212" s="3"/>
    </row>
    <row r="213" spans="1:1" ht="15.75" customHeight="1" x14ac:dyDescent="0.25">
      <c r="A213" s="3"/>
    </row>
    <row r="214" spans="1:1" ht="15.75" customHeight="1" x14ac:dyDescent="0.25">
      <c r="A214" s="3"/>
    </row>
    <row r="215" spans="1:1" ht="15.75" customHeight="1" x14ac:dyDescent="0.25">
      <c r="A215" s="3"/>
    </row>
    <row r="216" spans="1:1" ht="15.75" customHeight="1" x14ac:dyDescent="0.25">
      <c r="A216" s="3"/>
    </row>
    <row r="217" spans="1:1" ht="15.75" customHeight="1" x14ac:dyDescent="0.25">
      <c r="A217" s="3"/>
    </row>
    <row r="218" spans="1:1" ht="15.75" customHeight="1" x14ac:dyDescent="0.25">
      <c r="A218" s="3"/>
    </row>
    <row r="219" spans="1:1" ht="15.75" customHeight="1" x14ac:dyDescent="0.25">
      <c r="A219" s="3"/>
    </row>
    <row r="220" spans="1:1" ht="15.75" customHeight="1" x14ac:dyDescent="0.25">
      <c r="A220" s="3"/>
    </row>
    <row r="221" spans="1:1" ht="15.75" customHeight="1" x14ac:dyDescent="0.25">
      <c r="A221" s="3"/>
    </row>
    <row r="222" spans="1:1" ht="15.75" customHeight="1" x14ac:dyDescent="0.25">
      <c r="A222" s="3"/>
    </row>
    <row r="223" spans="1:1" ht="15.75" customHeight="1" x14ac:dyDescent="0.25">
      <c r="A223" s="3"/>
    </row>
    <row r="224" spans="1:1" ht="15.75" customHeight="1" x14ac:dyDescent="0.25">
      <c r="A224" s="3"/>
    </row>
    <row r="225" spans="1:1" ht="15.75" customHeight="1" x14ac:dyDescent="0.25">
      <c r="A225" s="3"/>
    </row>
    <row r="226" spans="1:1" ht="15.75" customHeight="1" x14ac:dyDescent="0.25">
      <c r="A226" s="3"/>
    </row>
    <row r="227" spans="1:1" ht="15.75" customHeight="1" x14ac:dyDescent="0.25">
      <c r="A227" s="3"/>
    </row>
    <row r="228" spans="1:1" ht="15.75" customHeight="1" x14ac:dyDescent="0.25">
      <c r="A228" s="3"/>
    </row>
    <row r="229" spans="1:1" ht="15.75" customHeight="1" x14ac:dyDescent="0.25">
      <c r="A229" s="3"/>
    </row>
    <row r="230" spans="1:1" ht="15.75" customHeight="1" x14ac:dyDescent="0.25">
      <c r="A230" s="3"/>
    </row>
    <row r="231" spans="1:1" ht="15.75" customHeight="1" x14ac:dyDescent="0.25">
      <c r="A231" s="3"/>
    </row>
    <row r="232" spans="1:1" ht="15.75" customHeight="1" x14ac:dyDescent="0.25">
      <c r="A232" s="3"/>
    </row>
    <row r="233" spans="1:1" ht="15.75" customHeight="1" x14ac:dyDescent="0.25">
      <c r="A233" s="3"/>
    </row>
    <row r="234" spans="1:1" ht="15.75" customHeight="1" x14ac:dyDescent="0.25">
      <c r="A234" s="3"/>
    </row>
    <row r="235" spans="1:1" ht="15.75" customHeight="1" x14ac:dyDescent="0.25">
      <c r="A235" s="3"/>
    </row>
    <row r="236" spans="1:1" ht="15.75" customHeight="1" x14ac:dyDescent="0.25">
      <c r="A236" s="3"/>
    </row>
    <row r="237" spans="1:1" ht="15.75" customHeight="1" x14ac:dyDescent="0.25">
      <c r="A237" s="3"/>
    </row>
    <row r="238" spans="1:1" ht="15.75" customHeight="1" x14ac:dyDescent="0.25">
      <c r="A238" s="3"/>
    </row>
    <row r="239" spans="1:1" ht="15.75" customHeight="1" x14ac:dyDescent="0.25">
      <c r="A239" s="3"/>
    </row>
    <row r="240" spans="1:1" ht="15.75" customHeight="1" x14ac:dyDescent="0.25">
      <c r="A240" s="3"/>
    </row>
    <row r="241" spans="1:1" ht="15.75" customHeight="1" x14ac:dyDescent="0.25">
      <c r="A241" s="3"/>
    </row>
    <row r="242" spans="1:1" ht="15.75" customHeight="1" x14ac:dyDescent="0.25">
      <c r="A242" s="3"/>
    </row>
    <row r="243" spans="1:1" ht="15.75" customHeight="1" x14ac:dyDescent="0.25">
      <c r="A243" s="3"/>
    </row>
    <row r="244" spans="1:1" ht="15.75" customHeight="1" x14ac:dyDescent="0.25">
      <c r="A244" s="3"/>
    </row>
    <row r="245" spans="1:1" ht="15.75" customHeight="1" x14ac:dyDescent="0.25">
      <c r="A245" s="3"/>
    </row>
    <row r="246" spans="1:1" ht="15.75" customHeight="1" x14ac:dyDescent="0.25">
      <c r="A246" s="3"/>
    </row>
    <row r="247" spans="1:1" ht="15.75" customHeight="1" x14ac:dyDescent="0.25">
      <c r="A247" s="3"/>
    </row>
    <row r="248" spans="1:1" ht="15.75" customHeight="1" x14ac:dyDescent="0.25">
      <c r="A248" s="3"/>
    </row>
    <row r="249" spans="1:1" ht="15.75" customHeight="1" x14ac:dyDescent="0.25">
      <c r="A249" s="3"/>
    </row>
    <row r="250" spans="1:1" ht="15.75" customHeight="1" x14ac:dyDescent="0.25">
      <c r="A250" s="3"/>
    </row>
    <row r="251" spans="1:1" ht="15.75" customHeight="1" x14ac:dyDescent="0.25">
      <c r="A251" s="3"/>
    </row>
    <row r="252" spans="1:1" ht="15.75" customHeight="1" x14ac:dyDescent="0.25">
      <c r="A252" s="3"/>
    </row>
    <row r="253" spans="1:1" ht="15.75" customHeight="1" x14ac:dyDescent="0.25">
      <c r="A253" s="3"/>
    </row>
    <row r="254" spans="1:1" ht="15.75" customHeight="1" x14ac:dyDescent="0.25">
      <c r="A254" s="3"/>
    </row>
    <row r="255" spans="1:1" ht="15.75" customHeight="1" x14ac:dyDescent="0.25">
      <c r="A255" s="3"/>
    </row>
    <row r="256" spans="1:1" ht="15.75" customHeight="1" x14ac:dyDescent="0.25">
      <c r="A256" s="3"/>
    </row>
    <row r="257" spans="1:1" ht="15.75" customHeight="1" x14ac:dyDescent="0.25">
      <c r="A257" s="3"/>
    </row>
    <row r="258" spans="1:1" ht="15.75" customHeight="1" x14ac:dyDescent="0.25">
      <c r="A258" s="3"/>
    </row>
    <row r="259" spans="1:1" ht="15.75" customHeight="1" x14ac:dyDescent="0.25">
      <c r="A259" s="3"/>
    </row>
    <row r="260" spans="1:1" ht="15.75" customHeight="1" x14ac:dyDescent="0.25">
      <c r="A260" s="3"/>
    </row>
    <row r="261" spans="1:1" ht="15.75" customHeight="1" x14ac:dyDescent="0.25">
      <c r="A261" s="3"/>
    </row>
    <row r="262" spans="1:1" ht="15.75" customHeight="1" x14ac:dyDescent="0.25">
      <c r="A262" s="3"/>
    </row>
    <row r="263" spans="1:1" ht="15.75" customHeight="1" x14ac:dyDescent="0.25">
      <c r="A263" s="3"/>
    </row>
    <row r="264" spans="1:1" ht="15.75" customHeight="1" x14ac:dyDescent="0.25">
      <c r="A264" s="3"/>
    </row>
    <row r="265" spans="1:1" ht="15.75" customHeight="1" x14ac:dyDescent="0.25">
      <c r="A265" s="3"/>
    </row>
    <row r="266" spans="1:1" ht="15.75" customHeight="1" x14ac:dyDescent="0.25">
      <c r="A266" s="3"/>
    </row>
    <row r="267" spans="1:1" ht="15.75" customHeight="1" x14ac:dyDescent="0.25">
      <c r="A267" s="3"/>
    </row>
    <row r="268" spans="1:1" ht="15.75" customHeight="1" x14ac:dyDescent="0.25">
      <c r="A268" s="3"/>
    </row>
    <row r="269" spans="1:1" ht="15.75" customHeight="1" x14ac:dyDescent="0.25">
      <c r="A269" s="3"/>
    </row>
    <row r="270" spans="1:1" ht="15.75" customHeight="1" x14ac:dyDescent="0.25">
      <c r="A270" s="3"/>
    </row>
    <row r="271" spans="1:1" ht="15.75" customHeight="1" x14ac:dyDescent="0.25">
      <c r="A271" s="3"/>
    </row>
    <row r="272" spans="1:1" ht="15.75" customHeight="1" x14ac:dyDescent="0.25">
      <c r="A272" s="3"/>
    </row>
    <row r="273" spans="1:1" ht="15.75" customHeight="1" x14ac:dyDescent="0.25">
      <c r="A273" s="3"/>
    </row>
    <row r="274" spans="1:1" ht="15.75" customHeight="1" x14ac:dyDescent="0.25">
      <c r="A274" s="3"/>
    </row>
    <row r="275" spans="1:1" ht="15.75" customHeight="1" x14ac:dyDescent="0.25">
      <c r="A275" s="3"/>
    </row>
    <row r="276" spans="1:1" ht="15.75" customHeight="1" x14ac:dyDescent="0.25">
      <c r="A276" s="3"/>
    </row>
    <row r="277" spans="1:1" ht="15.75" customHeight="1" x14ac:dyDescent="0.25">
      <c r="A277" s="3"/>
    </row>
    <row r="278" spans="1:1" ht="15.75" customHeight="1" x14ac:dyDescent="0.25">
      <c r="A278" s="3"/>
    </row>
    <row r="279" spans="1:1" ht="15.75" customHeight="1" x14ac:dyDescent="0.25">
      <c r="A279" s="3"/>
    </row>
    <row r="280" spans="1:1" ht="15.75" customHeight="1" x14ac:dyDescent="0.25">
      <c r="A280" s="3"/>
    </row>
    <row r="281" spans="1:1" ht="15.75" customHeight="1" x14ac:dyDescent="0.25">
      <c r="A281" s="3"/>
    </row>
    <row r="282" spans="1:1" ht="15.75" customHeight="1" x14ac:dyDescent="0.25">
      <c r="A282" s="3"/>
    </row>
    <row r="283" spans="1:1" ht="15.75" customHeight="1" x14ac:dyDescent="0.25">
      <c r="A283" s="3"/>
    </row>
    <row r="284" spans="1:1" ht="15.75" customHeight="1" x14ac:dyDescent="0.25">
      <c r="A284" s="3"/>
    </row>
    <row r="285" spans="1:1" ht="15.75" customHeight="1" x14ac:dyDescent="0.25">
      <c r="A285" s="3"/>
    </row>
    <row r="286" spans="1:1" ht="15.75" customHeight="1" x14ac:dyDescent="0.25">
      <c r="A286" s="3"/>
    </row>
    <row r="287" spans="1:1" ht="15.75" customHeight="1" x14ac:dyDescent="0.25">
      <c r="A287" s="3"/>
    </row>
    <row r="288" spans="1:1" ht="15.75" customHeight="1" x14ac:dyDescent="0.25">
      <c r="A288" s="3"/>
    </row>
    <row r="289" spans="1:1" ht="15.75" customHeight="1" x14ac:dyDescent="0.25">
      <c r="A289" s="3"/>
    </row>
    <row r="290" spans="1:1" ht="15.75" customHeight="1" x14ac:dyDescent="0.25">
      <c r="A290" s="3"/>
    </row>
    <row r="291" spans="1:1" ht="15.75" customHeight="1" x14ac:dyDescent="0.25">
      <c r="A291" s="3"/>
    </row>
    <row r="292" spans="1:1" ht="15.75" customHeight="1" x14ac:dyDescent="0.25">
      <c r="A292" s="3"/>
    </row>
    <row r="293" spans="1:1" ht="15.75" customHeight="1" x14ac:dyDescent="0.25">
      <c r="A293" s="3"/>
    </row>
    <row r="294" spans="1:1" ht="15.75" customHeight="1" x14ac:dyDescent="0.25">
      <c r="A294" s="3"/>
    </row>
    <row r="295" spans="1:1" ht="15.75" customHeight="1" x14ac:dyDescent="0.25">
      <c r="A295" s="3"/>
    </row>
    <row r="296" spans="1:1" ht="15.75" customHeight="1" x14ac:dyDescent="0.25">
      <c r="A296" s="3"/>
    </row>
    <row r="297" spans="1:1" ht="15.75" customHeight="1" x14ac:dyDescent="0.25">
      <c r="A297" s="3"/>
    </row>
    <row r="298" spans="1:1" ht="15.75" customHeight="1" x14ac:dyDescent="0.25">
      <c r="A298" s="3"/>
    </row>
    <row r="299" spans="1:1" ht="15.75" customHeight="1" x14ac:dyDescent="0.25">
      <c r="A299" s="3"/>
    </row>
    <row r="300" spans="1:1" ht="15.75" customHeight="1" x14ac:dyDescent="0.25">
      <c r="A300" s="3"/>
    </row>
    <row r="301" spans="1:1" ht="15.75" customHeight="1" x14ac:dyDescent="0.25">
      <c r="A301" s="3"/>
    </row>
    <row r="302" spans="1:1" ht="15.75" customHeight="1" x14ac:dyDescent="0.25">
      <c r="A302" s="3"/>
    </row>
    <row r="303" spans="1:1" ht="15.75" customHeight="1" x14ac:dyDescent="0.25">
      <c r="A303" s="3"/>
    </row>
    <row r="304" spans="1:1" ht="15.75" customHeight="1" x14ac:dyDescent="0.25">
      <c r="A304" s="3"/>
    </row>
    <row r="305" spans="1:1" ht="15.75" customHeight="1" x14ac:dyDescent="0.25">
      <c r="A305" s="3"/>
    </row>
    <row r="306" spans="1:1" ht="15.75" customHeight="1" x14ac:dyDescent="0.25">
      <c r="A306" s="3"/>
    </row>
    <row r="307" spans="1:1" ht="15.75" customHeight="1" x14ac:dyDescent="0.25">
      <c r="A307" s="3"/>
    </row>
    <row r="308" spans="1:1" ht="15.75" customHeight="1" x14ac:dyDescent="0.25">
      <c r="A308" s="3"/>
    </row>
    <row r="309" spans="1:1" ht="15.75" customHeight="1" x14ac:dyDescent="0.25">
      <c r="A309" s="3"/>
    </row>
    <row r="310" spans="1:1" ht="15.75" customHeight="1" x14ac:dyDescent="0.25">
      <c r="A310" s="3"/>
    </row>
    <row r="311" spans="1:1" ht="15.75" customHeight="1" x14ac:dyDescent="0.25">
      <c r="A311" s="3"/>
    </row>
    <row r="312" spans="1:1" ht="15.75" customHeight="1" x14ac:dyDescent="0.25">
      <c r="A312" s="3"/>
    </row>
    <row r="313" spans="1:1" ht="15.75" customHeight="1" x14ac:dyDescent="0.25">
      <c r="A313" s="3"/>
    </row>
    <row r="314" spans="1:1" ht="15.75" customHeight="1" x14ac:dyDescent="0.25">
      <c r="A314" s="3"/>
    </row>
    <row r="315" spans="1:1" ht="15.75" customHeight="1" x14ac:dyDescent="0.25">
      <c r="A315" s="3"/>
    </row>
    <row r="316" spans="1:1" ht="15.75" customHeight="1" x14ac:dyDescent="0.25">
      <c r="A316" s="3"/>
    </row>
    <row r="317" spans="1:1" ht="15.75" customHeight="1" x14ac:dyDescent="0.25">
      <c r="A317" s="3"/>
    </row>
    <row r="318" spans="1:1" ht="15.75" customHeight="1" x14ac:dyDescent="0.25">
      <c r="A318" s="3"/>
    </row>
    <row r="319" spans="1:1" ht="15.75" customHeight="1" x14ac:dyDescent="0.25">
      <c r="A319" s="3"/>
    </row>
    <row r="320" spans="1:1" ht="15.75" customHeight="1" x14ac:dyDescent="0.25">
      <c r="A320" s="3"/>
    </row>
    <row r="321" spans="1:1" ht="15.75" customHeight="1" x14ac:dyDescent="0.25">
      <c r="A321" s="3"/>
    </row>
    <row r="322" spans="1:1" ht="15.75" customHeight="1" x14ac:dyDescent="0.25">
      <c r="A322" s="3"/>
    </row>
    <row r="323" spans="1:1" ht="15.75" customHeight="1" x14ac:dyDescent="0.25">
      <c r="A323" s="3"/>
    </row>
    <row r="324" spans="1:1" ht="15.75" customHeight="1" x14ac:dyDescent="0.25">
      <c r="A324" s="3"/>
    </row>
    <row r="325" spans="1:1" ht="15.75" customHeight="1" x14ac:dyDescent="0.25">
      <c r="A325" s="3"/>
    </row>
    <row r="326" spans="1:1" ht="15.75" customHeight="1" x14ac:dyDescent="0.25">
      <c r="A326" s="3"/>
    </row>
    <row r="327" spans="1:1" ht="15.75" customHeight="1" x14ac:dyDescent="0.25">
      <c r="A327" s="3"/>
    </row>
    <row r="328" spans="1:1" ht="15.75" customHeight="1" x14ac:dyDescent="0.25">
      <c r="A328" s="3"/>
    </row>
    <row r="329" spans="1:1" ht="15.75" customHeight="1" x14ac:dyDescent="0.25">
      <c r="A329" s="3"/>
    </row>
    <row r="330" spans="1:1" ht="15.75" customHeight="1" x14ac:dyDescent="0.25">
      <c r="A330" s="3"/>
    </row>
    <row r="331" spans="1:1" ht="15.75" customHeight="1" x14ac:dyDescent="0.25">
      <c r="A331" s="3"/>
    </row>
    <row r="332" spans="1:1" ht="15.75" customHeight="1" x14ac:dyDescent="0.25">
      <c r="A332" s="3"/>
    </row>
    <row r="333" spans="1:1" ht="15.75" customHeight="1" x14ac:dyDescent="0.25">
      <c r="A333" s="3"/>
    </row>
    <row r="334" spans="1:1" ht="15.75" customHeight="1" x14ac:dyDescent="0.25">
      <c r="A334" s="3"/>
    </row>
    <row r="335" spans="1:1" ht="15.75" customHeight="1" x14ac:dyDescent="0.25">
      <c r="A335" s="3"/>
    </row>
    <row r="336" spans="1:1" ht="15.75" customHeight="1" x14ac:dyDescent="0.25">
      <c r="A336" s="3"/>
    </row>
    <row r="337" spans="1:1" ht="15.75" customHeight="1" x14ac:dyDescent="0.25">
      <c r="A337" s="3"/>
    </row>
    <row r="338" spans="1:1" ht="15.75" customHeight="1" x14ac:dyDescent="0.25">
      <c r="A338" s="3"/>
    </row>
    <row r="339" spans="1:1" ht="15.75" customHeight="1" x14ac:dyDescent="0.25">
      <c r="A339" s="3"/>
    </row>
    <row r="340" spans="1:1" ht="15.75" customHeight="1" x14ac:dyDescent="0.25">
      <c r="A340" s="3"/>
    </row>
    <row r="341" spans="1:1" ht="15.75" customHeight="1" x14ac:dyDescent="0.25">
      <c r="A341" s="3"/>
    </row>
    <row r="342" spans="1:1" ht="15.75" customHeight="1" x14ac:dyDescent="0.25">
      <c r="A342" s="3"/>
    </row>
    <row r="343" spans="1:1" ht="15.75" customHeight="1" x14ac:dyDescent="0.25">
      <c r="A343" s="3"/>
    </row>
    <row r="344" spans="1:1" ht="15.75" customHeight="1" x14ac:dyDescent="0.25">
      <c r="A344" s="3"/>
    </row>
    <row r="345" spans="1:1" ht="15.75" customHeight="1" x14ac:dyDescent="0.25">
      <c r="A345" s="3"/>
    </row>
    <row r="346" spans="1:1" ht="15.75" customHeight="1" x14ac:dyDescent="0.25">
      <c r="A346" s="3"/>
    </row>
    <row r="347" spans="1:1" ht="15.75" customHeight="1" x14ac:dyDescent="0.25">
      <c r="A347" s="3"/>
    </row>
    <row r="348" spans="1:1" ht="15.75" customHeight="1" x14ac:dyDescent="0.25">
      <c r="A348" s="3"/>
    </row>
    <row r="349" spans="1:1" ht="15.75" customHeight="1" x14ac:dyDescent="0.25">
      <c r="A349" s="3"/>
    </row>
    <row r="350" spans="1:1" ht="15.75" customHeight="1" x14ac:dyDescent="0.25">
      <c r="A350" s="3"/>
    </row>
    <row r="351" spans="1:1" ht="15.75" customHeight="1" x14ac:dyDescent="0.25">
      <c r="A351" s="3"/>
    </row>
    <row r="352" spans="1:1" ht="15.75" customHeight="1" x14ac:dyDescent="0.25">
      <c r="A352" s="3"/>
    </row>
    <row r="353" spans="1:1" ht="15.75" customHeight="1" x14ac:dyDescent="0.25">
      <c r="A353" s="3"/>
    </row>
    <row r="354" spans="1:1" ht="15.75" customHeight="1" x14ac:dyDescent="0.25">
      <c r="A354" s="3"/>
    </row>
    <row r="355" spans="1:1" ht="15.75" customHeight="1" x14ac:dyDescent="0.25">
      <c r="A355" s="3"/>
    </row>
    <row r="356" spans="1:1" ht="15.75" customHeight="1" x14ac:dyDescent="0.25">
      <c r="A356" s="3"/>
    </row>
    <row r="357" spans="1:1" ht="15.75" customHeight="1" x14ac:dyDescent="0.25">
      <c r="A357" s="3"/>
    </row>
    <row r="358" spans="1:1" ht="15.75" customHeight="1" x14ac:dyDescent="0.25">
      <c r="A358" s="3"/>
    </row>
    <row r="359" spans="1:1" ht="15.75" customHeight="1" x14ac:dyDescent="0.25">
      <c r="A359" s="3"/>
    </row>
    <row r="360" spans="1:1" ht="15.75" customHeight="1" x14ac:dyDescent="0.25">
      <c r="A360" s="3"/>
    </row>
    <row r="361" spans="1:1" ht="15.75" customHeight="1" x14ac:dyDescent="0.25">
      <c r="A361" s="3"/>
    </row>
    <row r="362" spans="1:1" ht="15.75" customHeight="1" x14ac:dyDescent="0.25">
      <c r="A362" s="3"/>
    </row>
    <row r="363" spans="1:1" ht="15.75" customHeight="1" x14ac:dyDescent="0.25">
      <c r="A363" s="3"/>
    </row>
    <row r="364" spans="1:1" ht="15.75" customHeight="1" x14ac:dyDescent="0.25">
      <c r="A364" s="3"/>
    </row>
    <row r="365" spans="1:1" ht="15.75" customHeight="1" x14ac:dyDescent="0.25">
      <c r="A365" s="3"/>
    </row>
    <row r="366" spans="1:1" ht="15.75" customHeight="1" x14ac:dyDescent="0.25">
      <c r="A366" s="3"/>
    </row>
    <row r="367" spans="1:1" ht="15.75" customHeight="1" x14ac:dyDescent="0.25">
      <c r="A367" s="3"/>
    </row>
    <row r="368" spans="1:1" ht="15.75" customHeight="1" x14ac:dyDescent="0.25">
      <c r="A368" s="3"/>
    </row>
    <row r="369" spans="1:1" ht="15.75" customHeight="1" x14ac:dyDescent="0.25">
      <c r="A369" s="3"/>
    </row>
    <row r="370" spans="1:1" ht="15.75" customHeight="1" x14ac:dyDescent="0.25">
      <c r="A370" s="3"/>
    </row>
    <row r="371" spans="1:1" ht="15.75" customHeight="1" x14ac:dyDescent="0.25">
      <c r="A371" s="3"/>
    </row>
    <row r="372" spans="1:1" ht="15.75" customHeight="1" x14ac:dyDescent="0.25">
      <c r="A372" s="3"/>
    </row>
    <row r="373" spans="1:1" ht="15.75" customHeight="1" x14ac:dyDescent="0.25">
      <c r="A373" s="3"/>
    </row>
    <row r="374" spans="1:1" ht="15.75" customHeight="1" x14ac:dyDescent="0.25">
      <c r="A374" s="3"/>
    </row>
    <row r="375" spans="1:1" ht="15.75" customHeight="1" x14ac:dyDescent="0.25">
      <c r="A375" s="3"/>
    </row>
    <row r="376" spans="1:1" ht="15.75" customHeight="1" x14ac:dyDescent="0.25">
      <c r="A376" s="3"/>
    </row>
    <row r="377" spans="1:1" ht="15.75" customHeight="1" x14ac:dyDescent="0.25">
      <c r="A377" s="3"/>
    </row>
    <row r="378" spans="1:1" ht="15.75" customHeight="1" x14ac:dyDescent="0.25">
      <c r="A378" s="3"/>
    </row>
    <row r="379" spans="1:1" ht="15.75" customHeight="1" x14ac:dyDescent="0.25">
      <c r="A379" s="3"/>
    </row>
    <row r="380" spans="1:1" ht="15.75" customHeight="1" x14ac:dyDescent="0.25">
      <c r="A380" s="3"/>
    </row>
    <row r="381" spans="1:1" ht="15.75" customHeight="1" x14ac:dyDescent="0.25">
      <c r="A381" s="3"/>
    </row>
    <row r="382" spans="1:1" ht="15.75" customHeight="1" x14ac:dyDescent="0.25">
      <c r="A382" s="3"/>
    </row>
    <row r="383" spans="1:1" ht="15.75" customHeight="1" x14ac:dyDescent="0.25">
      <c r="A383" s="3"/>
    </row>
    <row r="384" spans="1:1" ht="15.75" customHeight="1" x14ac:dyDescent="0.25">
      <c r="A384" s="3"/>
    </row>
    <row r="385" spans="1:1" ht="15.75" customHeight="1" x14ac:dyDescent="0.25">
      <c r="A385" s="3"/>
    </row>
    <row r="386" spans="1:1" ht="15.75" customHeight="1" x14ac:dyDescent="0.25">
      <c r="A386" s="3"/>
    </row>
    <row r="387" spans="1:1" ht="15.75" customHeight="1" x14ac:dyDescent="0.25">
      <c r="A387" s="3"/>
    </row>
    <row r="388" spans="1:1" ht="15.75" customHeight="1" x14ac:dyDescent="0.25">
      <c r="A388" s="3"/>
    </row>
    <row r="389" spans="1:1" ht="15.75" customHeight="1" x14ac:dyDescent="0.25">
      <c r="A389" s="3"/>
    </row>
    <row r="390" spans="1:1" ht="15.75" customHeight="1" x14ac:dyDescent="0.25">
      <c r="A390" s="3"/>
    </row>
    <row r="391" spans="1:1" ht="15.75" customHeight="1" x14ac:dyDescent="0.25">
      <c r="A391" s="3"/>
    </row>
    <row r="392" spans="1:1" ht="15.75" customHeight="1" x14ac:dyDescent="0.25">
      <c r="A392" s="3"/>
    </row>
    <row r="393" spans="1:1" ht="15.75" customHeight="1" x14ac:dyDescent="0.25">
      <c r="A393" s="3"/>
    </row>
    <row r="394" spans="1:1" ht="15.75" customHeight="1" x14ac:dyDescent="0.25">
      <c r="A394" s="3"/>
    </row>
    <row r="395" spans="1:1" ht="15.75" customHeight="1" x14ac:dyDescent="0.25">
      <c r="A395" s="3"/>
    </row>
    <row r="396" spans="1:1" ht="15.75" customHeight="1" x14ac:dyDescent="0.25">
      <c r="A396" s="3"/>
    </row>
    <row r="397" spans="1:1" ht="15.75" customHeight="1" x14ac:dyDescent="0.25">
      <c r="A397" s="3"/>
    </row>
    <row r="398" spans="1:1" ht="15.75" customHeight="1" x14ac:dyDescent="0.25">
      <c r="A398" s="3"/>
    </row>
    <row r="399" spans="1:1" ht="15.75" customHeight="1" x14ac:dyDescent="0.25">
      <c r="A399" s="3"/>
    </row>
    <row r="400" spans="1:1" ht="15.75" customHeight="1" x14ac:dyDescent="0.25">
      <c r="A400" s="3"/>
    </row>
    <row r="401" spans="1:1" ht="15.75" customHeight="1" x14ac:dyDescent="0.25">
      <c r="A401" s="3"/>
    </row>
    <row r="402" spans="1:1" ht="15.75" customHeight="1" x14ac:dyDescent="0.25">
      <c r="A402" s="3"/>
    </row>
    <row r="403" spans="1:1" ht="15.75" customHeight="1" x14ac:dyDescent="0.25">
      <c r="A403" s="3"/>
    </row>
    <row r="404" spans="1:1" ht="15.75" customHeight="1" x14ac:dyDescent="0.25">
      <c r="A404" s="3"/>
    </row>
    <row r="405" spans="1:1" ht="15.75" customHeight="1" x14ac:dyDescent="0.25">
      <c r="A405" s="3"/>
    </row>
    <row r="406" spans="1:1" ht="15.75" customHeight="1" x14ac:dyDescent="0.25">
      <c r="A406" s="3"/>
    </row>
    <row r="407" spans="1:1" ht="15.75" customHeight="1" x14ac:dyDescent="0.25">
      <c r="A407" s="3"/>
    </row>
    <row r="408" spans="1:1" ht="15.75" customHeight="1" x14ac:dyDescent="0.25">
      <c r="A408" s="3"/>
    </row>
    <row r="409" spans="1:1" ht="15.75" customHeight="1" x14ac:dyDescent="0.25">
      <c r="A409" s="3"/>
    </row>
    <row r="410" spans="1:1" ht="15.75" customHeight="1" x14ac:dyDescent="0.25">
      <c r="A410" s="3"/>
    </row>
    <row r="411" spans="1:1" ht="15.75" customHeight="1" x14ac:dyDescent="0.25">
      <c r="A411" s="3"/>
    </row>
    <row r="412" spans="1:1" ht="15.75" customHeight="1" x14ac:dyDescent="0.25">
      <c r="A412" s="3"/>
    </row>
    <row r="413" spans="1:1" ht="15.75" customHeight="1" x14ac:dyDescent="0.25">
      <c r="A413" s="3"/>
    </row>
    <row r="414" spans="1:1" ht="15.75" customHeight="1" x14ac:dyDescent="0.25">
      <c r="A414" s="3"/>
    </row>
    <row r="415" spans="1:1" ht="15.75" customHeight="1" x14ac:dyDescent="0.25">
      <c r="A415" s="3"/>
    </row>
    <row r="416" spans="1:1" ht="15.75" customHeight="1" x14ac:dyDescent="0.25">
      <c r="A416" s="3"/>
    </row>
    <row r="417" spans="1:1" ht="15.75" customHeight="1" x14ac:dyDescent="0.25">
      <c r="A417" s="3"/>
    </row>
    <row r="418" spans="1:1" ht="15.75" customHeight="1" x14ac:dyDescent="0.25">
      <c r="A418" s="3"/>
    </row>
    <row r="419" spans="1:1" ht="15.75" customHeight="1" x14ac:dyDescent="0.25">
      <c r="A419" s="3"/>
    </row>
    <row r="420" spans="1:1" ht="15.75" customHeight="1" x14ac:dyDescent="0.25">
      <c r="A420" s="3"/>
    </row>
    <row r="421" spans="1:1" ht="15.75" customHeight="1" x14ac:dyDescent="0.25">
      <c r="A421" s="3"/>
    </row>
    <row r="422" spans="1:1" ht="15.75" customHeight="1" x14ac:dyDescent="0.25">
      <c r="A422" s="3"/>
    </row>
    <row r="423" spans="1:1" ht="15.75" customHeight="1" x14ac:dyDescent="0.25">
      <c r="A423" s="3"/>
    </row>
    <row r="424" spans="1:1" ht="15.75" customHeight="1" x14ac:dyDescent="0.25">
      <c r="A424" s="3"/>
    </row>
    <row r="425" spans="1:1" ht="15.75" customHeight="1" x14ac:dyDescent="0.25">
      <c r="A425" s="3"/>
    </row>
    <row r="426" spans="1:1" ht="15.75" customHeight="1" x14ac:dyDescent="0.25">
      <c r="A426" s="3"/>
    </row>
    <row r="427" spans="1:1" ht="15.75" customHeight="1" x14ac:dyDescent="0.25">
      <c r="A427" s="3"/>
    </row>
    <row r="428" spans="1:1" ht="15.75" customHeight="1" x14ac:dyDescent="0.25">
      <c r="A428" s="3"/>
    </row>
    <row r="429" spans="1:1" ht="15.75" customHeight="1" x14ac:dyDescent="0.25">
      <c r="A429" s="3"/>
    </row>
    <row r="430" spans="1:1" ht="15.75" customHeight="1" x14ac:dyDescent="0.25">
      <c r="A430" s="3"/>
    </row>
    <row r="431" spans="1:1" ht="15.75" customHeight="1" x14ac:dyDescent="0.25">
      <c r="A431" s="3"/>
    </row>
    <row r="432" spans="1:1" ht="15.75" customHeight="1" x14ac:dyDescent="0.25">
      <c r="A432" s="3"/>
    </row>
    <row r="433" spans="1:1" ht="15.75" customHeight="1" x14ac:dyDescent="0.25">
      <c r="A433" s="3"/>
    </row>
    <row r="434" spans="1:1" ht="15.75" customHeight="1" x14ac:dyDescent="0.25">
      <c r="A434" s="3"/>
    </row>
    <row r="435" spans="1:1" ht="15.75" customHeight="1" x14ac:dyDescent="0.25">
      <c r="A435" s="3"/>
    </row>
    <row r="436" spans="1:1" ht="15.75" customHeight="1" x14ac:dyDescent="0.25">
      <c r="A436" s="3"/>
    </row>
    <row r="437" spans="1:1" ht="15.75" customHeight="1" x14ac:dyDescent="0.25">
      <c r="A437" s="3"/>
    </row>
    <row r="438" spans="1:1" ht="15.75" customHeight="1" x14ac:dyDescent="0.25">
      <c r="A438" s="3"/>
    </row>
    <row r="439" spans="1:1" ht="15.75" customHeight="1" x14ac:dyDescent="0.25">
      <c r="A439" s="3"/>
    </row>
    <row r="440" spans="1:1" ht="15.75" customHeight="1" x14ac:dyDescent="0.25">
      <c r="A440" s="3"/>
    </row>
    <row r="441" spans="1:1" ht="15.75" customHeight="1" x14ac:dyDescent="0.25">
      <c r="A441" s="3"/>
    </row>
    <row r="442" spans="1:1" ht="15.75" customHeight="1" x14ac:dyDescent="0.25">
      <c r="A442" s="3"/>
    </row>
    <row r="443" spans="1:1" ht="15.75" customHeight="1" x14ac:dyDescent="0.25">
      <c r="A443" s="3"/>
    </row>
    <row r="444" spans="1:1" ht="15.75" customHeight="1" x14ac:dyDescent="0.25">
      <c r="A444" s="3"/>
    </row>
    <row r="445" spans="1:1" ht="15.75" customHeight="1" x14ac:dyDescent="0.25">
      <c r="A445" s="3"/>
    </row>
    <row r="446" spans="1:1" ht="15.75" customHeight="1" x14ac:dyDescent="0.25">
      <c r="A446" s="3"/>
    </row>
    <row r="447" spans="1:1" ht="15.75" customHeight="1" x14ac:dyDescent="0.25">
      <c r="A447" s="3"/>
    </row>
    <row r="448" spans="1:1" ht="15.75" customHeight="1" x14ac:dyDescent="0.25">
      <c r="A448" s="3"/>
    </row>
    <row r="449" spans="1:1" ht="15.75" customHeight="1" x14ac:dyDescent="0.25">
      <c r="A449" s="3"/>
    </row>
    <row r="450" spans="1:1" ht="15.75" customHeight="1" x14ac:dyDescent="0.25">
      <c r="A450" s="3"/>
    </row>
    <row r="451" spans="1:1" ht="15.75" customHeight="1" x14ac:dyDescent="0.25">
      <c r="A451" s="3"/>
    </row>
    <row r="452" spans="1:1" ht="15.75" customHeight="1" x14ac:dyDescent="0.25">
      <c r="A452" s="3"/>
    </row>
    <row r="453" spans="1:1" ht="15.75" customHeight="1" x14ac:dyDescent="0.25">
      <c r="A453" s="3"/>
    </row>
    <row r="454" spans="1:1" ht="15.75" customHeight="1" x14ac:dyDescent="0.25">
      <c r="A454" s="3"/>
    </row>
    <row r="455" spans="1:1" ht="15.75" customHeight="1" x14ac:dyDescent="0.25">
      <c r="A455" s="3"/>
    </row>
    <row r="456" spans="1:1" ht="15.75" customHeight="1" x14ac:dyDescent="0.25">
      <c r="A456" s="3"/>
    </row>
    <row r="457" spans="1:1" ht="15.75" customHeight="1" x14ac:dyDescent="0.25">
      <c r="A457" s="3"/>
    </row>
    <row r="458" spans="1:1" ht="15.75" customHeight="1" x14ac:dyDescent="0.25">
      <c r="A458" s="3"/>
    </row>
    <row r="459" spans="1:1" ht="15.75" customHeight="1" x14ac:dyDescent="0.25">
      <c r="A459" s="3"/>
    </row>
    <row r="460" spans="1:1" ht="15.75" customHeight="1" x14ac:dyDescent="0.25">
      <c r="A460" s="3"/>
    </row>
    <row r="461" spans="1:1" ht="15.75" customHeight="1" x14ac:dyDescent="0.25">
      <c r="A461" s="3"/>
    </row>
    <row r="462" spans="1:1" ht="15.75" customHeight="1" x14ac:dyDescent="0.25">
      <c r="A462" s="3"/>
    </row>
    <row r="463" spans="1:1" ht="15.75" customHeight="1" x14ac:dyDescent="0.25">
      <c r="A463" s="3"/>
    </row>
    <row r="464" spans="1:1" ht="15.75" customHeight="1" x14ac:dyDescent="0.25">
      <c r="A464" s="3"/>
    </row>
    <row r="465" spans="1:1" ht="15.75" customHeight="1" x14ac:dyDescent="0.25">
      <c r="A465" s="3"/>
    </row>
    <row r="466" spans="1:1" ht="15.75" customHeight="1" x14ac:dyDescent="0.25">
      <c r="A466" s="3"/>
    </row>
    <row r="467" spans="1:1" ht="15.75" customHeight="1" x14ac:dyDescent="0.25">
      <c r="A467" s="3"/>
    </row>
    <row r="468" spans="1:1" ht="15.75" customHeight="1" x14ac:dyDescent="0.25">
      <c r="A468" s="3"/>
    </row>
    <row r="469" spans="1:1" ht="15.75" customHeight="1" x14ac:dyDescent="0.25">
      <c r="A469" s="3"/>
    </row>
    <row r="470" spans="1:1" ht="15.75" customHeight="1" x14ac:dyDescent="0.25">
      <c r="A470" s="3"/>
    </row>
    <row r="471" spans="1:1" ht="15.75" customHeight="1" x14ac:dyDescent="0.25">
      <c r="A471" s="3"/>
    </row>
    <row r="472" spans="1:1" ht="15.75" customHeight="1" x14ac:dyDescent="0.25">
      <c r="A472" s="3"/>
    </row>
    <row r="473" spans="1:1" ht="15.75" customHeight="1" x14ac:dyDescent="0.25">
      <c r="A473" s="3"/>
    </row>
    <row r="474" spans="1:1" ht="15.75" customHeight="1" x14ac:dyDescent="0.25">
      <c r="A474" s="3"/>
    </row>
    <row r="475" spans="1:1" ht="15.75" customHeight="1" x14ac:dyDescent="0.25">
      <c r="A475" s="3"/>
    </row>
    <row r="476" spans="1:1" ht="15.75" customHeight="1" x14ac:dyDescent="0.25">
      <c r="A476" s="3"/>
    </row>
    <row r="477" spans="1:1" ht="15.75" customHeight="1" x14ac:dyDescent="0.25">
      <c r="A477" s="3"/>
    </row>
    <row r="478" spans="1:1" ht="15.75" customHeight="1" x14ac:dyDescent="0.25">
      <c r="A478" s="3"/>
    </row>
    <row r="479" spans="1:1" ht="15.75" customHeight="1" x14ac:dyDescent="0.25">
      <c r="A479" s="3"/>
    </row>
    <row r="480" spans="1:1" ht="15.75" customHeight="1" x14ac:dyDescent="0.25">
      <c r="A480" s="3"/>
    </row>
    <row r="481" spans="1:1" ht="15.75" customHeight="1" x14ac:dyDescent="0.25">
      <c r="A481" s="3"/>
    </row>
    <row r="482" spans="1:1" ht="15.75" customHeight="1" x14ac:dyDescent="0.25">
      <c r="A482" s="3"/>
    </row>
    <row r="483" spans="1:1" ht="15.75" customHeight="1" x14ac:dyDescent="0.25">
      <c r="A483" s="3"/>
    </row>
    <row r="484" spans="1:1" ht="15.75" customHeight="1" x14ac:dyDescent="0.25">
      <c r="A484" s="3"/>
    </row>
    <row r="485" spans="1:1" ht="15.75" customHeight="1" x14ac:dyDescent="0.25">
      <c r="A485" s="3"/>
    </row>
    <row r="486" spans="1:1" ht="15.75" customHeight="1" x14ac:dyDescent="0.25">
      <c r="A486" s="3"/>
    </row>
    <row r="487" spans="1:1" ht="15.75" customHeight="1" x14ac:dyDescent="0.25">
      <c r="A487" s="3"/>
    </row>
    <row r="488" spans="1:1" ht="15.75" customHeight="1" x14ac:dyDescent="0.25">
      <c r="A488" s="3"/>
    </row>
    <row r="489" spans="1:1" ht="15.75" customHeight="1" x14ac:dyDescent="0.25">
      <c r="A489" s="3"/>
    </row>
    <row r="490" spans="1:1" ht="15.75" customHeight="1" x14ac:dyDescent="0.25">
      <c r="A490" s="3"/>
    </row>
    <row r="491" spans="1:1" ht="15.75" customHeight="1" x14ac:dyDescent="0.25">
      <c r="A491" s="3"/>
    </row>
    <row r="492" spans="1:1" ht="15.75" customHeight="1" x14ac:dyDescent="0.25">
      <c r="A492" s="3"/>
    </row>
    <row r="493" spans="1:1" ht="15.75" customHeight="1" x14ac:dyDescent="0.25">
      <c r="A493" s="3"/>
    </row>
    <row r="494" spans="1:1" ht="15.75" customHeight="1" x14ac:dyDescent="0.25">
      <c r="A494" s="3"/>
    </row>
    <row r="495" spans="1:1" ht="15.75" customHeight="1" x14ac:dyDescent="0.25">
      <c r="A495" s="3"/>
    </row>
    <row r="496" spans="1:1" ht="15.75" customHeight="1" x14ac:dyDescent="0.25">
      <c r="A496" s="3"/>
    </row>
    <row r="497" spans="1:1" ht="15.75" customHeight="1" x14ac:dyDescent="0.25">
      <c r="A497" s="3"/>
    </row>
    <row r="498" spans="1:1" ht="15.75" customHeight="1" x14ac:dyDescent="0.25">
      <c r="A498" s="3"/>
    </row>
    <row r="499" spans="1:1" ht="15.75" customHeight="1" x14ac:dyDescent="0.25">
      <c r="A499" s="3"/>
    </row>
    <row r="500" spans="1:1" ht="15.75" customHeight="1" x14ac:dyDescent="0.25">
      <c r="A500" s="3"/>
    </row>
    <row r="501" spans="1:1" ht="15.75" customHeight="1" x14ac:dyDescent="0.25">
      <c r="A501" s="3"/>
    </row>
    <row r="502" spans="1:1" ht="15.75" customHeight="1" x14ac:dyDescent="0.25">
      <c r="A502" s="3"/>
    </row>
    <row r="503" spans="1:1" ht="15.75" customHeight="1" x14ac:dyDescent="0.25">
      <c r="A503" s="3"/>
    </row>
    <row r="504" spans="1:1" ht="15.75" customHeight="1" x14ac:dyDescent="0.25">
      <c r="A504" s="3"/>
    </row>
    <row r="505" spans="1:1" ht="15.75" customHeight="1" x14ac:dyDescent="0.25">
      <c r="A505" s="3"/>
    </row>
    <row r="506" spans="1:1" ht="15.75" customHeight="1" x14ac:dyDescent="0.25">
      <c r="A506" s="3"/>
    </row>
    <row r="507" spans="1:1" ht="15.75" customHeight="1" x14ac:dyDescent="0.25">
      <c r="A507" s="3"/>
    </row>
    <row r="508" spans="1:1" ht="15.75" customHeight="1" x14ac:dyDescent="0.25">
      <c r="A508" s="3"/>
    </row>
    <row r="509" spans="1:1" ht="15.75" customHeight="1" x14ac:dyDescent="0.25">
      <c r="A509" s="3"/>
    </row>
    <row r="510" spans="1:1" ht="15.75" customHeight="1" x14ac:dyDescent="0.25">
      <c r="A510" s="3"/>
    </row>
    <row r="511" spans="1:1" ht="15.75" customHeight="1" x14ac:dyDescent="0.25">
      <c r="A511" s="3"/>
    </row>
    <row r="512" spans="1:1" ht="15.75" customHeight="1" x14ac:dyDescent="0.25">
      <c r="A512" s="3"/>
    </row>
    <row r="513" spans="1:1" ht="15.75" customHeight="1" x14ac:dyDescent="0.25">
      <c r="A513" s="3"/>
    </row>
    <row r="514" spans="1:1" ht="15.75" customHeight="1" x14ac:dyDescent="0.25">
      <c r="A514" s="3"/>
    </row>
    <row r="515" spans="1:1" ht="15.75" customHeight="1" x14ac:dyDescent="0.25">
      <c r="A515" s="3"/>
    </row>
    <row r="516" spans="1:1" ht="15.75" customHeight="1" x14ac:dyDescent="0.25">
      <c r="A516" s="3"/>
    </row>
    <row r="517" spans="1:1" ht="15.75" customHeight="1" x14ac:dyDescent="0.25">
      <c r="A517" s="3"/>
    </row>
    <row r="518" spans="1:1" ht="15.75" customHeight="1" x14ac:dyDescent="0.25">
      <c r="A518" s="3"/>
    </row>
    <row r="519" spans="1:1" ht="15.75" customHeight="1" x14ac:dyDescent="0.25">
      <c r="A519" s="3"/>
    </row>
    <row r="520" spans="1:1" ht="15.75" customHeight="1" x14ac:dyDescent="0.25">
      <c r="A520" s="3"/>
    </row>
    <row r="521" spans="1:1" ht="15.75" customHeight="1" x14ac:dyDescent="0.25">
      <c r="A521" s="3"/>
    </row>
    <row r="522" spans="1:1" ht="15.75" customHeight="1" x14ac:dyDescent="0.25">
      <c r="A522" s="3"/>
    </row>
    <row r="523" spans="1:1" ht="15.75" customHeight="1" x14ac:dyDescent="0.25">
      <c r="A523" s="3"/>
    </row>
    <row r="524" spans="1:1" ht="15.75" customHeight="1" x14ac:dyDescent="0.25">
      <c r="A524" s="3"/>
    </row>
    <row r="525" spans="1:1" ht="15.75" customHeight="1" x14ac:dyDescent="0.25">
      <c r="A525" s="3"/>
    </row>
    <row r="526" spans="1:1" ht="15.75" customHeight="1" x14ac:dyDescent="0.25">
      <c r="A526" s="3"/>
    </row>
    <row r="527" spans="1:1" ht="15.75" customHeight="1" x14ac:dyDescent="0.25">
      <c r="A527" s="3"/>
    </row>
    <row r="528" spans="1:1" ht="15.75" customHeight="1" x14ac:dyDescent="0.25">
      <c r="A528" s="3"/>
    </row>
    <row r="529" spans="1:1" ht="15.75" customHeight="1" x14ac:dyDescent="0.25">
      <c r="A529" s="3"/>
    </row>
    <row r="530" spans="1:1" ht="15.75" customHeight="1" x14ac:dyDescent="0.25">
      <c r="A530" s="3"/>
    </row>
    <row r="531" spans="1:1" ht="15.75" customHeight="1" x14ac:dyDescent="0.25">
      <c r="A531" s="3"/>
    </row>
    <row r="532" spans="1:1" ht="15.75" customHeight="1" x14ac:dyDescent="0.25">
      <c r="A532" s="3"/>
    </row>
    <row r="533" spans="1:1" ht="15.75" customHeight="1" x14ac:dyDescent="0.25">
      <c r="A533" s="3"/>
    </row>
    <row r="534" spans="1:1" ht="15.75" customHeight="1" x14ac:dyDescent="0.25">
      <c r="A534" s="3"/>
    </row>
    <row r="535" spans="1:1" ht="15.75" customHeight="1" x14ac:dyDescent="0.25">
      <c r="A535" s="3"/>
    </row>
    <row r="536" spans="1:1" ht="15.75" customHeight="1" x14ac:dyDescent="0.25">
      <c r="A536" s="3"/>
    </row>
    <row r="537" spans="1:1" ht="15.75" customHeight="1" x14ac:dyDescent="0.25">
      <c r="A537" s="3"/>
    </row>
    <row r="538" spans="1:1" ht="15.75" customHeight="1" x14ac:dyDescent="0.25">
      <c r="A538" s="3"/>
    </row>
    <row r="539" spans="1:1" ht="15.75" customHeight="1" x14ac:dyDescent="0.25">
      <c r="A539" s="3"/>
    </row>
    <row r="540" spans="1:1" ht="15.75" customHeight="1" x14ac:dyDescent="0.25">
      <c r="A540" s="3"/>
    </row>
    <row r="541" spans="1:1" ht="15.75" customHeight="1" x14ac:dyDescent="0.25">
      <c r="A541" s="3"/>
    </row>
    <row r="542" spans="1:1" ht="15.75" customHeight="1" x14ac:dyDescent="0.25">
      <c r="A542" s="3"/>
    </row>
    <row r="543" spans="1:1" ht="15.75" customHeight="1" x14ac:dyDescent="0.25">
      <c r="A543" s="3"/>
    </row>
    <row r="544" spans="1:1" ht="15.75" customHeight="1" x14ac:dyDescent="0.25">
      <c r="A544" s="3"/>
    </row>
    <row r="545" spans="1:1" ht="15.75" customHeight="1" x14ac:dyDescent="0.25">
      <c r="A545" s="3"/>
    </row>
    <row r="546" spans="1:1" ht="15.75" customHeight="1" x14ac:dyDescent="0.25">
      <c r="A546" s="3"/>
    </row>
    <row r="547" spans="1:1" ht="15.75" customHeight="1" x14ac:dyDescent="0.25">
      <c r="A547" s="3"/>
    </row>
    <row r="548" spans="1:1" ht="15.75" customHeight="1" x14ac:dyDescent="0.25">
      <c r="A548" s="3"/>
    </row>
    <row r="549" spans="1:1" ht="15.75" customHeight="1" x14ac:dyDescent="0.25">
      <c r="A549" s="3"/>
    </row>
    <row r="550" spans="1:1" ht="15.75" customHeight="1" x14ac:dyDescent="0.25">
      <c r="A550" s="3"/>
    </row>
    <row r="551" spans="1:1" ht="15.75" customHeight="1" x14ac:dyDescent="0.25">
      <c r="A551" s="3"/>
    </row>
    <row r="552" spans="1:1" ht="15.75" customHeight="1" x14ac:dyDescent="0.25">
      <c r="A552" s="3"/>
    </row>
    <row r="553" spans="1:1" ht="15.75" customHeight="1" x14ac:dyDescent="0.25">
      <c r="A553" s="3"/>
    </row>
    <row r="554" spans="1:1" ht="15.75" customHeight="1" x14ac:dyDescent="0.25">
      <c r="A554" s="3"/>
    </row>
    <row r="555" spans="1:1" ht="15.75" customHeight="1" x14ac:dyDescent="0.25">
      <c r="A555" s="3"/>
    </row>
    <row r="556" spans="1:1" ht="15.75" customHeight="1" x14ac:dyDescent="0.25">
      <c r="A556" s="3"/>
    </row>
    <row r="557" spans="1:1" ht="15.75" customHeight="1" x14ac:dyDescent="0.25">
      <c r="A557" s="3"/>
    </row>
    <row r="558" spans="1:1" ht="15.75" customHeight="1" x14ac:dyDescent="0.25">
      <c r="A558" s="3"/>
    </row>
    <row r="559" spans="1:1" ht="15.75" customHeight="1" x14ac:dyDescent="0.25">
      <c r="A559" s="3"/>
    </row>
    <row r="560" spans="1:1" ht="15.75" customHeight="1" x14ac:dyDescent="0.25">
      <c r="A560" s="3"/>
    </row>
    <row r="561" spans="1:1" ht="15.75" customHeight="1" x14ac:dyDescent="0.25">
      <c r="A561" s="3"/>
    </row>
    <row r="562" spans="1:1" ht="15.75" customHeight="1" x14ac:dyDescent="0.25">
      <c r="A562" s="3"/>
    </row>
    <row r="563" spans="1:1" ht="15.75" customHeight="1" x14ac:dyDescent="0.25">
      <c r="A563" s="3"/>
    </row>
    <row r="564" spans="1:1" ht="15.75" customHeight="1" x14ac:dyDescent="0.25">
      <c r="A564" s="3"/>
    </row>
    <row r="565" spans="1:1" ht="15.75" customHeight="1" x14ac:dyDescent="0.25">
      <c r="A565" s="3"/>
    </row>
    <row r="566" spans="1:1" ht="15.75" customHeight="1" x14ac:dyDescent="0.25">
      <c r="A566" s="3"/>
    </row>
    <row r="567" spans="1:1" ht="15.75" customHeight="1" x14ac:dyDescent="0.25">
      <c r="A567" s="3"/>
    </row>
    <row r="568" spans="1:1" ht="15.75" customHeight="1" x14ac:dyDescent="0.25">
      <c r="A568" s="3"/>
    </row>
    <row r="569" spans="1:1" ht="15.75" customHeight="1" x14ac:dyDescent="0.25">
      <c r="A569" s="3"/>
    </row>
    <row r="570" spans="1:1" ht="15.75" customHeight="1" x14ac:dyDescent="0.25">
      <c r="A570" s="3"/>
    </row>
    <row r="571" spans="1:1" ht="15.75" customHeight="1" x14ac:dyDescent="0.25">
      <c r="A571" s="3"/>
    </row>
    <row r="572" spans="1:1" ht="15.75" customHeight="1" x14ac:dyDescent="0.25">
      <c r="A572" s="3"/>
    </row>
    <row r="573" spans="1:1" ht="15.75" customHeight="1" x14ac:dyDescent="0.25">
      <c r="A573" s="3"/>
    </row>
    <row r="574" spans="1:1" ht="15.75" customHeight="1" x14ac:dyDescent="0.25">
      <c r="A574" s="3"/>
    </row>
    <row r="575" spans="1:1" ht="15.75" customHeight="1" x14ac:dyDescent="0.25">
      <c r="A575" s="3"/>
    </row>
    <row r="576" spans="1:1" ht="15.75" customHeight="1" x14ac:dyDescent="0.25">
      <c r="A576" s="3"/>
    </row>
    <row r="577" spans="1:1" ht="15.75" customHeight="1" x14ac:dyDescent="0.25">
      <c r="A577" s="3"/>
    </row>
    <row r="578" spans="1:1" ht="15.75" customHeight="1" x14ac:dyDescent="0.25">
      <c r="A578" s="3"/>
    </row>
    <row r="579" spans="1:1" ht="15.75" customHeight="1" x14ac:dyDescent="0.25">
      <c r="A579" s="3"/>
    </row>
    <row r="580" spans="1:1" ht="15.75" customHeight="1" x14ac:dyDescent="0.25">
      <c r="A580" s="3"/>
    </row>
    <row r="581" spans="1:1" ht="15.75" customHeight="1" x14ac:dyDescent="0.25">
      <c r="A581" s="3"/>
    </row>
    <row r="582" spans="1:1" ht="15.75" customHeight="1" x14ac:dyDescent="0.25">
      <c r="A582" s="3"/>
    </row>
    <row r="583" spans="1:1" ht="15.75" customHeight="1" x14ac:dyDescent="0.25">
      <c r="A583" s="3"/>
    </row>
    <row r="584" spans="1:1" ht="15.75" customHeight="1" x14ac:dyDescent="0.25">
      <c r="A584" s="3"/>
    </row>
    <row r="585" spans="1:1" ht="15.75" customHeight="1" x14ac:dyDescent="0.25">
      <c r="A585" s="3"/>
    </row>
    <row r="586" spans="1:1" ht="15.75" customHeight="1" x14ac:dyDescent="0.25">
      <c r="A586" s="3"/>
    </row>
    <row r="587" spans="1:1" ht="15.75" customHeight="1" x14ac:dyDescent="0.25">
      <c r="A587" s="3"/>
    </row>
    <row r="588" spans="1:1" ht="15.75" customHeight="1" x14ac:dyDescent="0.25">
      <c r="A588" s="3"/>
    </row>
    <row r="589" spans="1:1" ht="15.75" customHeight="1" x14ac:dyDescent="0.25">
      <c r="A589" s="3"/>
    </row>
    <row r="590" spans="1:1" ht="15.75" customHeight="1" x14ac:dyDescent="0.25">
      <c r="A590" s="3"/>
    </row>
    <row r="591" spans="1:1" ht="15.75" customHeight="1" x14ac:dyDescent="0.25">
      <c r="A591" s="3"/>
    </row>
    <row r="592" spans="1:1" ht="15.75" customHeight="1" x14ac:dyDescent="0.25">
      <c r="A592" s="3"/>
    </row>
    <row r="593" spans="1:1" ht="15.75" customHeight="1" x14ac:dyDescent="0.25">
      <c r="A593" s="3"/>
    </row>
    <row r="594" spans="1:1" ht="15.75" customHeight="1" x14ac:dyDescent="0.25">
      <c r="A594" s="3"/>
    </row>
    <row r="595" spans="1:1" ht="15.75" customHeight="1" x14ac:dyDescent="0.25">
      <c r="A595" s="3"/>
    </row>
    <row r="596" spans="1:1" ht="15.75" customHeight="1" x14ac:dyDescent="0.25">
      <c r="A596" s="3"/>
    </row>
    <row r="597" spans="1:1" ht="15.75" customHeight="1" x14ac:dyDescent="0.25">
      <c r="A597" s="3"/>
    </row>
    <row r="598" spans="1:1" ht="15.75" customHeight="1" x14ac:dyDescent="0.25">
      <c r="A598" s="3"/>
    </row>
    <row r="599" spans="1:1" ht="15.75" customHeight="1" x14ac:dyDescent="0.25">
      <c r="A599" s="3"/>
    </row>
    <row r="600" spans="1:1" ht="15.75" customHeight="1" x14ac:dyDescent="0.25">
      <c r="A600" s="3"/>
    </row>
    <row r="601" spans="1:1" ht="15.75" customHeight="1" x14ac:dyDescent="0.25">
      <c r="A601" s="3"/>
    </row>
    <row r="602" spans="1:1" ht="15.75" customHeight="1" x14ac:dyDescent="0.25">
      <c r="A602" s="3"/>
    </row>
    <row r="603" spans="1:1" ht="15.75" customHeight="1" x14ac:dyDescent="0.25">
      <c r="A603" s="3"/>
    </row>
    <row r="604" spans="1:1" ht="15.75" customHeight="1" x14ac:dyDescent="0.25">
      <c r="A604" s="3"/>
    </row>
    <row r="605" spans="1:1" ht="15.75" customHeight="1" x14ac:dyDescent="0.25">
      <c r="A605" s="3"/>
    </row>
    <row r="606" spans="1:1" ht="15.75" customHeight="1" x14ac:dyDescent="0.25">
      <c r="A606" s="3"/>
    </row>
    <row r="607" spans="1:1" ht="15.75" customHeight="1" x14ac:dyDescent="0.25">
      <c r="A607" s="3"/>
    </row>
    <row r="608" spans="1:1" ht="15.75" customHeight="1" x14ac:dyDescent="0.25">
      <c r="A608" s="3"/>
    </row>
    <row r="609" spans="1:1" ht="15.75" customHeight="1" x14ac:dyDescent="0.25">
      <c r="A609" s="3"/>
    </row>
    <row r="610" spans="1:1" ht="15.75" customHeight="1" x14ac:dyDescent="0.25">
      <c r="A610" s="3"/>
    </row>
    <row r="611" spans="1:1" ht="15.75" customHeight="1" x14ac:dyDescent="0.25">
      <c r="A611" s="3"/>
    </row>
    <row r="612" spans="1:1" ht="15.75" customHeight="1" x14ac:dyDescent="0.25">
      <c r="A612" s="3"/>
    </row>
    <row r="613" spans="1:1" ht="15.75" customHeight="1" x14ac:dyDescent="0.25">
      <c r="A613" s="3"/>
    </row>
    <row r="614" spans="1:1" ht="15.75" customHeight="1" x14ac:dyDescent="0.25">
      <c r="A614" s="3"/>
    </row>
    <row r="615" spans="1:1" ht="15.75" customHeight="1" x14ac:dyDescent="0.25">
      <c r="A615" s="3"/>
    </row>
    <row r="616" spans="1:1" ht="15.75" customHeight="1" x14ac:dyDescent="0.25">
      <c r="A616" s="3"/>
    </row>
    <row r="617" spans="1:1" ht="15.75" customHeight="1" x14ac:dyDescent="0.25">
      <c r="A617" s="3"/>
    </row>
    <row r="618" spans="1:1" ht="15.75" customHeight="1" x14ac:dyDescent="0.25">
      <c r="A618" s="3"/>
    </row>
    <row r="619" spans="1:1" ht="15.75" customHeight="1" x14ac:dyDescent="0.25">
      <c r="A619" s="3"/>
    </row>
    <row r="620" spans="1:1" ht="15.75" customHeight="1" x14ac:dyDescent="0.25">
      <c r="A620" s="3"/>
    </row>
    <row r="621" spans="1:1" ht="15.75" customHeight="1" x14ac:dyDescent="0.25">
      <c r="A621" s="3"/>
    </row>
    <row r="622" spans="1:1" ht="15.75" customHeight="1" x14ac:dyDescent="0.25">
      <c r="A622" s="3"/>
    </row>
    <row r="623" spans="1:1" ht="15.75" customHeight="1" x14ac:dyDescent="0.25">
      <c r="A623" s="3"/>
    </row>
    <row r="624" spans="1:1" ht="15.75" customHeight="1" x14ac:dyDescent="0.25">
      <c r="A624" s="3"/>
    </row>
    <row r="625" spans="1:1" ht="15.75" customHeight="1" x14ac:dyDescent="0.25">
      <c r="A625" s="3"/>
    </row>
    <row r="626" spans="1:1" ht="15.75" customHeight="1" x14ac:dyDescent="0.25">
      <c r="A626" s="3"/>
    </row>
    <row r="627" spans="1:1" ht="15.75" customHeight="1" x14ac:dyDescent="0.25">
      <c r="A627" s="3"/>
    </row>
    <row r="628" spans="1:1" ht="15.75" customHeight="1" x14ac:dyDescent="0.25">
      <c r="A628" s="3"/>
    </row>
    <row r="629" spans="1:1" ht="15.75" customHeight="1" x14ac:dyDescent="0.25">
      <c r="A629" s="3"/>
    </row>
    <row r="630" spans="1:1" ht="15.75" customHeight="1" x14ac:dyDescent="0.25">
      <c r="A630" s="3"/>
    </row>
    <row r="631" spans="1:1" ht="15.75" customHeight="1" x14ac:dyDescent="0.25">
      <c r="A631" s="3"/>
    </row>
    <row r="632" spans="1:1" ht="15.75" customHeight="1" x14ac:dyDescent="0.25">
      <c r="A632" s="3"/>
    </row>
    <row r="633" spans="1:1" ht="15.75" customHeight="1" x14ac:dyDescent="0.25">
      <c r="A633" s="3"/>
    </row>
    <row r="634" spans="1:1" ht="15.75" customHeight="1" x14ac:dyDescent="0.25">
      <c r="A634" s="3"/>
    </row>
    <row r="635" spans="1:1" ht="15.75" customHeight="1" x14ac:dyDescent="0.25">
      <c r="A635" s="3"/>
    </row>
    <row r="636" spans="1:1" ht="15.75" customHeight="1" x14ac:dyDescent="0.25">
      <c r="A636" s="3"/>
    </row>
    <row r="637" spans="1:1" ht="15.75" customHeight="1" x14ac:dyDescent="0.25">
      <c r="A637" s="3"/>
    </row>
    <row r="638" spans="1:1" ht="15.75" customHeight="1" x14ac:dyDescent="0.25">
      <c r="A638" s="3"/>
    </row>
    <row r="639" spans="1:1" ht="15.75" customHeight="1" x14ac:dyDescent="0.25">
      <c r="A639" s="3"/>
    </row>
    <row r="640" spans="1:1" ht="15.75" customHeight="1" x14ac:dyDescent="0.25">
      <c r="A640" s="3"/>
    </row>
    <row r="641" spans="1:1" ht="15.75" customHeight="1" x14ac:dyDescent="0.25">
      <c r="A641" s="3"/>
    </row>
    <row r="642" spans="1:1" ht="15.75" customHeight="1" x14ac:dyDescent="0.25">
      <c r="A642" s="3"/>
    </row>
    <row r="643" spans="1:1" ht="15.75" customHeight="1" x14ac:dyDescent="0.25">
      <c r="A643" s="3"/>
    </row>
    <row r="644" spans="1:1" ht="15.75" customHeight="1" x14ac:dyDescent="0.25">
      <c r="A644" s="3"/>
    </row>
    <row r="645" spans="1:1" ht="15.75" customHeight="1" x14ac:dyDescent="0.25">
      <c r="A645" s="3"/>
    </row>
    <row r="646" spans="1:1" ht="15.75" customHeight="1" x14ac:dyDescent="0.25">
      <c r="A646" s="3"/>
    </row>
    <row r="647" spans="1:1" ht="15.75" customHeight="1" x14ac:dyDescent="0.25">
      <c r="A647" s="3"/>
    </row>
    <row r="648" spans="1:1" ht="15.75" customHeight="1" x14ac:dyDescent="0.25">
      <c r="A648" s="3"/>
    </row>
    <row r="649" spans="1:1" ht="15.75" customHeight="1" x14ac:dyDescent="0.25">
      <c r="A649" s="3"/>
    </row>
    <row r="650" spans="1:1" ht="15.75" customHeight="1" x14ac:dyDescent="0.25">
      <c r="A650" s="3"/>
    </row>
    <row r="651" spans="1:1" ht="15.75" customHeight="1" x14ac:dyDescent="0.25">
      <c r="A651" s="3"/>
    </row>
    <row r="652" spans="1:1" ht="15.75" customHeight="1" x14ac:dyDescent="0.25">
      <c r="A652" s="3"/>
    </row>
    <row r="653" spans="1:1" ht="15.75" customHeight="1" x14ac:dyDescent="0.25">
      <c r="A653" s="3"/>
    </row>
    <row r="654" spans="1:1" ht="15.75" customHeight="1" x14ac:dyDescent="0.25">
      <c r="A654" s="3"/>
    </row>
    <row r="655" spans="1:1" ht="15.75" customHeight="1" x14ac:dyDescent="0.25">
      <c r="A655" s="3"/>
    </row>
    <row r="656" spans="1:1" ht="15.75" customHeight="1" x14ac:dyDescent="0.25">
      <c r="A656" s="3"/>
    </row>
    <row r="657" spans="1:1" ht="15.75" customHeight="1" x14ac:dyDescent="0.25">
      <c r="A657" s="3"/>
    </row>
    <row r="658" spans="1:1" ht="15.75" customHeight="1" x14ac:dyDescent="0.25">
      <c r="A658" s="3"/>
    </row>
    <row r="659" spans="1:1" ht="15.75" customHeight="1" x14ac:dyDescent="0.25">
      <c r="A659" s="3"/>
    </row>
    <row r="660" spans="1:1" ht="15.75" customHeight="1" x14ac:dyDescent="0.25">
      <c r="A660" s="3"/>
    </row>
    <row r="661" spans="1:1" ht="15.75" customHeight="1" x14ac:dyDescent="0.25">
      <c r="A661" s="3"/>
    </row>
    <row r="662" spans="1:1" ht="15.75" customHeight="1" x14ac:dyDescent="0.25">
      <c r="A662" s="3"/>
    </row>
    <row r="663" spans="1:1" ht="15.75" customHeight="1" x14ac:dyDescent="0.25">
      <c r="A663" s="3"/>
    </row>
    <row r="664" spans="1:1" ht="15.75" customHeight="1" x14ac:dyDescent="0.25">
      <c r="A664" s="3"/>
    </row>
    <row r="665" spans="1:1" ht="15.75" customHeight="1" x14ac:dyDescent="0.25">
      <c r="A665" s="3"/>
    </row>
    <row r="666" spans="1:1" ht="15.75" customHeight="1" x14ac:dyDescent="0.25">
      <c r="A666" s="3"/>
    </row>
    <row r="667" spans="1:1" ht="15.75" customHeight="1" x14ac:dyDescent="0.25">
      <c r="A667" s="3"/>
    </row>
    <row r="668" spans="1:1" ht="15.75" customHeight="1" x14ac:dyDescent="0.25">
      <c r="A668" s="3"/>
    </row>
    <row r="669" spans="1:1" ht="15.75" customHeight="1" x14ac:dyDescent="0.25">
      <c r="A669" s="3"/>
    </row>
    <row r="670" spans="1:1" ht="15.75" customHeight="1" x14ac:dyDescent="0.25">
      <c r="A670" s="3"/>
    </row>
    <row r="671" spans="1:1" ht="15.75" customHeight="1" x14ac:dyDescent="0.25">
      <c r="A671" s="3"/>
    </row>
    <row r="672" spans="1:1" ht="15.75" customHeight="1" x14ac:dyDescent="0.25">
      <c r="A672" s="3"/>
    </row>
    <row r="673" spans="1:1" ht="15.75" customHeight="1" x14ac:dyDescent="0.25">
      <c r="A673" s="3"/>
    </row>
    <row r="674" spans="1:1" ht="15.75" customHeight="1" x14ac:dyDescent="0.25">
      <c r="A674" s="3"/>
    </row>
    <row r="675" spans="1:1" ht="15.75" customHeight="1" x14ac:dyDescent="0.25">
      <c r="A675" s="3"/>
    </row>
    <row r="676" spans="1:1" ht="15.75" customHeight="1" x14ac:dyDescent="0.25">
      <c r="A676" s="3"/>
    </row>
    <row r="677" spans="1:1" ht="15.75" customHeight="1" x14ac:dyDescent="0.25">
      <c r="A677" s="3"/>
    </row>
    <row r="678" spans="1:1" ht="15.75" customHeight="1" x14ac:dyDescent="0.25">
      <c r="A678" s="3"/>
    </row>
    <row r="679" spans="1:1" ht="15.75" customHeight="1" x14ac:dyDescent="0.25">
      <c r="A679" s="3"/>
    </row>
    <row r="680" spans="1:1" ht="15.75" customHeight="1" x14ac:dyDescent="0.25">
      <c r="A680" s="3"/>
    </row>
    <row r="681" spans="1:1" ht="15.75" customHeight="1" x14ac:dyDescent="0.25">
      <c r="A681" s="3"/>
    </row>
    <row r="682" spans="1:1" ht="15.75" customHeight="1" x14ac:dyDescent="0.25">
      <c r="A682" s="3"/>
    </row>
    <row r="683" spans="1:1" ht="15.75" customHeight="1" x14ac:dyDescent="0.25">
      <c r="A683" s="3"/>
    </row>
    <row r="684" spans="1:1" ht="15.75" customHeight="1" x14ac:dyDescent="0.25">
      <c r="A684" s="3"/>
    </row>
    <row r="685" spans="1:1" ht="15.75" customHeight="1" x14ac:dyDescent="0.25">
      <c r="A685" s="3"/>
    </row>
    <row r="686" spans="1:1" ht="15.75" customHeight="1" x14ac:dyDescent="0.25">
      <c r="A686" s="3"/>
    </row>
    <row r="687" spans="1:1" ht="15.75" customHeight="1" x14ac:dyDescent="0.25">
      <c r="A687" s="3"/>
    </row>
    <row r="688" spans="1:1" ht="15.75" customHeight="1" x14ac:dyDescent="0.25">
      <c r="A688" s="3"/>
    </row>
    <row r="689" spans="1:1" ht="15.75" customHeight="1" x14ac:dyDescent="0.25">
      <c r="A689" s="3"/>
    </row>
    <row r="690" spans="1:1" ht="15.75" customHeight="1" x14ac:dyDescent="0.25">
      <c r="A690" s="3"/>
    </row>
    <row r="691" spans="1:1" ht="15.75" customHeight="1" x14ac:dyDescent="0.25">
      <c r="A691" s="3"/>
    </row>
    <row r="692" spans="1:1" ht="15.75" customHeight="1" x14ac:dyDescent="0.25">
      <c r="A692" s="3"/>
    </row>
    <row r="693" spans="1:1" ht="15.75" customHeight="1" x14ac:dyDescent="0.25">
      <c r="A693" s="3"/>
    </row>
    <row r="694" spans="1:1" ht="15.75" customHeight="1" x14ac:dyDescent="0.25">
      <c r="A694" s="3"/>
    </row>
    <row r="695" spans="1:1" ht="15.75" customHeight="1" x14ac:dyDescent="0.25">
      <c r="A695" s="3"/>
    </row>
    <row r="696" spans="1:1" ht="15.75" customHeight="1" x14ac:dyDescent="0.25">
      <c r="A696" s="3"/>
    </row>
    <row r="697" spans="1:1" ht="15.75" customHeight="1" x14ac:dyDescent="0.25">
      <c r="A697" s="3"/>
    </row>
    <row r="698" spans="1:1" ht="15.75" customHeight="1" x14ac:dyDescent="0.25">
      <c r="A698" s="3"/>
    </row>
    <row r="699" spans="1:1" ht="15.75" customHeight="1" x14ac:dyDescent="0.25">
      <c r="A699" s="3"/>
    </row>
    <row r="700" spans="1:1" ht="15.75" customHeight="1" x14ac:dyDescent="0.25">
      <c r="A700" s="3"/>
    </row>
    <row r="701" spans="1:1" ht="15.75" customHeight="1" x14ac:dyDescent="0.25">
      <c r="A701" s="3"/>
    </row>
    <row r="702" spans="1:1" ht="15.75" customHeight="1" x14ac:dyDescent="0.25">
      <c r="A702" s="3"/>
    </row>
    <row r="703" spans="1:1" ht="15.75" customHeight="1" x14ac:dyDescent="0.25">
      <c r="A703" s="3"/>
    </row>
    <row r="704" spans="1:1" ht="15.75" customHeight="1" x14ac:dyDescent="0.25">
      <c r="A704" s="3"/>
    </row>
    <row r="705" spans="1:1" ht="15.75" customHeight="1" x14ac:dyDescent="0.25">
      <c r="A705" s="3"/>
    </row>
    <row r="706" spans="1:1" ht="15.75" customHeight="1" x14ac:dyDescent="0.25">
      <c r="A706" s="3"/>
    </row>
    <row r="707" spans="1:1" ht="15.75" customHeight="1" x14ac:dyDescent="0.25">
      <c r="A707" s="3"/>
    </row>
    <row r="708" spans="1:1" ht="15.75" customHeight="1" x14ac:dyDescent="0.25">
      <c r="A708" s="3"/>
    </row>
    <row r="709" spans="1:1" ht="15.75" customHeight="1" x14ac:dyDescent="0.25">
      <c r="A709" s="3"/>
    </row>
    <row r="710" spans="1:1" ht="15.75" customHeight="1" x14ac:dyDescent="0.25">
      <c r="A710" s="3"/>
    </row>
    <row r="711" spans="1:1" ht="15.75" customHeight="1" x14ac:dyDescent="0.25">
      <c r="A711" s="3"/>
    </row>
    <row r="712" spans="1:1" ht="15.75" customHeight="1" x14ac:dyDescent="0.25">
      <c r="A712" s="3"/>
    </row>
    <row r="713" spans="1:1" ht="15.75" customHeight="1" x14ac:dyDescent="0.25">
      <c r="A713" s="3"/>
    </row>
    <row r="714" spans="1:1" ht="15.75" customHeight="1" x14ac:dyDescent="0.25">
      <c r="A714" s="3"/>
    </row>
    <row r="715" spans="1:1" ht="15.75" customHeight="1" x14ac:dyDescent="0.25">
      <c r="A715" s="3"/>
    </row>
    <row r="716" spans="1:1" ht="15.75" customHeight="1" x14ac:dyDescent="0.25">
      <c r="A716" s="3"/>
    </row>
    <row r="717" spans="1:1" ht="15.75" customHeight="1" x14ac:dyDescent="0.25">
      <c r="A717" s="3"/>
    </row>
    <row r="718" spans="1:1" ht="15.75" customHeight="1" x14ac:dyDescent="0.25">
      <c r="A718" s="3"/>
    </row>
    <row r="719" spans="1:1" ht="15.75" customHeight="1" x14ac:dyDescent="0.25">
      <c r="A719" s="3"/>
    </row>
    <row r="720" spans="1:1" ht="15.75" customHeight="1" x14ac:dyDescent="0.25">
      <c r="A720" s="3"/>
    </row>
    <row r="721" spans="1:1" ht="15.75" customHeight="1" x14ac:dyDescent="0.25">
      <c r="A721" s="3"/>
    </row>
    <row r="722" spans="1:1" ht="15.75" customHeight="1" x14ac:dyDescent="0.25">
      <c r="A722" s="3"/>
    </row>
    <row r="723" spans="1:1" ht="15.75" customHeight="1" x14ac:dyDescent="0.25">
      <c r="A723" s="3"/>
    </row>
    <row r="724" spans="1:1" ht="15.75" customHeight="1" x14ac:dyDescent="0.25">
      <c r="A724" s="3"/>
    </row>
    <row r="725" spans="1:1" ht="15.75" customHeight="1" x14ac:dyDescent="0.25">
      <c r="A725" s="3"/>
    </row>
    <row r="726" spans="1:1" ht="15.75" customHeight="1" x14ac:dyDescent="0.25">
      <c r="A726" s="3"/>
    </row>
    <row r="727" spans="1:1" ht="15.75" customHeight="1" x14ac:dyDescent="0.25">
      <c r="A727" s="3"/>
    </row>
    <row r="728" spans="1:1" ht="15.75" customHeight="1" x14ac:dyDescent="0.25">
      <c r="A728" s="3"/>
    </row>
    <row r="729" spans="1:1" ht="15.75" customHeight="1" x14ac:dyDescent="0.25">
      <c r="A729" s="3"/>
    </row>
    <row r="730" spans="1:1" ht="15.75" customHeight="1" x14ac:dyDescent="0.25">
      <c r="A730" s="3"/>
    </row>
    <row r="731" spans="1:1" ht="15.75" customHeight="1" x14ac:dyDescent="0.25">
      <c r="A731" s="3"/>
    </row>
    <row r="732" spans="1:1" ht="15.75" customHeight="1" x14ac:dyDescent="0.25">
      <c r="A732" s="3"/>
    </row>
    <row r="733" spans="1:1" ht="15.75" customHeight="1" x14ac:dyDescent="0.25">
      <c r="A733" s="3"/>
    </row>
    <row r="734" spans="1:1" ht="15.75" customHeight="1" x14ac:dyDescent="0.25">
      <c r="A734" s="3"/>
    </row>
    <row r="735" spans="1:1" ht="15.75" customHeight="1" x14ac:dyDescent="0.25">
      <c r="A735" s="3"/>
    </row>
    <row r="736" spans="1:1" ht="15.75" customHeight="1" x14ac:dyDescent="0.25">
      <c r="A736" s="3"/>
    </row>
    <row r="737" spans="1:1" ht="15.75" customHeight="1" x14ac:dyDescent="0.25">
      <c r="A737" s="3"/>
    </row>
    <row r="738" spans="1:1" ht="15.75" customHeight="1" x14ac:dyDescent="0.25">
      <c r="A738" s="3"/>
    </row>
    <row r="739" spans="1:1" ht="15.75" customHeight="1" x14ac:dyDescent="0.25">
      <c r="A739" s="3"/>
    </row>
    <row r="740" spans="1:1" ht="15.75" customHeight="1" x14ac:dyDescent="0.25">
      <c r="A740" s="3"/>
    </row>
    <row r="741" spans="1:1" ht="15.75" customHeight="1" x14ac:dyDescent="0.25">
      <c r="A741" s="3"/>
    </row>
    <row r="742" spans="1:1" ht="15.75" customHeight="1" x14ac:dyDescent="0.25">
      <c r="A742" s="3"/>
    </row>
    <row r="743" spans="1:1" ht="15.75" customHeight="1" x14ac:dyDescent="0.25">
      <c r="A743" s="3"/>
    </row>
    <row r="744" spans="1:1" ht="15.75" customHeight="1" x14ac:dyDescent="0.25">
      <c r="A744" s="3"/>
    </row>
    <row r="745" spans="1:1" ht="15.75" customHeight="1" x14ac:dyDescent="0.25">
      <c r="A745" s="3"/>
    </row>
    <row r="746" spans="1:1" ht="15.75" customHeight="1" x14ac:dyDescent="0.25">
      <c r="A746" s="3"/>
    </row>
    <row r="747" spans="1:1" ht="15.75" customHeight="1" x14ac:dyDescent="0.25">
      <c r="A747" s="3"/>
    </row>
    <row r="748" spans="1:1" ht="15.75" customHeight="1" x14ac:dyDescent="0.25">
      <c r="A748" s="3"/>
    </row>
    <row r="749" spans="1:1" ht="15.75" customHeight="1" x14ac:dyDescent="0.25">
      <c r="A749" s="3"/>
    </row>
    <row r="750" spans="1:1" ht="15.75" customHeight="1" x14ac:dyDescent="0.25">
      <c r="A750" s="3"/>
    </row>
    <row r="751" spans="1:1" ht="15.75" customHeight="1" x14ac:dyDescent="0.25">
      <c r="A751" s="3"/>
    </row>
    <row r="752" spans="1:1" ht="15.75" customHeight="1" x14ac:dyDescent="0.25">
      <c r="A752" s="3"/>
    </row>
    <row r="753" spans="1:1" ht="15.75" customHeight="1" x14ac:dyDescent="0.25">
      <c r="A753" s="3"/>
    </row>
    <row r="754" spans="1:1" ht="15.75" customHeight="1" x14ac:dyDescent="0.25">
      <c r="A754" s="3"/>
    </row>
    <row r="755" spans="1:1" ht="15.75" customHeight="1" x14ac:dyDescent="0.25">
      <c r="A755" s="3"/>
    </row>
    <row r="756" spans="1:1" ht="15.75" customHeight="1" x14ac:dyDescent="0.25">
      <c r="A756" s="3"/>
    </row>
    <row r="757" spans="1:1" ht="15.75" customHeight="1" x14ac:dyDescent="0.25">
      <c r="A757" s="3"/>
    </row>
    <row r="758" spans="1:1" ht="15.75" customHeight="1" x14ac:dyDescent="0.25">
      <c r="A758" s="3"/>
    </row>
    <row r="759" spans="1:1" ht="15.75" customHeight="1" x14ac:dyDescent="0.25">
      <c r="A759" s="3"/>
    </row>
    <row r="760" spans="1:1" ht="15.75" customHeight="1" x14ac:dyDescent="0.25">
      <c r="A760" s="3"/>
    </row>
    <row r="761" spans="1:1" ht="15.75" customHeight="1" x14ac:dyDescent="0.25">
      <c r="A761" s="3"/>
    </row>
    <row r="762" spans="1:1" ht="15.75" customHeight="1" x14ac:dyDescent="0.25">
      <c r="A762" s="3"/>
    </row>
    <row r="763" spans="1:1" ht="15.75" customHeight="1" x14ac:dyDescent="0.25">
      <c r="A763" s="3"/>
    </row>
    <row r="764" spans="1:1" ht="15.75" customHeight="1" x14ac:dyDescent="0.25">
      <c r="A764" s="3"/>
    </row>
    <row r="765" spans="1:1" ht="15.75" customHeight="1" x14ac:dyDescent="0.25">
      <c r="A765" s="3"/>
    </row>
    <row r="766" spans="1:1" ht="15.75" customHeight="1" x14ac:dyDescent="0.25">
      <c r="A766" s="3"/>
    </row>
    <row r="767" spans="1:1" ht="15.75" customHeight="1" x14ac:dyDescent="0.25">
      <c r="A767" s="3"/>
    </row>
    <row r="768" spans="1:1" ht="15.75" customHeight="1" x14ac:dyDescent="0.25">
      <c r="A768" s="3"/>
    </row>
    <row r="769" spans="1:1" ht="15.75" customHeight="1" x14ac:dyDescent="0.25">
      <c r="A769" s="3"/>
    </row>
    <row r="770" spans="1:1" ht="15.75" customHeight="1" x14ac:dyDescent="0.25">
      <c r="A770" s="3"/>
    </row>
    <row r="771" spans="1:1" ht="15.75" customHeight="1" x14ac:dyDescent="0.25">
      <c r="A771" s="3"/>
    </row>
    <row r="772" spans="1:1" ht="15.75" customHeight="1" x14ac:dyDescent="0.25">
      <c r="A772" s="3"/>
    </row>
    <row r="773" spans="1:1" ht="15.75" customHeight="1" x14ac:dyDescent="0.25">
      <c r="A773" s="3"/>
    </row>
    <row r="774" spans="1:1" ht="15.75" customHeight="1" x14ac:dyDescent="0.25">
      <c r="A774" s="3"/>
    </row>
    <row r="775" spans="1:1" ht="15.75" customHeight="1" x14ac:dyDescent="0.25">
      <c r="A775" s="3"/>
    </row>
    <row r="776" spans="1:1" ht="15.75" customHeight="1" x14ac:dyDescent="0.25">
      <c r="A776" s="3"/>
    </row>
    <row r="777" spans="1:1" ht="15.75" customHeight="1" x14ac:dyDescent="0.25">
      <c r="A777" s="3"/>
    </row>
    <row r="778" spans="1:1" ht="15.75" customHeight="1" x14ac:dyDescent="0.25">
      <c r="A778" s="3"/>
    </row>
    <row r="779" spans="1:1" ht="15.75" customHeight="1" x14ac:dyDescent="0.25">
      <c r="A779" s="3"/>
    </row>
    <row r="780" spans="1:1" ht="15.75" customHeight="1" x14ac:dyDescent="0.25">
      <c r="A780" s="3"/>
    </row>
    <row r="781" spans="1:1" ht="15.75" customHeight="1" x14ac:dyDescent="0.25">
      <c r="A781" s="3"/>
    </row>
    <row r="782" spans="1:1" ht="15.75" customHeight="1" x14ac:dyDescent="0.25">
      <c r="A782" s="3"/>
    </row>
    <row r="783" spans="1:1" ht="15.75" customHeight="1" x14ac:dyDescent="0.25">
      <c r="A783" s="3"/>
    </row>
    <row r="784" spans="1:1" ht="15.75" customHeight="1" x14ac:dyDescent="0.25">
      <c r="A784" s="3"/>
    </row>
    <row r="785" spans="1:1" ht="15.75" customHeight="1" x14ac:dyDescent="0.25">
      <c r="A785" s="3"/>
    </row>
    <row r="786" spans="1:1" ht="15.75" customHeight="1" x14ac:dyDescent="0.25">
      <c r="A786" s="3"/>
    </row>
    <row r="787" spans="1:1" ht="15.75" customHeight="1" x14ac:dyDescent="0.25">
      <c r="A787" s="3"/>
    </row>
    <row r="788" spans="1:1" ht="15.75" customHeight="1" x14ac:dyDescent="0.25">
      <c r="A788" s="3"/>
    </row>
    <row r="789" spans="1:1" ht="15.75" customHeight="1" x14ac:dyDescent="0.25">
      <c r="A789" s="3"/>
    </row>
    <row r="790" spans="1:1" ht="15.75" customHeight="1" x14ac:dyDescent="0.25">
      <c r="A790" s="3"/>
    </row>
    <row r="791" spans="1:1" ht="15.75" customHeight="1" x14ac:dyDescent="0.25">
      <c r="A791" s="3"/>
    </row>
    <row r="792" spans="1:1" ht="15.75" customHeight="1" x14ac:dyDescent="0.25">
      <c r="A792" s="3"/>
    </row>
    <row r="793" spans="1:1" ht="15.75" customHeight="1" x14ac:dyDescent="0.25">
      <c r="A793" s="3"/>
    </row>
    <row r="794" spans="1:1" ht="15.75" customHeight="1" x14ac:dyDescent="0.25">
      <c r="A794" s="3"/>
    </row>
    <row r="795" spans="1:1" ht="15.75" customHeight="1" x14ac:dyDescent="0.25">
      <c r="A795" s="3"/>
    </row>
    <row r="796" spans="1:1" ht="15.75" customHeight="1" x14ac:dyDescent="0.25">
      <c r="A796" s="3"/>
    </row>
    <row r="797" spans="1:1" ht="15.75" customHeight="1" x14ac:dyDescent="0.25">
      <c r="A797" s="3"/>
    </row>
    <row r="798" spans="1:1" ht="15.75" customHeight="1" x14ac:dyDescent="0.25">
      <c r="A798" s="3"/>
    </row>
    <row r="799" spans="1:1" ht="15.75" customHeight="1" x14ac:dyDescent="0.25">
      <c r="A799" s="3"/>
    </row>
    <row r="800" spans="1:1" ht="15.75" customHeight="1" x14ac:dyDescent="0.25">
      <c r="A800" s="3"/>
    </row>
    <row r="801" spans="1:1" ht="15.75" customHeight="1" x14ac:dyDescent="0.25">
      <c r="A801" s="3"/>
    </row>
    <row r="802" spans="1:1" ht="15.75" customHeight="1" x14ac:dyDescent="0.25">
      <c r="A802" s="3"/>
    </row>
    <row r="803" spans="1:1" ht="15.75" customHeight="1" x14ac:dyDescent="0.25">
      <c r="A803" s="3"/>
    </row>
    <row r="804" spans="1:1" ht="15.75" customHeight="1" x14ac:dyDescent="0.25">
      <c r="A804" s="3"/>
    </row>
    <row r="805" spans="1:1" ht="15.75" customHeight="1" x14ac:dyDescent="0.25">
      <c r="A805" s="3"/>
    </row>
    <row r="806" spans="1:1" ht="15.75" customHeight="1" x14ac:dyDescent="0.25">
      <c r="A806" s="3"/>
    </row>
    <row r="807" spans="1:1" ht="15.75" customHeight="1" x14ac:dyDescent="0.25">
      <c r="A807" s="3"/>
    </row>
    <row r="808" spans="1:1" ht="15.75" customHeight="1" x14ac:dyDescent="0.25">
      <c r="A808" s="3"/>
    </row>
    <row r="809" spans="1:1" ht="15.75" customHeight="1" x14ac:dyDescent="0.25">
      <c r="A809" s="3"/>
    </row>
    <row r="810" spans="1:1" ht="15.75" customHeight="1" x14ac:dyDescent="0.25">
      <c r="A810" s="3"/>
    </row>
    <row r="811" spans="1:1" ht="15.75" customHeight="1" x14ac:dyDescent="0.25">
      <c r="A811" s="3"/>
    </row>
    <row r="812" spans="1:1" ht="15.75" customHeight="1" x14ac:dyDescent="0.25">
      <c r="A812" s="3"/>
    </row>
    <row r="813" spans="1:1" ht="15.75" customHeight="1" x14ac:dyDescent="0.25">
      <c r="A813" s="3"/>
    </row>
    <row r="814" spans="1:1" ht="15.75" customHeight="1" x14ac:dyDescent="0.25">
      <c r="A814" s="3"/>
    </row>
    <row r="815" spans="1:1" ht="15.75" customHeight="1" x14ac:dyDescent="0.25">
      <c r="A815" s="3"/>
    </row>
    <row r="816" spans="1:1" ht="15.75" customHeight="1" x14ac:dyDescent="0.25">
      <c r="A816" s="3"/>
    </row>
    <row r="817" spans="1:1" ht="15.75" customHeight="1" x14ac:dyDescent="0.25">
      <c r="A817" s="3"/>
    </row>
    <row r="818" spans="1:1" ht="15.75" customHeight="1" x14ac:dyDescent="0.25">
      <c r="A818" s="3"/>
    </row>
    <row r="819" spans="1:1" ht="15.75" customHeight="1" x14ac:dyDescent="0.25">
      <c r="A819" s="3"/>
    </row>
    <row r="820" spans="1:1" ht="15.75" customHeight="1" x14ac:dyDescent="0.25">
      <c r="A820" s="3"/>
    </row>
    <row r="821" spans="1:1" ht="15.75" customHeight="1" x14ac:dyDescent="0.25">
      <c r="A821" s="3"/>
    </row>
    <row r="822" spans="1:1" ht="15.75" customHeight="1" x14ac:dyDescent="0.25">
      <c r="A822" s="3"/>
    </row>
    <row r="823" spans="1:1" ht="15.75" customHeight="1" x14ac:dyDescent="0.25">
      <c r="A823" s="3"/>
    </row>
    <row r="824" spans="1:1" ht="15.75" customHeight="1" x14ac:dyDescent="0.25">
      <c r="A824" s="3"/>
    </row>
    <row r="825" spans="1:1" ht="15.75" customHeight="1" x14ac:dyDescent="0.25">
      <c r="A825" s="3"/>
    </row>
    <row r="826" spans="1:1" ht="15.75" customHeight="1" x14ac:dyDescent="0.25">
      <c r="A826" s="3"/>
    </row>
    <row r="827" spans="1:1" ht="15.75" customHeight="1" x14ac:dyDescent="0.25">
      <c r="A827" s="3"/>
    </row>
    <row r="828" spans="1:1" ht="15.75" customHeight="1" x14ac:dyDescent="0.25">
      <c r="A828" s="3"/>
    </row>
    <row r="829" spans="1:1" ht="15.75" customHeight="1" x14ac:dyDescent="0.25">
      <c r="A829" s="3"/>
    </row>
    <row r="830" spans="1:1" ht="15.75" customHeight="1" x14ac:dyDescent="0.25">
      <c r="A830" s="3"/>
    </row>
    <row r="831" spans="1:1" ht="15.75" customHeight="1" x14ac:dyDescent="0.25">
      <c r="A831" s="3"/>
    </row>
    <row r="832" spans="1:1" ht="15.75" customHeight="1" x14ac:dyDescent="0.25">
      <c r="A832" s="3"/>
    </row>
    <row r="833" spans="1:1" ht="15.75" customHeight="1" x14ac:dyDescent="0.25">
      <c r="A833" s="3"/>
    </row>
    <row r="834" spans="1:1" ht="15.75" customHeight="1" x14ac:dyDescent="0.25">
      <c r="A834" s="3"/>
    </row>
    <row r="835" spans="1:1" ht="15.75" customHeight="1" x14ac:dyDescent="0.25">
      <c r="A835" s="3"/>
    </row>
    <row r="836" spans="1:1" ht="15.75" customHeight="1" x14ac:dyDescent="0.25">
      <c r="A836" s="3"/>
    </row>
    <row r="837" spans="1:1" ht="15.75" customHeight="1" x14ac:dyDescent="0.25">
      <c r="A837" s="3"/>
    </row>
    <row r="838" spans="1:1" ht="15.75" customHeight="1" x14ac:dyDescent="0.25">
      <c r="A838" s="3"/>
    </row>
    <row r="839" spans="1:1" ht="15.75" customHeight="1" x14ac:dyDescent="0.25">
      <c r="A839" s="3"/>
    </row>
    <row r="840" spans="1:1" ht="15.75" customHeight="1" x14ac:dyDescent="0.25">
      <c r="A840" s="3"/>
    </row>
    <row r="841" spans="1:1" ht="15.75" customHeight="1" x14ac:dyDescent="0.25">
      <c r="A841" s="3"/>
    </row>
    <row r="842" spans="1:1" ht="15.75" customHeight="1" x14ac:dyDescent="0.25">
      <c r="A842" s="3"/>
    </row>
    <row r="843" spans="1:1" ht="15.75" customHeight="1" x14ac:dyDescent="0.25">
      <c r="A843" s="3"/>
    </row>
    <row r="844" spans="1:1" ht="15.75" customHeight="1" x14ac:dyDescent="0.25">
      <c r="A844" s="3"/>
    </row>
    <row r="845" spans="1:1" ht="15.75" customHeight="1" x14ac:dyDescent="0.25">
      <c r="A845" s="3"/>
    </row>
    <row r="846" spans="1:1" ht="15.75" customHeight="1" x14ac:dyDescent="0.25">
      <c r="A846" s="3"/>
    </row>
    <row r="847" spans="1:1" ht="15.75" customHeight="1" x14ac:dyDescent="0.25">
      <c r="A847" s="3"/>
    </row>
    <row r="848" spans="1:1" ht="15.75" customHeight="1" x14ac:dyDescent="0.25">
      <c r="A848" s="3"/>
    </row>
    <row r="849" spans="1:1" ht="15.75" customHeight="1" x14ac:dyDescent="0.25">
      <c r="A849" s="3"/>
    </row>
    <row r="850" spans="1:1" ht="15.75" customHeight="1" x14ac:dyDescent="0.25">
      <c r="A850" s="3"/>
    </row>
    <row r="851" spans="1:1" ht="15.75" customHeight="1" x14ac:dyDescent="0.25">
      <c r="A851" s="3"/>
    </row>
    <row r="852" spans="1:1" ht="15.75" customHeight="1" x14ac:dyDescent="0.25">
      <c r="A852" s="3"/>
    </row>
    <row r="853" spans="1:1" ht="15.75" customHeight="1" x14ac:dyDescent="0.25">
      <c r="A853" s="3"/>
    </row>
    <row r="854" spans="1:1" ht="15.75" customHeight="1" x14ac:dyDescent="0.25">
      <c r="A854" s="3"/>
    </row>
    <row r="855" spans="1:1" ht="15.75" customHeight="1" x14ac:dyDescent="0.25">
      <c r="A855" s="3"/>
    </row>
    <row r="856" spans="1:1" ht="15.75" customHeight="1" x14ac:dyDescent="0.25">
      <c r="A856" s="3"/>
    </row>
    <row r="857" spans="1:1" ht="15.75" customHeight="1" x14ac:dyDescent="0.25">
      <c r="A857" s="3"/>
    </row>
    <row r="858" spans="1:1" ht="15.75" customHeight="1" x14ac:dyDescent="0.25">
      <c r="A858" s="3"/>
    </row>
    <row r="859" spans="1:1" ht="15.75" customHeight="1" x14ac:dyDescent="0.25">
      <c r="A859" s="3"/>
    </row>
    <row r="860" spans="1:1" ht="15.75" customHeight="1" x14ac:dyDescent="0.25">
      <c r="A860" s="3"/>
    </row>
    <row r="861" spans="1:1" ht="15.75" customHeight="1" x14ac:dyDescent="0.25">
      <c r="A861" s="3"/>
    </row>
    <row r="862" spans="1:1" ht="15.75" customHeight="1" x14ac:dyDescent="0.25">
      <c r="A862" s="3"/>
    </row>
    <row r="863" spans="1:1" ht="15.75" customHeight="1" x14ac:dyDescent="0.25">
      <c r="A863" s="3"/>
    </row>
    <row r="864" spans="1:1" ht="15.75" customHeight="1" x14ac:dyDescent="0.25">
      <c r="A864" s="3"/>
    </row>
    <row r="865" spans="1:1" ht="15.75" customHeight="1" x14ac:dyDescent="0.25">
      <c r="A865" s="3"/>
    </row>
    <row r="866" spans="1:1" ht="15.75" customHeight="1" x14ac:dyDescent="0.25">
      <c r="A866" s="3"/>
    </row>
    <row r="867" spans="1:1" ht="15.75" customHeight="1" x14ac:dyDescent="0.25">
      <c r="A867" s="3"/>
    </row>
    <row r="868" spans="1:1" ht="15.75" customHeight="1" x14ac:dyDescent="0.25">
      <c r="A868" s="3"/>
    </row>
    <row r="869" spans="1:1" ht="15.75" customHeight="1" x14ac:dyDescent="0.25">
      <c r="A869" s="3"/>
    </row>
    <row r="870" spans="1:1" ht="15.75" customHeight="1" x14ac:dyDescent="0.25">
      <c r="A870" s="3"/>
    </row>
    <row r="871" spans="1:1" ht="15.75" customHeight="1" x14ac:dyDescent="0.25">
      <c r="A871" s="3"/>
    </row>
    <row r="872" spans="1:1" ht="15.75" customHeight="1" x14ac:dyDescent="0.25">
      <c r="A872" s="3"/>
    </row>
    <row r="873" spans="1:1" ht="15.75" customHeight="1" x14ac:dyDescent="0.25">
      <c r="A873" s="3"/>
    </row>
    <row r="874" spans="1:1" ht="15.75" customHeight="1" x14ac:dyDescent="0.25">
      <c r="A874" s="3"/>
    </row>
    <row r="875" spans="1:1" ht="15.75" customHeight="1" x14ac:dyDescent="0.25">
      <c r="A875" s="3"/>
    </row>
    <row r="876" spans="1:1" ht="15.75" customHeight="1" x14ac:dyDescent="0.25">
      <c r="A876" s="3"/>
    </row>
    <row r="877" spans="1:1" ht="15.75" customHeight="1" x14ac:dyDescent="0.25">
      <c r="A877" s="3"/>
    </row>
    <row r="878" spans="1:1" ht="15.75" customHeight="1" x14ac:dyDescent="0.25">
      <c r="A878" s="3"/>
    </row>
    <row r="879" spans="1:1" ht="15.75" customHeight="1" x14ac:dyDescent="0.25">
      <c r="A879" s="3"/>
    </row>
    <row r="880" spans="1:1" ht="15.75" customHeight="1" x14ac:dyDescent="0.25">
      <c r="A880" s="3"/>
    </row>
    <row r="881" spans="1:1" ht="15.75" customHeight="1" x14ac:dyDescent="0.25">
      <c r="A881" s="3"/>
    </row>
    <row r="882" spans="1:1" ht="15.75" customHeight="1" x14ac:dyDescent="0.25">
      <c r="A882" s="3"/>
    </row>
    <row r="883" spans="1:1" ht="15.75" customHeight="1" x14ac:dyDescent="0.25">
      <c r="A883" s="3"/>
    </row>
    <row r="884" spans="1:1" ht="15.75" customHeight="1" x14ac:dyDescent="0.25">
      <c r="A884" s="3"/>
    </row>
    <row r="885" spans="1:1" ht="15.75" customHeight="1" x14ac:dyDescent="0.25">
      <c r="A885" s="3"/>
    </row>
    <row r="886" spans="1:1" ht="15.75" customHeight="1" x14ac:dyDescent="0.25">
      <c r="A886" s="3"/>
    </row>
    <row r="887" spans="1:1" ht="15.75" customHeight="1" x14ac:dyDescent="0.25">
      <c r="A887" s="3"/>
    </row>
    <row r="888" spans="1:1" ht="15.75" customHeight="1" x14ac:dyDescent="0.25">
      <c r="A888" s="3"/>
    </row>
    <row r="889" spans="1:1" ht="15.75" customHeight="1" x14ac:dyDescent="0.25">
      <c r="A889" s="3"/>
    </row>
    <row r="890" spans="1:1" ht="15.75" customHeight="1" x14ac:dyDescent="0.25">
      <c r="A890" s="3"/>
    </row>
    <row r="891" spans="1:1" ht="15.75" customHeight="1" x14ac:dyDescent="0.25">
      <c r="A891" s="3"/>
    </row>
    <row r="892" spans="1:1" ht="15.75" customHeight="1" x14ac:dyDescent="0.25">
      <c r="A892" s="3"/>
    </row>
    <row r="893" spans="1:1" ht="15.75" customHeight="1" x14ac:dyDescent="0.25">
      <c r="A893" s="3"/>
    </row>
    <row r="894" spans="1:1" ht="15.75" customHeight="1" x14ac:dyDescent="0.25">
      <c r="A894" s="3"/>
    </row>
    <row r="895" spans="1:1" ht="15.75" customHeight="1" x14ac:dyDescent="0.25">
      <c r="A895" s="3"/>
    </row>
    <row r="896" spans="1:1" ht="15.75" customHeight="1" x14ac:dyDescent="0.25">
      <c r="A896" s="3"/>
    </row>
    <row r="897" spans="1:1" ht="15.75" customHeight="1" x14ac:dyDescent="0.25">
      <c r="A897" s="3"/>
    </row>
    <row r="898" spans="1:1" ht="15.75" customHeight="1" x14ac:dyDescent="0.25">
      <c r="A898" s="3"/>
    </row>
    <row r="899" spans="1:1" ht="15.75" customHeight="1" x14ac:dyDescent="0.25">
      <c r="A899" s="3"/>
    </row>
    <row r="900" spans="1:1" ht="15.75" customHeight="1" x14ac:dyDescent="0.25">
      <c r="A900" s="3"/>
    </row>
    <row r="901" spans="1:1" ht="15.75" customHeight="1" x14ac:dyDescent="0.25">
      <c r="A901" s="3"/>
    </row>
    <row r="902" spans="1:1" ht="15.75" customHeight="1" x14ac:dyDescent="0.25">
      <c r="A902" s="3"/>
    </row>
    <row r="903" spans="1:1" ht="15.75" customHeight="1" x14ac:dyDescent="0.25">
      <c r="A903" s="3"/>
    </row>
    <row r="904" spans="1:1" ht="15.75" customHeight="1" x14ac:dyDescent="0.25">
      <c r="A904" s="3"/>
    </row>
    <row r="905" spans="1:1" ht="15.75" customHeight="1" x14ac:dyDescent="0.25">
      <c r="A905" s="3"/>
    </row>
    <row r="906" spans="1:1" ht="15.75" customHeight="1" x14ac:dyDescent="0.25">
      <c r="A906" s="3"/>
    </row>
    <row r="907" spans="1:1" ht="15.75" customHeight="1" x14ac:dyDescent="0.25">
      <c r="A907" s="3"/>
    </row>
    <row r="908" spans="1:1" ht="15.75" customHeight="1" x14ac:dyDescent="0.25">
      <c r="A908" s="3"/>
    </row>
    <row r="909" spans="1:1" ht="15.75" customHeight="1" x14ac:dyDescent="0.25">
      <c r="A909" s="3"/>
    </row>
    <row r="910" spans="1:1" ht="15.75" customHeight="1" x14ac:dyDescent="0.25">
      <c r="A910" s="3"/>
    </row>
    <row r="911" spans="1:1" ht="15.75" customHeight="1" x14ac:dyDescent="0.25">
      <c r="A911" s="3"/>
    </row>
    <row r="912" spans="1:1" ht="15.75" customHeight="1" x14ac:dyDescent="0.25">
      <c r="A912" s="3"/>
    </row>
    <row r="913" spans="1:1" ht="15.75" customHeight="1" x14ac:dyDescent="0.25">
      <c r="A913" s="3"/>
    </row>
    <row r="914" spans="1:1" ht="15.75" customHeight="1" x14ac:dyDescent="0.25">
      <c r="A914" s="3"/>
    </row>
    <row r="915" spans="1:1" ht="15.75" customHeight="1" x14ac:dyDescent="0.25">
      <c r="A915" s="3"/>
    </row>
    <row r="916" spans="1:1" ht="15.75" customHeight="1" x14ac:dyDescent="0.25">
      <c r="A916" s="3"/>
    </row>
    <row r="917" spans="1:1" ht="15.75" customHeight="1" x14ac:dyDescent="0.25">
      <c r="A917" s="3"/>
    </row>
    <row r="918" spans="1:1" ht="15.75" customHeight="1" x14ac:dyDescent="0.25">
      <c r="A918" s="3"/>
    </row>
    <row r="919" spans="1:1" ht="15.75" customHeight="1" x14ac:dyDescent="0.25">
      <c r="A919" s="3"/>
    </row>
    <row r="920" spans="1:1" ht="15.75" customHeight="1" x14ac:dyDescent="0.25">
      <c r="A920" s="3"/>
    </row>
    <row r="921" spans="1:1" ht="15.75" customHeight="1" x14ac:dyDescent="0.25">
      <c r="A921" s="3"/>
    </row>
    <row r="922" spans="1:1" ht="15.75" customHeight="1" x14ac:dyDescent="0.25">
      <c r="A922" s="3"/>
    </row>
    <row r="923" spans="1:1" ht="15.75" customHeight="1" x14ac:dyDescent="0.25">
      <c r="A923" s="3"/>
    </row>
    <row r="924" spans="1:1" ht="15.75" customHeight="1" x14ac:dyDescent="0.25">
      <c r="A924" s="3"/>
    </row>
    <row r="925" spans="1:1" ht="15.75" customHeight="1" x14ac:dyDescent="0.25">
      <c r="A925" s="3"/>
    </row>
    <row r="926" spans="1:1" ht="15.75" customHeight="1" x14ac:dyDescent="0.25">
      <c r="A926" s="3"/>
    </row>
    <row r="927" spans="1:1" ht="15.75" customHeight="1" x14ac:dyDescent="0.25">
      <c r="A927" s="3"/>
    </row>
    <row r="928" spans="1:1" ht="15.75" customHeight="1" x14ac:dyDescent="0.25">
      <c r="A928" s="3"/>
    </row>
    <row r="929" spans="1:1" ht="15.75" customHeight="1" x14ac:dyDescent="0.25">
      <c r="A929" s="3"/>
    </row>
    <row r="930" spans="1:1" ht="15.75" customHeight="1" x14ac:dyDescent="0.25">
      <c r="A930" s="3"/>
    </row>
    <row r="931" spans="1:1" ht="15.75" customHeight="1" x14ac:dyDescent="0.25">
      <c r="A931" s="3"/>
    </row>
    <row r="932" spans="1:1" ht="15.75" customHeight="1" x14ac:dyDescent="0.25">
      <c r="A932" s="3"/>
    </row>
    <row r="933" spans="1:1" ht="15.75" customHeight="1" x14ac:dyDescent="0.25">
      <c r="A933" s="3"/>
    </row>
    <row r="934" spans="1:1" ht="15.75" customHeight="1" x14ac:dyDescent="0.25">
      <c r="A934" s="3"/>
    </row>
    <row r="935" spans="1:1" ht="15.75" customHeight="1" x14ac:dyDescent="0.25">
      <c r="A935" s="3"/>
    </row>
    <row r="936" spans="1:1" ht="15.75" customHeight="1" x14ac:dyDescent="0.25">
      <c r="A936" s="3"/>
    </row>
    <row r="937" spans="1:1" ht="15.75" customHeight="1" x14ac:dyDescent="0.25">
      <c r="A937" s="3"/>
    </row>
    <row r="938" spans="1:1" ht="15.75" customHeight="1" x14ac:dyDescent="0.25">
      <c r="A938" s="3"/>
    </row>
    <row r="939" spans="1:1" ht="15.75" customHeight="1" x14ac:dyDescent="0.25">
      <c r="A939" s="3"/>
    </row>
    <row r="940" spans="1:1" ht="15.75" customHeight="1" x14ac:dyDescent="0.25">
      <c r="A940" s="3"/>
    </row>
    <row r="941" spans="1:1" ht="15.75" customHeight="1" x14ac:dyDescent="0.25">
      <c r="A941" s="3"/>
    </row>
    <row r="942" spans="1:1" ht="15.75" customHeight="1" x14ac:dyDescent="0.25">
      <c r="A942" s="3"/>
    </row>
    <row r="943" spans="1:1" ht="15.75" customHeight="1" x14ac:dyDescent="0.25">
      <c r="A943" s="3"/>
    </row>
    <row r="944" spans="1:1" ht="15.75" customHeight="1" x14ac:dyDescent="0.25">
      <c r="A944" s="3"/>
    </row>
    <row r="945" spans="1:1" ht="15.75" customHeight="1" x14ac:dyDescent="0.25">
      <c r="A945" s="3"/>
    </row>
    <row r="946" spans="1:1" ht="15.75" customHeight="1" x14ac:dyDescent="0.25">
      <c r="A946" s="3"/>
    </row>
    <row r="947" spans="1:1" ht="15.75" customHeight="1" x14ac:dyDescent="0.25">
      <c r="A947" s="3"/>
    </row>
    <row r="948" spans="1:1" ht="15.75" customHeight="1" x14ac:dyDescent="0.25">
      <c r="A948" s="3"/>
    </row>
    <row r="949" spans="1:1" ht="15.75" customHeight="1" x14ac:dyDescent="0.25">
      <c r="A949" s="3"/>
    </row>
    <row r="950" spans="1:1" ht="15.75" customHeight="1" x14ac:dyDescent="0.25">
      <c r="A950" s="3"/>
    </row>
    <row r="951" spans="1:1" ht="15.75" customHeight="1" x14ac:dyDescent="0.25">
      <c r="A951" s="3"/>
    </row>
    <row r="952" spans="1:1" ht="15.75" customHeight="1" x14ac:dyDescent="0.25">
      <c r="A952" s="3"/>
    </row>
    <row r="953" spans="1:1" ht="15.75" customHeight="1" x14ac:dyDescent="0.25">
      <c r="A953" s="3"/>
    </row>
    <row r="954" spans="1:1" ht="15.75" customHeight="1" x14ac:dyDescent="0.25">
      <c r="A954" s="3"/>
    </row>
    <row r="955" spans="1:1" ht="15.75" customHeight="1" x14ac:dyDescent="0.25">
      <c r="A955" s="3"/>
    </row>
    <row r="956" spans="1:1" ht="15.75" customHeight="1" x14ac:dyDescent="0.25">
      <c r="A956" s="3"/>
    </row>
    <row r="957" spans="1:1" ht="15.75" customHeight="1" x14ac:dyDescent="0.25">
      <c r="A957" s="3"/>
    </row>
    <row r="958" spans="1:1" ht="15.75" customHeight="1" x14ac:dyDescent="0.25">
      <c r="A958" s="3"/>
    </row>
    <row r="959" spans="1:1" ht="15.75" customHeight="1" x14ac:dyDescent="0.25">
      <c r="A959" s="3"/>
    </row>
    <row r="960" spans="1:1" ht="15.75" customHeight="1" x14ac:dyDescent="0.25">
      <c r="A960" s="3"/>
    </row>
    <row r="961" spans="1:1" ht="15.75" customHeight="1" x14ac:dyDescent="0.25">
      <c r="A961" s="3"/>
    </row>
    <row r="962" spans="1:1" ht="15.75" customHeight="1" x14ac:dyDescent="0.25">
      <c r="A962" s="3"/>
    </row>
    <row r="963" spans="1:1" ht="15.75" customHeight="1" x14ac:dyDescent="0.25">
      <c r="A963" s="3"/>
    </row>
    <row r="964" spans="1:1" ht="15.75" customHeight="1" x14ac:dyDescent="0.25">
      <c r="A964" s="3"/>
    </row>
    <row r="965" spans="1:1" ht="15.75" customHeight="1" x14ac:dyDescent="0.25">
      <c r="A965" s="3"/>
    </row>
    <row r="966" spans="1:1" ht="15.75" customHeight="1" x14ac:dyDescent="0.25">
      <c r="A966" s="3"/>
    </row>
    <row r="967" spans="1:1" ht="15.75" customHeight="1" x14ac:dyDescent="0.25">
      <c r="A967" s="3"/>
    </row>
    <row r="968" spans="1:1" ht="15.75" customHeight="1" x14ac:dyDescent="0.25">
      <c r="A968" s="3"/>
    </row>
    <row r="969" spans="1:1" ht="15.75" customHeight="1" x14ac:dyDescent="0.25">
      <c r="A969" s="3"/>
    </row>
    <row r="970" spans="1:1" ht="15.75" customHeight="1" x14ac:dyDescent="0.25">
      <c r="A970" s="3"/>
    </row>
    <row r="971" spans="1:1" ht="15.75" customHeight="1" x14ac:dyDescent="0.25">
      <c r="A971" s="3"/>
    </row>
    <row r="972" spans="1:1" ht="15.75" customHeight="1" x14ac:dyDescent="0.25">
      <c r="A972" s="3"/>
    </row>
    <row r="973" spans="1:1" ht="15.75" customHeight="1" x14ac:dyDescent="0.25">
      <c r="A973" s="3"/>
    </row>
    <row r="974" spans="1:1" ht="15.75" customHeight="1" x14ac:dyDescent="0.25">
      <c r="A974" s="3"/>
    </row>
    <row r="975" spans="1:1" ht="15.75" customHeight="1" x14ac:dyDescent="0.25">
      <c r="A975" s="3"/>
    </row>
    <row r="976" spans="1:1" ht="15.75" customHeight="1" x14ac:dyDescent="0.25">
      <c r="A976" s="3"/>
    </row>
    <row r="977" spans="1:1" ht="15.75" customHeight="1" x14ac:dyDescent="0.25">
      <c r="A977" s="3"/>
    </row>
    <row r="978" spans="1:1" ht="15.75" customHeight="1" x14ac:dyDescent="0.25">
      <c r="A978" s="3"/>
    </row>
    <row r="979" spans="1:1" ht="15.75" customHeight="1" x14ac:dyDescent="0.25">
      <c r="A979" s="3"/>
    </row>
    <row r="980" spans="1:1" ht="15.75" customHeight="1" x14ac:dyDescent="0.25">
      <c r="A980" s="3"/>
    </row>
    <row r="981" spans="1:1" ht="15.75" customHeight="1" x14ac:dyDescent="0.25">
      <c r="A981" s="3"/>
    </row>
    <row r="982" spans="1:1" ht="15.75" customHeight="1" x14ac:dyDescent="0.25">
      <c r="A982" s="3"/>
    </row>
    <row r="983" spans="1:1" ht="15.75" customHeight="1" x14ac:dyDescent="0.25">
      <c r="A983" s="3"/>
    </row>
    <row r="984" spans="1:1" ht="15.75" customHeight="1" x14ac:dyDescent="0.25">
      <c r="A984" s="3"/>
    </row>
    <row r="985" spans="1:1" ht="15.75" customHeight="1" x14ac:dyDescent="0.25">
      <c r="A985" s="3"/>
    </row>
    <row r="986" spans="1:1" ht="15.75" customHeight="1" x14ac:dyDescent="0.25">
      <c r="A986" s="3"/>
    </row>
    <row r="987" spans="1:1" ht="15.75" customHeight="1" x14ac:dyDescent="0.25">
      <c r="A987" s="3"/>
    </row>
    <row r="988" spans="1:1" ht="15.75" customHeight="1" x14ac:dyDescent="0.25">
      <c r="A988" s="3"/>
    </row>
    <row r="989" spans="1:1" ht="15.75" customHeight="1" x14ac:dyDescent="0.25">
      <c r="A989" s="3"/>
    </row>
    <row r="990" spans="1:1" ht="15.75" customHeight="1" x14ac:dyDescent="0.25">
      <c r="A990" s="3"/>
    </row>
    <row r="991" spans="1:1" ht="15.75" customHeight="1" x14ac:dyDescent="0.25">
      <c r="A991" s="3"/>
    </row>
    <row r="992" spans="1:1" ht="15.75" customHeight="1" x14ac:dyDescent="0.25">
      <c r="A992" s="3"/>
    </row>
    <row r="993" spans="1:1" ht="15.75" customHeight="1" x14ac:dyDescent="0.25">
      <c r="A993" s="3"/>
    </row>
    <row r="994" spans="1:1" ht="15.75" customHeight="1" x14ac:dyDescent="0.25">
      <c r="A994" s="3"/>
    </row>
    <row r="995" spans="1:1" ht="15.75" customHeight="1" x14ac:dyDescent="0.25">
      <c r="A995" s="3"/>
    </row>
    <row r="996" spans="1:1" ht="15.75" customHeight="1" x14ac:dyDescent="0.25">
      <c r="A996" s="3"/>
    </row>
    <row r="997" spans="1:1" ht="15.75" customHeight="1" x14ac:dyDescent="0.25">
      <c r="A997" s="3"/>
    </row>
    <row r="998" spans="1:1" ht="15.75" customHeight="1" x14ac:dyDescent="0.25">
      <c r="A998" s="3"/>
    </row>
    <row r="999" spans="1:1" ht="15.75" customHeight="1" x14ac:dyDescent="0.25">
      <c r="A999" s="3"/>
    </row>
    <row r="1000" spans="1:1" ht="15.75" customHeight="1" x14ac:dyDescent="0.25">
      <c r="A1000" s="3"/>
    </row>
  </sheetData>
  <mergeCells count="5">
    <mergeCell ref="A1:A3"/>
    <mergeCell ref="B1:J3"/>
    <mergeCell ref="A6:A7"/>
    <mergeCell ref="A8:A12"/>
    <mergeCell ref="A13:A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E7"/>
  <sheetViews>
    <sheetView workbookViewId="0">
      <selection sqref="A1:Q24"/>
    </sheetView>
  </sheetViews>
  <sheetFormatPr defaultColWidth="11.25" defaultRowHeight="15" customHeight="1" x14ac:dyDescent="0.25"/>
  <cols>
    <col min="2" max="2" width="15.625" customWidth="1"/>
    <col min="3" max="3" width="48.5" customWidth="1"/>
    <col min="4" max="4" width="26.125" customWidth="1"/>
    <col min="5" max="5" width="17.5" customWidth="1"/>
  </cols>
  <sheetData>
    <row r="2" spans="2:5" x14ac:dyDescent="0.25">
      <c r="B2" s="8" t="s">
        <v>28</v>
      </c>
      <c r="C2" s="8" t="s">
        <v>48</v>
      </c>
      <c r="D2" s="8" t="s">
        <v>49</v>
      </c>
      <c r="E2" s="8" t="s">
        <v>50</v>
      </c>
    </row>
    <row r="3" spans="2:5" x14ac:dyDescent="0.25">
      <c r="B3" s="49" t="s">
        <v>33</v>
      </c>
      <c r="C3" s="9" t="s">
        <v>34</v>
      </c>
      <c r="D3" s="13" t="s">
        <v>511</v>
      </c>
      <c r="E3" s="10">
        <f>AVERAGEIF(Dataset!E2:E183,"Ohio",Dataset!M2:M183)</f>
        <v>60.768750000000004</v>
      </c>
    </row>
    <row r="4" spans="2:5" x14ac:dyDescent="0.25">
      <c r="B4" s="34"/>
      <c r="C4" s="9" t="s">
        <v>35</v>
      </c>
      <c r="D4" s="13" t="s">
        <v>512</v>
      </c>
      <c r="E4" s="10">
        <f>COUNTIF(Dataset!E2:E183,"California")</f>
        <v>42</v>
      </c>
    </row>
    <row r="5" spans="2:5" x14ac:dyDescent="0.25">
      <c r="B5" s="34"/>
      <c r="C5" s="9" t="s">
        <v>36</v>
      </c>
      <c r="D5" s="13" t="s">
        <v>510</v>
      </c>
      <c r="E5" s="10">
        <f>SUMIF(Dataset!D2:D183,"Los Angeles",Dataset!J2:J183)</f>
        <v>105</v>
      </c>
    </row>
    <row r="6" spans="2:5" x14ac:dyDescent="0.25">
      <c r="B6" s="34"/>
      <c r="C6" s="9" t="s">
        <v>37</v>
      </c>
      <c r="D6" s="13" t="s">
        <v>514</v>
      </c>
      <c r="E6" s="10">
        <f>AVERAGEIFS(Dataset!M2:M183,Dataset!G2:G183,"Furniture",Dataset!D2:D183,"Aurora")</f>
        <v>27.9</v>
      </c>
    </row>
    <row r="7" spans="2:5" x14ac:dyDescent="0.25">
      <c r="B7" s="35"/>
      <c r="C7" s="9" t="s">
        <v>38</v>
      </c>
      <c r="D7" s="13" t="s">
        <v>513</v>
      </c>
      <c r="E7" s="10">
        <f>SUMIFS(Dataset!K2:K183,Dataset!G2:G183,"Technology",Dataset!E2:E183,"California")</f>
        <v>1093</v>
      </c>
    </row>
  </sheetData>
  <mergeCells count="1">
    <mergeCell ref="B3:B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showGridLines="0" zoomScale="85" zoomScaleNormal="85" workbookViewId="0">
      <pane ySplit="1" topLeftCell="A52" activePane="bottomLeft" state="frozen"/>
      <selection sqref="A1:Q24"/>
      <selection pane="bottomLeft" sqref="A1:Q24"/>
    </sheetView>
  </sheetViews>
  <sheetFormatPr defaultColWidth="11.25" defaultRowHeight="15" customHeight="1" x14ac:dyDescent="0.25"/>
  <cols>
    <col min="1" max="1" width="10.25" customWidth="1"/>
    <col min="2" max="2" width="16.875" customWidth="1"/>
    <col min="3" max="3" width="9" customWidth="1"/>
    <col min="4" max="4" width="13.5" customWidth="1"/>
    <col min="5" max="6" width="12.5" customWidth="1"/>
    <col min="7" max="7" width="12.875" customWidth="1"/>
    <col min="8" max="8" width="27.375" customWidth="1"/>
    <col min="9" max="9" width="8.5" customWidth="1"/>
    <col min="10" max="10" width="9" customWidth="1"/>
    <col min="11" max="11" width="10.5" customWidth="1"/>
    <col min="12" max="12" width="9" customWidth="1"/>
    <col min="13" max="13" width="8.5" customWidth="1"/>
    <col min="14" max="14" width="13.75" customWidth="1"/>
    <col min="15" max="15" width="15.875" customWidth="1"/>
    <col min="16" max="16" width="47.75" customWidth="1"/>
    <col min="17" max="17" width="19.75" customWidth="1"/>
    <col min="18" max="18" width="14" customWidth="1"/>
    <col min="19" max="26" width="8.5" customWidth="1"/>
  </cols>
  <sheetData>
    <row r="1" spans="1:15" ht="23.25" customHeight="1" x14ac:dyDescent="0.25">
      <c r="A1" s="11" t="s">
        <v>51</v>
      </c>
      <c r="B1" s="11" t="s">
        <v>52</v>
      </c>
      <c r="C1" s="11" t="s">
        <v>53</v>
      </c>
      <c r="D1" s="11" t="s">
        <v>6</v>
      </c>
      <c r="E1" s="11" t="s">
        <v>54</v>
      </c>
      <c r="F1" s="11" t="s">
        <v>10</v>
      </c>
      <c r="G1" s="11" t="s">
        <v>55</v>
      </c>
      <c r="H1" s="11" t="s">
        <v>56</v>
      </c>
      <c r="I1" s="11" t="s">
        <v>57</v>
      </c>
      <c r="J1" s="11" t="s">
        <v>58</v>
      </c>
      <c r="K1" s="11" t="s">
        <v>59</v>
      </c>
      <c r="L1" s="11" t="s">
        <v>60</v>
      </c>
      <c r="M1" s="11" t="s">
        <v>61</v>
      </c>
    </row>
    <row r="2" spans="1:15" ht="15.75" customHeight="1" x14ac:dyDescent="0.25">
      <c r="A2" s="12">
        <v>45292</v>
      </c>
      <c r="B2" s="13" t="s">
        <v>62</v>
      </c>
      <c r="C2" s="14" t="s">
        <v>63</v>
      </c>
      <c r="D2" s="13" t="s">
        <v>508</v>
      </c>
      <c r="E2" s="14" t="s">
        <v>64</v>
      </c>
      <c r="F2" s="14" t="s">
        <v>65</v>
      </c>
      <c r="G2" s="13" t="s">
        <v>66</v>
      </c>
      <c r="H2" s="15" t="s">
        <v>67</v>
      </c>
      <c r="I2" s="14">
        <v>57</v>
      </c>
      <c r="J2" s="14">
        <v>2</v>
      </c>
      <c r="K2" s="14">
        <v>114</v>
      </c>
      <c r="L2" s="16">
        <v>0.35</v>
      </c>
      <c r="M2" s="17">
        <v>17.099999999999998</v>
      </c>
    </row>
    <row r="3" spans="1:15" ht="15.75" customHeight="1" x14ac:dyDescent="0.25">
      <c r="A3" s="12">
        <v>45293</v>
      </c>
      <c r="B3" s="13" t="s">
        <v>68</v>
      </c>
      <c r="C3" s="14" t="s">
        <v>63</v>
      </c>
      <c r="D3" s="13" t="s">
        <v>69</v>
      </c>
      <c r="E3" s="14" t="s">
        <v>70</v>
      </c>
      <c r="F3" s="14" t="s">
        <v>71</v>
      </c>
      <c r="G3" s="13" t="s">
        <v>66</v>
      </c>
      <c r="H3" s="15" t="s">
        <v>72</v>
      </c>
      <c r="I3" s="14">
        <v>77</v>
      </c>
      <c r="J3" s="14">
        <v>9</v>
      </c>
      <c r="K3" s="14">
        <v>693</v>
      </c>
      <c r="L3" s="16">
        <v>0.63</v>
      </c>
      <c r="M3" s="17">
        <v>103.95</v>
      </c>
    </row>
    <row r="4" spans="1:15" ht="15.75" customHeight="1" x14ac:dyDescent="0.25">
      <c r="A4" s="12">
        <v>45294</v>
      </c>
      <c r="B4" s="13" t="s">
        <v>68</v>
      </c>
      <c r="C4" s="14" t="s">
        <v>63</v>
      </c>
      <c r="D4" s="13" t="s">
        <v>69</v>
      </c>
      <c r="E4" s="14" t="s">
        <v>70</v>
      </c>
      <c r="F4" s="14" t="s">
        <v>73</v>
      </c>
      <c r="G4" s="13" t="s">
        <v>66</v>
      </c>
      <c r="H4" s="15" t="s">
        <v>74</v>
      </c>
      <c r="I4" s="14">
        <v>84</v>
      </c>
      <c r="J4" s="14">
        <v>5</v>
      </c>
      <c r="K4" s="14">
        <v>420</v>
      </c>
      <c r="L4" s="16">
        <v>0.44</v>
      </c>
      <c r="M4" s="17">
        <v>63</v>
      </c>
      <c r="O4" s="29" t="s">
        <v>530</v>
      </c>
    </row>
    <row r="5" spans="1:15" ht="15.75" customHeight="1" x14ac:dyDescent="0.25">
      <c r="A5" s="12">
        <v>45295</v>
      </c>
      <c r="B5" s="13" t="s">
        <v>68</v>
      </c>
      <c r="C5" s="14" t="s">
        <v>75</v>
      </c>
      <c r="D5" s="13" t="s">
        <v>69</v>
      </c>
      <c r="E5" s="14" t="s">
        <v>70</v>
      </c>
      <c r="F5" s="14" t="s">
        <v>76</v>
      </c>
      <c r="G5" s="13" t="s">
        <v>66</v>
      </c>
      <c r="H5" s="15" t="s">
        <v>77</v>
      </c>
      <c r="I5" s="14">
        <v>83</v>
      </c>
      <c r="J5" s="14">
        <v>17</v>
      </c>
      <c r="K5" s="14">
        <v>1411</v>
      </c>
      <c r="L5" s="16">
        <v>0.28000000000000003</v>
      </c>
      <c r="M5" s="17">
        <v>211.65</v>
      </c>
      <c r="O5" s="29" t="s">
        <v>531</v>
      </c>
    </row>
    <row r="6" spans="1:15" ht="15.75" customHeight="1" x14ac:dyDescent="0.25">
      <c r="A6" s="12">
        <v>45296</v>
      </c>
      <c r="B6" s="13" t="s">
        <v>68</v>
      </c>
      <c r="C6" s="14" t="s">
        <v>63</v>
      </c>
      <c r="D6" s="13" t="s">
        <v>69</v>
      </c>
      <c r="E6" s="14" t="s">
        <v>70</v>
      </c>
      <c r="F6" s="14" t="s">
        <v>78</v>
      </c>
      <c r="G6" s="13" t="s">
        <v>66</v>
      </c>
      <c r="H6" s="15" t="s">
        <v>79</v>
      </c>
      <c r="I6" s="14">
        <v>94</v>
      </c>
      <c r="J6" s="14">
        <v>6</v>
      </c>
      <c r="K6" s="14">
        <v>564</v>
      </c>
      <c r="L6" s="16">
        <v>0.43</v>
      </c>
      <c r="M6" s="17">
        <v>84.6</v>
      </c>
    </row>
    <row r="7" spans="1:15" ht="15.75" customHeight="1" x14ac:dyDescent="0.25">
      <c r="A7" s="12">
        <v>45297</v>
      </c>
      <c r="B7" s="13" t="s">
        <v>68</v>
      </c>
      <c r="C7" s="14" t="s">
        <v>63</v>
      </c>
      <c r="D7" s="13" t="s">
        <v>69</v>
      </c>
      <c r="E7" s="14" t="s">
        <v>70</v>
      </c>
      <c r="F7" s="14" t="s">
        <v>80</v>
      </c>
      <c r="G7" s="13" t="s">
        <v>66</v>
      </c>
      <c r="H7" s="15" t="s">
        <v>81</v>
      </c>
      <c r="I7" s="14">
        <v>40</v>
      </c>
      <c r="J7" s="14">
        <v>12</v>
      </c>
      <c r="K7" s="14">
        <v>480</v>
      </c>
      <c r="L7" s="16">
        <v>0.6</v>
      </c>
      <c r="M7" s="17">
        <v>72</v>
      </c>
      <c r="O7" s="30" t="s">
        <v>532</v>
      </c>
    </row>
    <row r="8" spans="1:15" ht="15.75" customHeight="1" x14ac:dyDescent="0.25">
      <c r="A8" s="12">
        <v>45298</v>
      </c>
      <c r="B8" s="13" t="s">
        <v>68</v>
      </c>
      <c r="C8" s="14" t="s">
        <v>63</v>
      </c>
      <c r="D8" s="13" t="s">
        <v>69</v>
      </c>
      <c r="E8" s="14" t="s">
        <v>70</v>
      </c>
      <c r="F8" s="14" t="s">
        <v>82</v>
      </c>
      <c r="G8" s="13" t="s">
        <v>66</v>
      </c>
      <c r="H8" s="15" t="s">
        <v>83</v>
      </c>
      <c r="I8" s="14">
        <v>48</v>
      </c>
      <c r="J8" s="14">
        <v>9</v>
      </c>
      <c r="K8" s="14">
        <v>432</v>
      </c>
      <c r="L8" s="16">
        <v>0.6</v>
      </c>
      <c r="M8" s="17">
        <v>64.8</v>
      </c>
      <c r="O8" s="31">
        <f>MAX(M2:M183)</f>
        <v>211.65</v>
      </c>
    </row>
    <row r="9" spans="1:15" ht="15.75" customHeight="1" x14ac:dyDescent="0.25">
      <c r="A9" s="12">
        <v>45299</v>
      </c>
      <c r="B9" s="13" t="s">
        <v>68</v>
      </c>
      <c r="C9" s="14" t="s">
        <v>63</v>
      </c>
      <c r="D9" s="13" t="s">
        <v>69</v>
      </c>
      <c r="E9" s="14" t="s">
        <v>70</v>
      </c>
      <c r="F9" s="14" t="s">
        <v>84</v>
      </c>
      <c r="G9" s="13" t="s">
        <v>85</v>
      </c>
      <c r="H9" s="15" t="s">
        <v>86</v>
      </c>
      <c r="I9" s="14">
        <v>99</v>
      </c>
      <c r="J9" s="14">
        <v>9</v>
      </c>
      <c r="K9" s="14">
        <v>891</v>
      </c>
      <c r="L9" s="16">
        <v>0.53</v>
      </c>
      <c r="M9" s="17">
        <v>133.65</v>
      </c>
    </row>
    <row r="10" spans="1:15" ht="15.75" customHeight="1" x14ac:dyDescent="0.25">
      <c r="A10" s="12">
        <v>45300</v>
      </c>
      <c r="B10" s="13" t="s">
        <v>87</v>
      </c>
      <c r="C10" s="14" t="s">
        <v>75</v>
      </c>
      <c r="D10" s="13" t="s">
        <v>98</v>
      </c>
      <c r="E10" s="14" t="s">
        <v>64</v>
      </c>
      <c r="F10" s="14" t="s">
        <v>88</v>
      </c>
      <c r="G10" s="13" t="s">
        <v>66</v>
      </c>
      <c r="H10" s="15" t="s">
        <v>89</v>
      </c>
      <c r="I10" s="14">
        <v>76</v>
      </c>
      <c r="J10" s="14">
        <v>10</v>
      </c>
      <c r="K10" s="14">
        <v>760</v>
      </c>
      <c r="L10" s="16">
        <v>0.24</v>
      </c>
      <c r="M10" s="17">
        <v>114</v>
      </c>
    </row>
    <row r="11" spans="1:15" ht="15.75" customHeight="1" x14ac:dyDescent="0.25">
      <c r="A11" s="12">
        <v>45301</v>
      </c>
      <c r="B11" s="13" t="s">
        <v>90</v>
      </c>
      <c r="C11" s="14" t="s">
        <v>75</v>
      </c>
      <c r="D11" s="13" t="s">
        <v>91</v>
      </c>
      <c r="E11" s="14" t="s">
        <v>92</v>
      </c>
      <c r="F11" s="14" t="s">
        <v>93</v>
      </c>
      <c r="G11" s="13" t="s">
        <v>66</v>
      </c>
      <c r="H11" s="15" t="s">
        <v>94</v>
      </c>
      <c r="I11" s="14">
        <v>38</v>
      </c>
      <c r="J11" s="14">
        <v>10</v>
      </c>
      <c r="K11" s="14">
        <v>380</v>
      </c>
      <c r="L11" s="16">
        <v>0.49</v>
      </c>
      <c r="M11" s="17">
        <v>57</v>
      </c>
    </row>
    <row r="12" spans="1:15" ht="15.75" customHeight="1" x14ac:dyDescent="0.25">
      <c r="A12" s="12">
        <v>45302</v>
      </c>
      <c r="B12" s="13" t="s">
        <v>90</v>
      </c>
      <c r="C12" s="14" t="s">
        <v>63</v>
      </c>
      <c r="D12" s="13" t="s">
        <v>91</v>
      </c>
      <c r="E12" s="14" t="s">
        <v>92</v>
      </c>
      <c r="F12" s="14" t="s">
        <v>95</v>
      </c>
      <c r="G12" s="13" t="s">
        <v>66</v>
      </c>
      <c r="H12" s="15" t="s">
        <v>96</v>
      </c>
      <c r="I12" s="14">
        <v>79</v>
      </c>
      <c r="J12" s="14">
        <v>7</v>
      </c>
      <c r="K12" s="14">
        <v>553</v>
      </c>
      <c r="L12" s="16">
        <v>0.56000000000000005</v>
      </c>
      <c r="M12" s="17">
        <v>82.95</v>
      </c>
    </row>
    <row r="13" spans="1:15" ht="15.75" customHeight="1" x14ac:dyDescent="0.25">
      <c r="A13" s="12">
        <v>45303</v>
      </c>
      <c r="B13" s="13" t="s">
        <v>97</v>
      </c>
      <c r="C13" s="14" t="s">
        <v>75</v>
      </c>
      <c r="D13" s="13" t="s">
        <v>98</v>
      </c>
      <c r="E13" s="14" t="s">
        <v>99</v>
      </c>
      <c r="F13" s="14" t="s">
        <v>100</v>
      </c>
      <c r="G13" s="13" t="s">
        <v>101</v>
      </c>
      <c r="H13" s="15" t="s">
        <v>102</v>
      </c>
      <c r="I13" s="14">
        <v>58</v>
      </c>
      <c r="J13" s="14">
        <v>5</v>
      </c>
      <c r="K13" s="14">
        <v>290</v>
      </c>
      <c r="L13" s="16">
        <v>0.12</v>
      </c>
      <c r="M13" s="17">
        <v>43.5</v>
      </c>
    </row>
    <row r="14" spans="1:15" ht="15.75" customHeight="1" x14ac:dyDescent="0.25">
      <c r="A14" s="12">
        <v>45304</v>
      </c>
      <c r="B14" s="13" t="s">
        <v>103</v>
      </c>
      <c r="C14" s="14" t="s">
        <v>63</v>
      </c>
      <c r="D14" s="13" t="s">
        <v>104</v>
      </c>
      <c r="E14" s="14" t="s">
        <v>105</v>
      </c>
      <c r="F14" s="14" t="s">
        <v>106</v>
      </c>
      <c r="G14" s="13" t="s">
        <v>66</v>
      </c>
      <c r="H14" s="15" t="s">
        <v>107</v>
      </c>
      <c r="I14" s="14">
        <v>33</v>
      </c>
      <c r="J14" s="14">
        <v>20</v>
      </c>
      <c r="K14" s="14">
        <v>660</v>
      </c>
      <c r="L14" s="16">
        <v>0.62</v>
      </c>
      <c r="M14" s="17">
        <v>99</v>
      </c>
    </row>
    <row r="15" spans="1:15" ht="15.75" customHeight="1" x14ac:dyDescent="0.25">
      <c r="A15" s="12">
        <v>45305</v>
      </c>
      <c r="B15" s="13" t="s">
        <v>103</v>
      </c>
      <c r="C15" s="14" t="s">
        <v>63</v>
      </c>
      <c r="D15" s="13" t="s">
        <v>104</v>
      </c>
      <c r="E15" s="14" t="s">
        <v>105</v>
      </c>
      <c r="F15" s="14" t="s">
        <v>108</v>
      </c>
      <c r="G15" s="13" t="s">
        <v>66</v>
      </c>
      <c r="H15" s="15" t="s">
        <v>109</v>
      </c>
      <c r="I15" s="14">
        <v>53</v>
      </c>
      <c r="J15" s="14">
        <v>16</v>
      </c>
      <c r="K15" s="14">
        <v>848</v>
      </c>
      <c r="L15" s="16">
        <v>0.22</v>
      </c>
      <c r="M15" s="17">
        <v>127.19999999999999</v>
      </c>
    </row>
    <row r="16" spans="1:15" ht="15.75" customHeight="1" x14ac:dyDescent="0.25">
      <c r="A16" s="12">
        <v>45306</v>
      </c>
      <c r="B16" s="13" t="s">
        <v>103</v>
      </c>
      <c r="C16" s="14" t="s">
        <v>63</v>
      </c>
      <c r="D16" s="13" t="s">
        <v>104</v>
      </c>
      <c r="E16" s="14" t="s">
        <v>105</v>
      </c>
      <c r="F16" s="14" t="s">
        <v>110</v>
      </c>
      <c r="G16" s="13" t="s">
        <v>85</v>
      </c>
      <c r="H16" s="15" t="s">
        <v>111</v>
      </c>
      <c r="I16" s="14">
        <v>61</v>
      </c>
      <c r="J16" s="14">
        <v>7</v>
      </c>
      <c r="K16" s="14">
        <v>427</v>
      </c>
      <c r="L16" s="16">
        <v>0.12</v>
      </c>
      <c r="M16" s="17">
        <v>64.05</v>
      </c>
    </row>
    <row r="17" spans="1:13" ht="15.75" customHeight="1" x14ac:dyDescent="0.25">
      <c r="A17" s="12">
        <v>45307</v>
      </c>
      <c r="B17" s="13" t="s">
        <v>112</v>
      </c>
      <c r="C17" s="14" t="s">
        <v>75</v>
      </c>
      <c r="D17" s="13" t="s">
        <v>113</v>
      </c>
      <c r="E17" s="14" t="s">
        <v>114</v>
      </c>
      <c r="F17" s="14" t="s">
        <v>115</v>
      </c>
      <c r="G17" s="13" t="s">
        <v>85</v>
      </c>
      <c r="H17" s="15" t="s">
        <v>116</v>
      </c>
      <c r="I17" s="14">
        <v>45</v>
      </c>
      <c r="J17" s="14">
        <v>2</v>
      </c>
      <c r="K17" s="14">
        <v>90</v>
      </c>
      <c r="L17" s="16">
        <v>0.2</v>
      </c>
      <c r="M17" s="17">
        <v>13.5</v>
      </c>
    </row>
    <row r="18" spans="1:13" ht="15.75" customHeight="1" x14ac:dyDescent="0.25">
      <c r="A18" s="12">
        <v>45308</v>
      </c>
      <c r="B18" s="13" t="s">
        <v>112</v>
      </c>
      <c r="C18" s="14" t="s">
        <v>75</v>
      </c>
      <c r="D18" s="13" t="s">
        <v>113</v>
      </c>
      <c r="E18" s="14" t="s">
        <v>114</v>
      </c>
      <c r="F18" s="14" t="s">
        <v>117</v>
      </c>
      <c r="G18" s="13" t="s">
        <v>101</v>
      </c>
      <c r="H18" s="15" t="s">
        <v>118</v>
      </c>
      <c r="I18" s="14">
        <v>71</v>
      </c>
      <c r="J18" s="14">
        <v>1</v>
      </c>
      <c r="K18" s="14">
        <v>71</v>
      </c>
      <c r="L18" s="16">
        <v>0.17</v>
      </c>
      <c r="M18" s="17">
        <v>10.65</v>
      </c>
    </row>
    <row r="19" spans="1:13" ht="15.75" customHeight="1" x14ac:dyDescent="0.25">
      <c r="A19" s="12">
        <v>45309</v>
      </c>
      <c r="B19" s="13" t="s">
        <v>119</v>
      </c>
      <c r="C19" s="14" t="s">
        <v>63</v>
      </c>
      <c r="D19" s="13" t="s">
        <v>120</v>
      </c>
      <c r="E19" s="14" t="s">
        <v>121</v>
      </c>
      <c r="F19" s="14" t="s">
        <v>122</v>
      </c>
      <c r="G19" s="13" t="s">
        <v>66</v>
      </c>
      <c r="H19" s="15" t="s">
        <v>123</v>
      </c>
      <c r="I19" s="14">
        <v>50</v>
      </c>
      <c r="J19" s="14">
        <v>9</v>
      </c>
      <c r="K19" s="14">
        <v>450</v>
      </c>
      <c r="L19" s="16">
        <v>0.11</v>
      </c>
      <c r="M19" s="17">
        <v>67.5</v>
      </c>
    </row>
    <row r="20" spans="1:13" ht="15.75" customHeight="1" x14ac:dyDescent="0.25">
      <c r="A20" s="12">
        <v>45310</v>
      </c>
      <c r="B20" s="13" t="s">
        <v>119</v>
      </c>
      <c r="C20" s="14" t="s">
        <v>63</v>
      </c>
      <c r="D20" s="13" t="s">
        <v>120</v>
      </c>
      <c r="E20" s="14" t="s">
        <v>121</v>
      </c>
      <c r="F20" s="14" t="s">
        <v>122</v>
      </c>
      <c r="G20" s="13" t="s">
        <v>66</v>
      </c>
      <c r="H20" s="15" t="s">
        <v>123</v>
      </c>
      <c r="I20" s="14">
        <v>50</v>
      </c>
      <c r="J20" s="14">
        <v>13</v>
      </c>
      <c r="K20" s="14">
        <v>650</v>
      </c>
      <c r="L20" s="16">
        <v>0.27</v>
      </c>
      <c r="M20" s="17">
        <v>97.5</v>
      </c>
    </row>
    <row r="21" spans="1:13" ht="15.75" customHeight="1" x14ac:dyDescent="0.25">
      <c r="A21" s="12">
        <v>45311</v>
      </c>
      <c r="B21" s="13" t="s">
        <v>124</v>
      </c>
      <c r="C21" s="14" t="s">
        <v>63</v>
      </c>
      <c r="D21" s="13" t="s">
        <v>120</v>
      </c>
      <c r="E21" s="14" t="s">
        <v>121</v>
      </c>
      <c r="F21" s="14" t="s">
        <v>125</v>
      </c>
      <c r="G21" s="13" t="s">
        <v>101</v>
      </c>
      <c r="H21" s="15" t="s">
        <v>126</v>
      </c>
      <c r="I21" s="14">
        <v>84</v>
      </c>
      <c r="J21" s="14">
        <v>7</v>
      </c>
      <c r="K21" s="14">
        <v>588</v>
      </c>
      <c r="L21" s="16">
        <v>0.4</v>
      </c>
      <c r="M21" s="17">
        <v>88.2</v>
      </c>
    </row>
    <row r="22" spans="1:13" ht="15.75" customHeight="1" x14ac:dyDescent="0.25">
      <c r="A22" s="12">
        <v>45312</v>
      </c>
      <c r="B22" s="13" t="s">
        <v>124</v>
      </c>
      <c r="C22" s="14" t="s">
        <v>63</v>
      </c>
      <c r="D22" s="13" t="s">
        <v>120</v>
      </c>
      <c r="E22" s="14" t="s">
        <v>121</v>
      </c>
      <c r="F22" s="14" t="s">
        <v>127</v>
      </c>
      <c r="G22" s="13" t="s">
        <v>101</v>
      </c>
      <c r="H22" s="15" t="s">
        <v>128</v>
      </c>
      <c r="I22" s="14">
        <v>62</v>
      </c>
      <c r="J22" s="14">
        <v>9</v>
      </c>
      <c r="K22" s="14">
        <v>558</v>
      </c>
      <c r="L22" s="16">
        <v>0.56999999999999995</v>
      </c>
      <c r="M22" s="17">
        <v>83.7</v>
      </c>
    </row>
    <row r="23" spans="1:13" ht="15.75" customHeight="1" x14ac:dyDescent="0.25">
      <c r="A23" s="12">
        <v>45313</v>
      </c>
      <c r="B23" s="13" t="s">
        <v>124</v>
      </c>
      <c r="C23" s="14" t="s">
        <v>63</v>
      </c>
      <c r="D23" s="13" t="s">
        <v>120</v>
      </c>
      <c r="E23" s="14" t="s">
        <v>121</v>
      </c>
      <c r="F23" s="14" t="s">
        <v>129</v>
      </c>
      <c r="G23" s="13" t="s">
        <v>66</v>
      </c>
      <c r="H23" s="15" t="s">
        <v>130</v>
      </c>
      <c r="I23" s="14">
        <v>66</v>
      </c>
      <c r="J23" s="14">
        <v>4</v>
      </c>
      <c r="K23" s="14">
        <v>264</v>
      </c>
      <c r="L23" s="16">
        <v>0.21</v>
      </c>
      <c r="M23" s="17">
        <v>39.6</v>
      </c>
    </row>
    <row r="24" spans="1:13" ht="15.75" customHeight="1" x14ac:dyDescent="0.25">
      <c r="A24" s="12">
        <v>45314</v>
      </c>
      <c r="B24" s="13" t="s">
        <v>124</v>
      </c>
      <c r="C24" s="14" t="s">
        <v>63</v>
      </c>
      <c r="D24" s="13" t="s">
        <v>120</v>
      </c>
      <c r="E24" s="14" t="s">
        <v>121</v>
      </c>
      <c r="F24" s="14" t="s">
        <v>131</v>
      </c>
      <c r="G24" s="13" t="s">
        <v>66</v>
      </c>
      <c r="H24" s="15" t="s">
        <v>132</v>
      </c>
      <c r="I24" s="14">
        <v>42</v>
      </c>
      <c r="J24" s="14">
        <v>3</v>
      </c>
      <c r="K24" s="14">
        <v>126</v>
      </c>
      <c r="L24" s="16">
        <v>0.42</v>
      </c>
      <c r="M24" s="17">
        <v>18.899999999999999</v>
      </c>
    </row>
    <row r="25" spans="1:13" ht="15.75" customHeight="1" x14ac:dyDescent="0.25">
      <c r="A25" s="12">
        <v>45315</v>
      </c>
      <c r="B25" s="13" t="s">
        <v>124</v>
      </c>
      <c r="C25" s="14" t="s">
        <v>63</v>
      </c>
      <c r="D25" s="13" t="s">
        <v>120</v>
      </c>
      <c r="E25" s="14" t="s">
        <v>121</v>
      </c>
      <c r="F25" s="14" t="s">
        <v>133</v>
      </c>
      <c r="G25" s="13" t="s">
        <v>66</v>
      </c>
      <c r="H25" s="15" t="s">
        <v>134</v>
      </c>
      <c r="I25" s="14">
        <v>85</v>
      </c>
      <c r="J25" s="14">
        <v>5</v>
      </c>
      <c r="K25" s="14">
        <v>425</v>
      </c>
      <c r="L25" s="16">
        <v>0.24</v>
      </c>
      <c r="M25" s="17">
        <v>63.75</v>
      </c>
    </row>
    <row r="26" spans="1:13" ht="15.75" customHeight="1" x14ac:dyDescent="0.25">
      <c r="A26" s="12">
        <v>45316</v>
      </c>
      <c r="B26" s="13" t="s">
        <v>124</v>
      </c>
      <c r="C26" s="14" t="s">
        <v>63</v>
      </c>
      <c r="D26" s="13" t="s">
        <v>120</v>
      </c>
      <c r="E26" s="14" t="s">
        <v>121</v>
      </c>
      <c r="F26" s="14" t="s">
        <v>135</v>
      </c>
      <c r="G26" s="13" t="s">
        <v>85</v>
      </c>
      <c r="H26" s="15" t="s">
        <v>136</v>
      </c>
      <c r="I26" s="14">
        <v>33</v>
      </c>
      <c r="J26" s="14">
        <v>6</v>
      </c>
      <c r="K26" s="14">
        <v>198</v>
      </c>
      <c r="L26" s="16">
        <v>0.44</v>
      </c>
      <c r="M26" s="17">
        <v>29.7</v>
      </c>
    </row>
    <row r="27" spans="1:13" ht="15.75" customHeight="1" x14ac:dyDescent="0.25">
      <c r="A27" s="12">
        <v>45317</v>
      </c>
      <c r="B27" s="13" t="s">
        <v>124</v>
      </c>
      <c r="C27" s="14" t="s">
        <v>63</v>
      </c>
      <c r="D27" s="13" t="s">
        <v>120</v>
      </c>
      <c r="E27" s="14" t="s">
        <v>121</v>
      </c>
      <c r="F27" s="14" t="s">
        <v>137</v>
      </c>
      <c r="G27" s="13" t="s">
        <v>85</v>
      </c>
      <c r="H27" s="15" t="s">
        <v>138</v>
      </c>
      <c r="I27" s="14">
        <v>37</v>
      </c>
      <c r="J27" s="14">
        <v>4</v>
      </c>
      <c r="K27" s="14">
        <v>148</v>
      </c>
      <c r="L27" s="16">
        <v>0.43</v>
      </c>
      <c r="M27" s="17">
        <v>22.2</v>
      </c>
    </row>
    <row r="28" spans="1:13" ht="15.75" customHeight="1" x14ac:dyDescent="0.25">
      <c r="A28" s="12">
        <v>45318</v>
      </c>
      <c r="B28" s="13" t="s">
        <v>124</v>
      </c>
      <c r="C28" s="14" t="s">
        <v>63</v>
      </c>
      <c r="D28" s="13" t="s">
        <v>120</v>
      </c>
      <c r="E28" s="14" t="s">
        <v>121</v>
      </c>
      <c r="F28" s="14" t="s">
        <v>137</v>
      </c>
      <c r="G28" s="13" t="s">
        <v>85</v>
      </c>
      <c r="H28" s="15" t="s">
        <v>138</v>
      </c>
      <c r="I28" s="14">
        <v>37</v>
      </c>
      <c r="J28" s="14">
        <v>4</v>
      </c>
      <c r="K28" s="14">
        <v>148</v>
      </c>
      <c r="L28" s="16">
        <v>0.49</v>
      </c>
      <c r="M28" s="17">
        <v>22.2</v>
      </c>
    </row>
    <row r="29" spans="1:13" ht="15.75" customHeight="1" x14ac:dyDescent="0.25">
      <c r="A29" s="12">
        <v>45319</v>
      </c>
      <c r="B29" s="13" t="s">
        <v>139</v>
      </c>
      <c r="C29" s="14" t="s">
        <v>63</v>
      </c>
      <c r="D29" s="13" t="s">
        <v>140</v>
      </c>
      <c r="E29" s="14" t="s">
        <v>141</v>
      </c>
      <c r="F29" s="14" t="s">
        <v>142</v>
      </c>
      <c r="G29" s="13" t="s">
        <v>66</v>
      </c>
      <c r="H29" s="15" t="s">
        <v>143</v>
      </c>
      <c r="I29" s="14">
        <v>79</v>
      </c>
      <c r="J29" s="14">
        <v>14</v>
      </c>
      <c r="K29" s="14">
        <v>1106</v>
      </c>
      <c r="L29" s="16">
        <v>0.48</v>
      </c>
      <c r="M29" s="17">
        <v>165.9</v>
      </c>
    </row>
    <row r="30" spans="1:13" ht="15.75" customHeight="1" x14ac:dyDescent="0.25">
      <c r="A30" s="12">
        <v>45320</v>
      </c>
      <c r="B30" s="13" t="s">
        <v>139</v>
      </c>
      <c r="C30" s="14" t="s">
        <v>63</v>
      </c>
      <c r="D30" s="13" t="s">
        <v>140</v>
      </c>
      <c r="E30" s="14" t="s">
        <v>141</v>
      </c>
      <c r="F30" s="14" t="s">
        <v>144</v>
      </c>
      <c r="G30" s="13" t="s">
        <v>66</v>
      </c>
      <c r="H30" s="15" t="s">
        <v>145</v>
      </c>
      <c r="I30" s="14">
        <v>50</v>
      </c>
      <c r="J30" s="14">
        <v>2</v>
      </c>
      <c r="K30" s="14">
        <v>100</v>
      </c>
      <c r="L30" s="16">
        <v>0.45</v>
      </c>
      <c r="M30" s="17">
        <v>15</v>
      </c>
    </row>
    <row r="31" spans="1:13" ht="15.75" customHeight="1" x14ac:dyDescent="0.25">
      <c r="A31" s="12">
        <v>45321</v>
      </c>
      <c r="B31" s="13" t="s">
        <v>139</v>
      </c>
      <c r="C31" s="14" t="s">
        <v>63</v>
      </c>
      <c r="D31" s="13" t="s">
        <v>140</v>
      </c>
      <c r="E31" s="14" t="s">
        <v>141</v>
      </c>
      <c r="F31" s="14" t="s">
        <v>146</v>
      </c>
      <c r="G31" s="13" t="s">
        <v>66</v>
      </c>
      <c r="H31" s="15" t="s">
        <v>147</v>
      </c>
      <c r="I31" s="14">
        <v>93</v>
      </c>
      <c r="J31" s="14">
        <v>3</v>
      </c>
      <c r="K31" s="14">
        <v>279</v>
      </c>
      <c r="L31" s="16">
        <v>0.26</v>
      </c>
      <c r="M31" s="17">
        <v>41.85</v>
      </c>
    </row>
    <row r="32" spans="1:13" ht="15.75" customHeight="1" x14ac:dyDescent="0.25">
      <c r="A32" s="12">
        <v>45322</v>
      </c>
      <c r="B32" s="13" t="s">
        <v>139</v>
      </c>
      <c r="C32" s="14" t="s">
        <v>63</v>
      </c>
      <c r="D32" s="13" t="s">
        <v>140</v>
      </c>
      <c r="E32" s="14" t="s">
        <v>141</v>
      </c>
      <c r="F32" s="14" t="s">
        <v>148</v>
      </c>
      <c r="G32" s="13" t="s">
        <v>66</v>
      </c>
      <c r="H32" s="15" t="s">
        <v>149</v>
      </c>
      <c r="I32" s="14">
        <v>79</v>
      </c>
      <c r="J32" s="14">
        <v>6</v>
      </c>
      <c r="K32" s="14">
        <v>474</v>
      </c>
      <c r="L32" s="16">
        <v>0.6</v>
      </c>
      <c r="M32" s="17">
        <v>71.099999999999994</v>
      </c>
    </row>
    <row r="33" spans="1:13" ht="15.75" customHeight="1" x14ac:dyDescent="0.25">
      <c r="A33" s="12">
        <v>45323</v>
      </c>
      <c r="B33" s="13" t="s">
        <v>150</v>
      </c>
      <c r="C33" s="14" t="s">
        <v>63</v>
      </c>
      <c r="D33" s="13" t="s">
        <v>151</v>
      </c>
      <c r="E33" s="14" t="s">
        <v>121</v>
      </c>
      <c r="F33" s="14" t="s">
        <v>152</v>
      </c>
      <c r="G33" s="13" t="s">
        <v>66</v>
      </c>
      <c r="H33" s="15" t="s">
        <v>153</v>
      </c>
      <c r="I33" s="14">
        <v>92</v>
      </c>
      <c r="J33" s="14">
        <v>2</v>
      </c>
      <c r="K33" s="14">
        <v>184</v>
      </c>
      <c r="L33" s="16">
        <v>0.15</v>
      </c>
      <c r="M33" s="17">
        <v>27.599999999999998</v>
      </c>
    </row>
    <row r="34" spans="1:13" ht="15.75" customHeight="1" x14ac:dyDescent="0.25">
      <c r="A34" s="12">
        <v>45324</v>
      </c>
      <c r="B34" s="13" t="s">
        <v>150</v>
      </c>
      <c r="C34" s="14" t="s">
        <v>63</v>
      </c>
      <c r="D34" s="13" t="s">
        <v>151</v>
      </c>
      <c r="E34" s="14" t="s">
        <v>121</v>
      </c>
      <c r="F34" s="14" t="s">
        <v>154</v>
      </c>
      <c r="G34" s="13" t="s">
        <v>66</v>
      </c>
      <c r="H34" s="15" t="s">
        <v>155</v>
      </c>
      <c r="I34" s="14">
        <v>42</v>
      </c>
      <c r="J34" s="14">
        <v>4</v>
      </c>
      <c r="K34" s="14">
        <v>168</v>
      </c>
      <c r="L34" s="16">
        <v>0.35</v>
      </c>
      <c r="M34" s="17">
        <v>25.2</v>
      </c>
    </row>
    <row r="35" spans="1:13" ht="15.75" customHeight="1" x14ac:dyDescent="0.25">
      <c r="A35" s="12">
        <v>45325</v>
      </c>
      <c r="B35" s="13" t="s">
        <v>150</v>
      </c>
      <c r="C35" s="14" t="s">
        <v>63</v>
      </c>
      <c r="D35" s="13" t="s">
        <v>151</v>
      </c>
      <c r="E35" s="14" t="s">
        <v>121</v>
      </c>
      <c r="F35" s="14" t="s">
        <v>156</v>
      </c>
      <c r="G35" s="13" t="s">
        <v>85</v>
      </c>
      <c r="H35" s="15" t="s">
        <v>157</v>
      </c>
      <c r="I35" s="14">
        <v>37</v>
      </c>
      <c r="J35" s="14">
        <v>3</v>
      </c>
      <c r="K35" s="14">
        <v>111</v>
      </c>
      <c r="L35" s="16">
        <v>0.65</v>
      </c>
      <c r="M35" s="17">
        <v>16.649999999999999</v>
      </c>
    </row>
    <row r="36" spans="1:13" ht="15.75" customHeight="1" x14ac:dyDescent="0.25">
      <c r="A36" s="12">
        <v>45326</v>
      </c>
      <c r="B36" s="13" t="s">
        <v>158</v>
      </c>
      <c r="C36" s="14" t="s">
        <v>63</v>
      </c>
      <c r="D36" s="13" t="s">
        <v>159</v>
      </c>
      <c r="E36" s="14" t="s">
        <v>99</v>
      </c>
      <c r="F36" s="14" t="s">
        <v>160</v>
      </c>
      <c r="G36" s="13" t="s">
        <v>101</v>
      </c>
      <c r="H36" s="15" t="s">
        <v>161</v>
      </c>
      <c r="I36" s="14">
        <v>100</v>
      </c>
      <c r="J36" s="14">
        <v>6</v>
      </c>
      <c r="K36" s="14">
        <v>600</v>
      </c>
      <c r="L36" s="16">
        <v>0.32</v>
      </c>
      <c r="M36" s="17">
        <v>90</v>
      </c>
    </row>
    <row r="37" spans="1:13" ht="15.75" customHeight="1" x14ac:dyDescent="0.25">
      <c r="A37" s="12">
        <v>45327</v>
      </c>
      <c r="B37" s="13" t="s">
        <v>162</v>
      </c>
      <c r="C37" s="14" t="s">
        <v>63</v>
      </c>
      <c r="D37" s="13" t="s">
        <v>151</v>
      </c>
      <c r="E37" s="14" t="s">
        <v>121</v>
      </c>
      <c r="F37" s="14" t="s">
        <v>163</v>
      </c>
      <c r="G37" s="13" t="s">
        <v>66</v>
      </c>
      <c r="H37" s="15" t="s">
        <v>164</v>
      </c>
      <c r="I37" s="14">
        <v>79</v>
      </c>
      <c r="J37" s="14">
        <v>5</v>
      </c>
      <c r="K37" s="14">
        <v>395</v>
      </c>
      <c r="L37" s="16">
        <v>0.28000000000000003</v>
      </c>
      <c r="M37" s="17">
        <v>59.25</v>
      </c>
    </row>
    <row r="38" spans="1:13" ht="15.75" customHeight="1" x14ac:dyDescent="0.25">
      <c r="A38" s="12">
        <v>45328</v>
      </c>
      <c r="B38" s="13" t="s">
        <v>162</v>
      </c>
      <c r="C38" s="14" t="s">
        <v>63</v>
      </c>
      <c r="D38" s="13" t="s">
        <v>151</v>
      </c>
      <c r="E38" s="14" t="s">
        <v>121</v>
      </c>
      <c r="F38" s="14" t="s">
        <v>165</v>
      </c>
      <c r="G38" s="13" t="s">
        <v>66</v>
      </c>
      <c r="H38" s="15" t="s">
        <v>166</v>
      </c>
      <c r="I38" s="14">
        <v>33</v>
      </c>
      <c r="J38" s="14">
        <v>1</v>
      </c>
      <c r="K38" s="14">
        <v>33</v>
      </c>
      <c r="L38" s="16">
        <v>0.27</v>
      </c>
      <c r="M38" s="17">
        <v>4.95</v>
      </c>
    </row>
    <row r="39" spans="1:13" ht="15.75" customHeight="1" x14ac:dyDescent="0.25">
      <c r="A39" s="12">
        <v>45329</v>
      </c>
      <c r="B39" s="13" t="s">
        <v>167</v>
      </c>
      <c r="C39" s="14" t="s">
        <v>63</v>
      </c>
      <c r="D39" s="13" t="s">
        <v>168</v>
      </c>
      <c r="E39" s="14" t="s">
        <v>169</v>
      </c>
      <c r="F39" s="14" t="s">
        <v>170</v>
      </c>
      <c r="G39" s="13" t="s">
        <v>66</v>
      </c>
      <c r="H39" s="15" t="s">
        <v>171</v>
      </c>
      <c r="I39" s="14">
        <v>91</v>
      </c>
      <c r="J39" s="14">
        <v>4</v>
      </c>
      <c r="K39" s="14">
        <v>364</v>
      </c>
      <c r="L39" s="16">
        <v>0.03</v>
      </c>
      <c r="M39" s="17">
        <v>54.6</v>
      </c>
    </row>
    <row r="40" spans="1:13" ht="15.75" customHeight="1" x14ac:dyDescent="0.25">
      <c r="A40" s="12">
        <v>45330</v>
      </c>
      <c r="B40" s="13" t="s">
        <v>172</v>
      </c>
      <c r="C40" s="14" t="s">
        <v>75</v>
      </c>
      <c r="D40" s="13" t="s">
        <v>173</v>
      </c>
      <c r="E40" s="14" t="s">
        <v>141</v>
      </c>
      <c r="F40" s="14" t="s">
        <v>174</v>
      </c>
      <c r="G40" s="13" t="s">
        <v>101</v>
      </c>
      <c r="H40" s="15" t="s">
        <v>175</v>
      </c>
      <c r="I40" s="14">
        <v>76</v>
      </c>
      <c r="J40" s="14">
        <v>4</v>
      </c>
      <c r="K40" s="14">
        <v>304</v>
      </c>
      <c r="L40" s="16">
        <v>0.05</v>
      </c>
      <c r="M40" s="17">
        <v>45.6</v>
      </c>
    </row>
    <row r="41" spans="1:13" ht="15.75" customHeight="1" x14ac:dyDescent="0.25">
      <c r="A41" s="12">
        <v>45331</v>
      </c>
      <c r="B41" s="13" t="s">
        <v>176</v>
      </c>
      <c r="C41" s="14" t="s">
        <v>63</v>
      </c>
      <c r="D41" s="13" t="s">
        <v>177</v>
      </c>
      <c r="E41" s="14" t="s">
        <v>178</v>
      </c>
      <c r="F41" s="14" t="s">
        <v>179</v>
      </c>
      <c r="G41" s="13" t="s">
        <v>66</v>
      </c>
      <c r="H41" s="15" t="s">
        <v>180</v>
      </c>
      <c r="I41" s="14">
        <v>68</v>
      </c>
      <c r="J41" s="14">
        <v>6</v>
      </c>
      <c r="K41" s="14">
        <v>408</v>
      </c>
      <c r="L41" s="16">
        <v>0.66</v>
      </c>
      <c r="M41" s="17">
        <v>61.199999999999996</v>
      </c>
    </row>
    <row r="42" spans="1:13" ht="15.75" customHeight="1" x14ac:dyDescent="0.25">
      <c r="A42" s="12">
        <v>45332</v>
      </c>
      <c r="B42" s="13" t="s">
        <v>181</v>
      </c>
      <c r="C42" s="14" t="s">
        <v>63</v>
      </c>
      <c r="D42" s="13" t="s">
        <v>182</v>
      </c>
      <c r="E42" s="14" t="s">
        <v>114</v>
      </c>
      <c r="F42" s="14" t="s">
        <v>183</v>
      </c>
      <c r="G42" s="13" t="s">
        <v>101</v>
      </c>
      <c r="H42" s="15" t="s">
        <v>184</v>
      </c>
      <c r="I42" s="14">
        <v>69</v>
      </c>
      <c r="J42" s="14">
        <v>5</v>
      </c>
      <c r="K42" s="14">
        <v>345</v>
      </c>
      <c r="L42" s="16">
        <v>0.56000000000000005</v>
      </c>
      <c r="M42" s="17">
        <v>51.75</v>
      </c>
    </row>
    <row r="43" spans="1:13" ht="15.75" customHeight="1" x14ac:dyDescent="0.25">
      <c r="A43" s="12">
        <v>45333</v>
      </c>
      <c r="B43" s="13" t="s">
        <v>185</v>
      </c>
      <c r="C43" s="14" t="s">
        <v>75</v>
      </c>
      <c r="D43" s="13" t="s">
        <v>186</v>
      </c>
      <c r="E43" s="14" t="s">
        <v>187</v>
      </c>
      <c r="F43" s="14" t="s">
        <v>188</v>
      </c>
      <c r="G43" s="13" t="s">
        <v>66</v>
      </c>
      <c r="H43" s="15" t="s">
        <v>189</v>
      </c>
      <c r="I43" s="14">
        <v>71</v>
      </c>
      <c r="J43" s="14">
        <v>8</v>
      </c>
      <c r="K43" s="14">
        <v>568</v>
      </c>
      <c r="L43" s="16">
        <v>0.08</v>
      </c>
      <c r="M43" s="17">
        <v>85.2</v>
      </c>
    </row>
    <row r="44" spans="1:13" ht="15.75" customHeight="1" x14ac:dyDescent="0.25">
      <c r="A44" s="12">
        <v>45334</v>
      </c>
      <c r="B44" s="13" t="s">
        <v>185</v>
      </c>
      <c r="C44" s="14" t="s">
        <v>75</v>
      </c>
      <c r="D44" s="13" t="s">
        <v>186</v>
      </c>
      <c r="E44" s="14" t="s">
        <v>187</v>
      </c>
      <c r="F44" s="14" t="s">
        <v>190</v>
      </c>
      <c r="G44" s="13" t="s">
        <v>85</v>
      </c>
      <c r="H44" s="15" t="s">
        <v>191</v>
      </c>
      <c r="I44" s="14">
        <v>75</v>
      </c>
      <c r="J44" s="14">
        <v>4</v>
      </c>
      <c r="K44" s="14">
        <v>300</v>
      </c>
      <c r="L44" s="16">
        <v>0.28000000000000003</v>
      </c>
      <c r="M44" s="17">
        <v>45</v>
      </c>
    </row>
    <row r="45" spans="1:13" ht="15.75" customHeight="1" x14ac:dyDescent="0.25">
      <c r="A45" s="12">
        <v>45335</v>
      </c>
      <c r="B45" s="13" t="s">
        <v>192</v>
      </c>
      <c r="C45" s="14" t="s">
        <v>75</v>
      </c>
      <c r="D45" s="13" t="s">
        <v>182</v>
      </c>
      <c r="E45" s="14" t="s">
        <v>114</v>
      </c>
      <c r="F45" s="14" t="s">
        <v>193</v>
      </c>
      <c r="G45" s="13" t="s">
        <v>101</v>
      </c>
      <c r="H45" s="15" t="s">
        <v>194</v>
      </c>
      <c r="I45" s="14">
        <v>77</v>
      </c>
      <c r="J45" s="14">
        <v>3</v>
      </c>
      <c r="K45" s="14">
        <v>231</v>
      </c>
      <c r="L45" s="16">
        <v>0.55000000000000004</v>
      </c>
      <c r="M45" s="17">
        <v>34.65</v>
      </c>
    </row>
    <row r="46" spans="1:13" ht="15.75" customHeight="1" x14ac:dyDescent="0.25">
      <c r="A46" s="12">
        <v>45336</v>
      </c>
      <c r="B46" s="13" t="s">
        <v>195</v>
      </c>
      <c r="C46" s="14" t="s">
        <v>63</v>
      </c>
      <c r="D46" s="13" t="s">
        <v>196</v>
      </c>
      <c r="E46" s="14" t="s">
        <v>197</v>
      </c>
      <c r="F46" s="14" t="s">
        <v>198</v>
      </c>
      <c r="G46" s="13" t="s">
        <v>101</v>
      </c>
      <c r="H46" s="15" t="s">
        <v>199</v>
      </c>
      <c r="I46" s="14">
        <v>67</v>
      </c>
      <c r="J46" s="14">
        <v>3</v>
      </c>
      <c r="K46" s="14">
        <v>201</v>
      </c>
      <c r="L46" s="16">
        <v>0.12</v>
      </c>
      <c r="M46" s="17">
        <v>30.15</v>
      </c>
    </row>
    <row r="47" spans="1:13" ht="15.75" customHeight="1" x14ac:dyDescent="0.25">
      <c r="A47" s="12">
        <v>45337</v>
      </c>
      <c r="B47" s="13" t="s">
        <v>195</v>
      </c>
      <c r="C47" s="14" t="s">
        <v>63</v>
      </c>
      <c r="D47" s="13" t="s">
        <v>196</v>
      </c>
      <c r="E47" s="14" t="s">
        <v>197</v>
      </c>
      <c r="F47" s="14" t="s">
        <v>200</v>
      </c>
      <c r="G47" s="13" t="s">
        <v>66</v>
      </c>
      <c r="H47" s="15" t="s">
        <v>201</v>
      </c>
      <c r="I47" s="14">
        <v>79</v>
      </c>
      <c r="J47" s="14">
        <v>2</v>
      </c>
      <c r="K47" s="14">
        <v>158</v>
      </c>
      <c r="L47" s="16">
        <v>0.17</v>
      </c>
      <c r="M47" s="17">
        <v>23.7</v>
      </c>
    </row>
    <row r="48" spans="1:13" ht="15.75" customHeight="1" x14ac:dyDescent="0.25">
      <c r="A48" s="12">
        <v>45338</v>
      </c>
      <c r="B48" s="13" t="s">
        <v>195</v>
      </c>
      <c r="C48" s="14" t="s">
        <v>63</v>
      </c>
      <c r="D48" s="13" t="s">
        <v>196</v>
      </c>
      <c r="E48" s="14" t="s">
        <v>197</v>
      </c>
      <c r="F48" s="14" t="s">
        <v>202</v>
      </c>
      <c r="G48" s="13" t="s">
        <v>66</v>
      </c>
      <c r="H48" s="15" t="s">
        <v>203</v>
      </c>
      <c r="I48" s="14">
        <v>32</v>
      </c>
      <c r="J48" s="14">
        <v>2</v>
      </c>
      <c r="K48" s="14">
        <v>64</v>
      </c>
      <c r="L48" s="16">
        <v>0.01</v>
      </c>
      <c r="M48" s="17">
        <v>9.6</v>
      </c>
    </row>
    <row r="49" spans="1:13" ht="15.75" customHeight="1" x14ac:dyDescent="0.25">
      <c r="A49" s="12">
        <v>45339</v>
      </c>
      <c r="B49" s="13" t="s">
        <v>204</v>
      </c>
      <c r="C49" s="14" t="s">
        <v>63</v>
      </c>
      <c r="D49" s="13" t="s">
        <v>205</v>
      </c>
      <c r="E49" s="14" t="s">
        <v>206</v>
      </c>
      <c r="F49" s="14" t="s">
        <v>207</v>
      </c>
      <c r="G49" s="13" t="s">
        <v>101</v>
      </c>
      <c r="H49" s="15" t="s">
        <v>208</v>
      </c>
      <c r="I49" s="14">
        <v>30</v>
      </c>
      <c r="J49" s="14">
        <v>3</v>
      </c>
      <c r="K49" s="14">
        <v>90</v>
      </c>
      <c r="L49" s="16">
        <v>0.3</v>
      </c>
      <c r="M49" s="17">
        <v>13.5</v>
      </c>
    </row>
    <row r="50" spans="1:13" ht="15.75" customHeight="1" x14ac:dyDescent="0.25">
      <c r="A50" s="12">
        <v>45340</v>
      </c>
      <c r="B50" s="13" t="s">
        <v>209</v>
      </c>
      <c r="C50" s="14" t="s">
        <v>75</v>
      </c>
      <c r="D50" s="13" t="s">
        <v>210</v>
      </c>
      <c r="E50" s="14" t="s">
        <v>211</v>
      </c>
      <c r="F50" s="14" t="s">
        <v>212</v>
      </c>
      <c r="G50" s="13" t="s">
        <v>66</v>
      </c>
      <c r="H50" s="15" t="s">
        <v>213</v>
      </c>
      <c r="I50" s="14">
        <v>75</v>
      </c>
      <c r="J50" s="14">
        <v>1</v>
      </c>
      <c r="K50" s="14">
        <v>75</v>
      </c>
      <c r="L50" s="16">
        <v>0.25</v>
      </c>
      <c r="M50" s="17">
        <v>11.25</v>
      </c>
    </row>
    <row r="51" spans="1:13" ht="15.75" customHeight="1" x14ac:dyDescent="0.25">
      <c r="A51" s="12">
        <v>45341</v>
      </c>
      <c r="B51" s="13" t="s">
        <v>214</v>
      </c>
      <c r="C51" s="14" t="s">
        <v>63</v>
      </c>
      <c r="D51" s="13" t="s">
        <v>215</v>
      </c>
      <c r="E51" s="14" t="s">
        <v>216</v>
      </c>
      <c r="F51" s="14" t="s">
        <v>217</v>
      </c>
      <c r="G51" s="13" t="s">
        <v>101</v>
      </c>
      <c r="H51" s="15" t="s">
        <v>218</v>
      </c>
      <c r="I51" s="14">
        <v>96</v>
      </c>
      <c r="J51" s="14">
        <v>2</v>
      </c>
      <c r="K51" s="14">
        <v>192</v>
      </c>
      <c r="L51" s="16">
        <v>0.1</v>
      </c>
      <c r="M51" s="17">
        <v>28.799999999999997</v>
      </c>
    </row>
    <row r="52" spans="1:13" ht="15.75" customHeight="1" x14ac:dyDescent="0.25">
      <c r="A52" s="12">
        <v>45342</v>
      </c>
      <c r="B52" s="13" t="s">
        <v>214</v>
      </c>
      <c r="C52" s="14" t="s">
        <v>63</v>
      </c>
      <c r="D52" s="13" t="s">
        <v>215</v>
      </c>
      <c r="E52" s="14" t="s">
        <v>216</v>
      </c>
      <c r="F52" s="14" t="s">
        <v>219</v>
      </c>
      <c r="G52" s="13" t="s">
        <v>101</v>
      </c>
      <c r="H52" s="15" t="s">
        <v>220</v>
      </c>
      <c r="I52" s="14">
        <v>53</v>
      </c>
      <c r="J52" s="14">
        <v>1</v>
      </c>
      <c r="K52" s="14">
        <v>53</v>
      </c>
      <c r="L52" s="16">
        <v>0.48</v>
      </c>
      <c r="M52" s="17">
        <v>7.9499999999999993</v>
      </c>
    </row>
    <row r="53" spans="1:13" ht="15.75" customHeight="1" x14ac:dyDescent="0.25">
      <c r="A53" s="12">
        <v>45343</v>
      </c>
      <c r="B53" s="13" t="s">
        <v>214</v>
      </c>
      <c r="C53" s="14" t="s">
        <v>63</v>
      </c>
      <c r="D53" s="13" t="s">
        <v>215</v>
      </c>
      <c r="E53" s="14" t="s">
        <v>216</v>
      </c>
      <c r="F53" s="14" t="s">
        <v>221</v>
      </c>
      <c r="G53" s="13" t="s">
        <v>66</v>
      </c>
      <c r="H53" s="15" t="s">
        <v>222</v>
      </c>
      <c r="I53" s="14">
        <v>88</v>
      </c>
      <c r="J53" s="14">
        <v>6</v>
      </c>
      <c r="K53" s="14">
        <v>528</v>
      </c>
      <c r="L53" s="16">
        <v>0.7</v>
      </c>
      <c r="M53" s="17">
        <v>79.2</v>
      </c>
    </row>
    <row r="54" spans="1:13" ht="15.75" customHeight="1" x14ac:dyDescent="0.25">
      <c r="A54" s="12">
        <v>45344</v>
      </c>
      <c r="B54" s="13" t="s">
        <v>214</v>
      </c>
      <c r="C54" s="14" t="s">
        <v>63</v>
      </c>
      <c r="D54" s="13" t="s">
        <v>215</v>
      </c>
      <c r="E54" s="14" t="s">
        <v>216</v>
      </c>
      <c r="F54" s="14" t="s">
        <v>223</v>
      </c>
      <c r="G54" s="13" t="s">
        <v>66</v>
      </c>
      <c r="H54" s="15" t="s">
        <v>224</v>
      </c>
      <c r="I54" s="14">
        <v>85</v>
      </c>
      <c r="J54" s="14">
        <v>6</v>
      </c>
      <c r="K54" s="14">
        <v>510</v>
      </c>
      <c r="L54" s="16">
        <v>0.34</v>
      </c>
      <c r="M54" s="17">
        <v>76.5</v>
      </c>
    </row>
    <row r="55" spans="1:13" ht="15.75" customHeight="1" x14ac:dyDescent="0.25">
      <c r="A55" s="12">
        <v>45345</v>
      </c>
      <c r="B55" s="13" t="s">
        <v>181</v>
      </c>
      <c r="C55" s="14" t="s">
        <v>63</v>
      </c>
      <c r="D55" s="13" t="s">
        <v>225</v>
      </c>
      <c r="E55" s="14" t="s">
        <v>211</v>
      </c>
      <c r="F55" s="14" t="s">
        <v>226</v>
      </c>
      <c r="G55" s="13" t="s">
        <v>101</v>
      </c>
      <c r="H55" s="15" t="s">
        <v>227</v>
      </c>
      <c r="I55" s="14">
        <v>74</v>
      </c>
      <c r="J55" s="14">
        <v>8</v>
      </c>
      <c r="K55" s="14">
        <v>592</v>
      </c>
      <c r="L55" s="16">
        <v>0.41</v>
      </c>
      <c r="M55" s="17">
        <v>88.8</v>
      </c>
    </row>
    <row r="56" spans="1:13" ht="15.75" customHeight="1" x14ac:dyDescent="0.25">
      <c r="A56" s="12">
        <v>45346</v>
      </c>
      <c r="B56" s="13" t="s">
        <v>181</v>
      </c>
      <c r="C56" s="14" t="s">
        <v>63</v>
      </c>
      <c r="D56" s="13" t="s">
        <v>225</v>
      </c>
      <c r="E56" s="14" t="s">
        <v>211</v>
      </c>
      <c r="F56" s="14" t="s">
        <v>228</v>
      </c>
      <c r="G56" s="13" t="s">
        <v>101</v>
      </c>
      <c r="H56" s="15" t="s">
        <v>229</v>
      </c>
      <c r="I56" s="14">
        <v>82</v>
      </c>
      <c r="J56" s="14">
        <v>2</v>
      </c>
      <c r="K56" s="14">
        <v>164</v>
      </c>
      <c r="L56" s="16">
        <v>0.48</v>
      </c>
      <c r="M56" s="17">
        <v>24.599999999999998</v>
      </c>
    </row>
    <row r="57" spans="1:13" ht="15.75" customHeight="1" x14ac:dyDescent="0.25">
      <c r="A57" s="12">
        <v>45347</v>
      </c>
      <c r="B57" s="13" t="s">
        <v>181</v>
      </c>
      <c r="C57" s="14" t="s">
        <v>63</v>
      </c>
      <c r="D57" s="13" t="s">
        <v>225</v>
      </c>
      <c r="E57" s="14" t="s">
        <v>211</v>
      </c>
      <c r="F57" s="14" t="s">
        <v>230</v>
      </c>
      <c r="G57" s="13" t="s">
        <v>66</v>
      </c>
      <c r="H57" s="15" t="s">
        <v>231</v>
      </c>
      <c r="I57" s="14">
        <v>97</v>
      </c>
      <c r="J57" s="14">
        <v>1</v>
      </c>
      <c r="K57" s="14">
        <v>97</v>
      </c>
      <c r="L57" s="16">
        <v>0.5</v>
      </c>
      <c r="M57" s="17">
        <v>14.549999999999999</v>
      </c>
    </row>
    <row r="58" spans="1:13" ht="15.75" customHeight="1" x14ac:dyDescent="0.25">
      <c r="A58" s="12">
        <v>45348</v>
      </c>
      <c r="B58" s="13" t="s">
        <v>232</v>
      </c>
      <c r="C58" s="14" t="s">
        <v>75</v>
      </c>
      <c r="D58" s="13" t="s">
        <v>233</v>
      </c>
      <c r="E58" s="14" t="s">
        <v>99</v>
      </c>
      <c r="F58" s="14" t="s">
        <v>234</v>
      </c>
      <c r="G58" s="13" t="s">
        <v>101</v>
      </c>
      <c r="H58" s="15" t="s">
        <v>235</v>
      </c>
      <c r="I58" s="14">
        <v>38</v>
      </c>
      <c r="J58" s="14">
        <v>5</v>
      </c>
      <c r="K58" s="14">
        <v>190</v>
      </c>
      <c r="L58" s="16">
        <v>0.02</v>
      </c>
      <c r="M58" s="17">
        <v>28.5</v>
      </c>
    </row>
    <row r="59" spans="1:13" ht="15.75" customHeight="1" x14ac:dyDescent="0.25">
      <c r="A59" s="12">
        <v>45349</v>
      </c>
      <c r="B59" s="13" t="s">
        <v>236</v>
      </c>
      <c r="C59" s="14" t="s">
        <v>75</v>
      </c>
      <c r="D59" s="13" t="s">
        <v>237</v>
      </c>
      <c r="E59" s="14" t="s">
        <v>238</v>
      </c>
      <c r="F59" s="14" t="s">
        <v>239</v>
      </c>
      <c r="G59" s="13" t="s">
        <v>66</v>
      </c>
      <c r="H59" s="15" t="s">
        <v>240</v>
      </c>
      <c r="I59" s="14">
        <v>82</v>
      </c>
      <c r="J59" s="14">
        <v>7</v>
      </c>
      <c r="K59" s="14">
        <v>574</v>
      </c>
      <c r="L59" s="16">
        <v>0.45</v>
      </c>
      <c r="M59" s="17">
        <v>86.1</v>
      </c>
    </row>
    <row r="60" spans="1:13" ht="15.75" customHeight="1" x14ac:dyDescent="0.25">
      <c r="A60" s="12">
        <v>45350</v>
      </c>
      <c r="B60" s="13" t="s">
        <v>241</v>
      </c>
      <c r="C60" s="14" t="s">
        <v>63</v>
      </c>
      <c r="D60" s="13" t="s">
        <v>242</v>
      </c>
      <c r="E60" s="14" t="s">
        <v>121</v>
      </c>
      <c r="F60" s="14" t="s">
        <v>243</v>
      </c>
      <c r="G60" s="13" t="s">
        <v>66</v>
      </c>
      <c r="H60" s="15" t="s">
        <v>107</v>
      </c>
      <c r="I60" s="14">
        <v>32</v>
      </c>
      <c r="J60" s="14">
        <v>7</v>
      </c>
      <c r="K60" s="14">
        <v>224</v>
      </c>
      <c r="L60" s="16">
        <v>0.28000000000000003</v>
      </c>
      <c r="M60" s="17">
        <v>33.6</v>
      </c>
    </row>
    <row r="61" spans="1:13" ht="15.75" customHeight="1" x14ac:dyDescent="0.25">
      <c r="A61" s="12">
        <v>45351</v>
      </c>
      <c r="B61" s="13" t="s">
        <v>68</v>
      </c>
      <c r="C61" s="14" t="s">
        <v>63</v>
      </c>
      <c r="D61" s="13" t="s">
        <v>69</v>
      </c>
      <c r="E61" s="14" t="s">
        <v>70</v>
      </c>
      <c r="F61" s="14" t="s">
        <v>244</v>
      </c>
      <c r="G61" s="13" t="s">
        <v>101</v>
      </c>
      <c r="H61" s="15" t="s">
        <v>245</v>
      </c>
      <c r="I61" s="14">
        <v>84</v>
      </c>
      <c r="J61" s="14">
        <v>7</v>
      </c>
      <c r="K61" s="14">
        <v>588</v>
      </c>
      <c r="L61" s="16">
        <v>0.28999999999999998</v>
      </c>
      <c r="M61" s="17">
        <v>88.2</v>
      </c>
    </row>
    <row r="62" spans="1:13" ht="15.75" customHeight="1" x14ac:dyDescent="0.25">
      <c r="A62" s="12">
        <v>45352</v>
      </c>
      <c r="B62" s="13" t="s">
        <v>68</v>
      </c>
      <c r="C62" s="14" t="s">
        <v>63</v>
      </c>
      <c r="D62" s="13" t="s">
        <v>69</v>
      </c>
      <c r="E62" s="14" t="s">
        <v>70</v>
      </c>
      <c r="F62" s="14" t="s">
        <v>246</v>
      </c>
      <c r="G62" s="13" t="s">
        <v>101</v>
      </c>
      <c r="H62" s="15" t="s">
        <v>247</v>
      </c>
      <c r="I62" s="14">
        <v>31</v>
      </c>
      <c r="J62" s="14">
        <v>3</v>
      </c>
      <c r="K62" s="14">
        <v>93</v>
      </c>
      <c r="L62" s="16">
        <v>0.08</v>
      </c>
      <c r="M62" s="17">
        <v>13.95</v>
      </c>
    </row>
    <row r="63" spans="1:13" ht="15.75" customHeight="1" x14ac:dyDescent="0.25">
      <c r="A63" s="12">
        <v>45353</v>
      </c>
      <c r="B63" s="13" t="s">
        <v>68</v>
      </c>
      <c r="C63" s="14" t="s">
        <v>63</v>
      </c>
      <c r="D63" s="13" t="s">
        <v>69</v>
      </c>
      <c r="E63" s="14" t="s">
        <v>70</v>
      </c>
      <c r="F63" s="14" t="s">
        <v>248</v>
      </c>
      <c r="G63" s="13" t="s">
        <v>66</v>
      </c>
      <c r="H63" s="15" t="s">
        <v>249</v>
      </c>
      <c r="I63" s="14">
        <v>66</v>
      </c>
      <c r="J63" s="14">
        <v>2</v>
      </c>
      <c r="K63" s="14">
        <v>132</v>
      </c>
      <c r="L63" s="16">
        <v>0.39</v>
      </c>
      <c r="M63" s="17">
        <v>19.8</v>
      </c>
    </row>
    <row r="64" spans="1:13" ht="15.75" customHeight="1" x14ac:dyDescent="0.25">
      <c r="A64" s="12">
        <v>45354</v>
      </c>
      <c r="B64" s="13" t="s">
        <v>68</v>
      </c>
      <c r="C64" s="14" t="s">
        <v>63</v>
      </c>
      <c r="D64" s="13" t="s">
        <v>69</v>
      </c>
      <c r="E64" s="14" t="s">
        <v>70</v>
      </c>
      <c r="F64" s="14" t="s">
        <v>250</v>
      </c>
      <c r="G64" s="13" t="s">
        <v>66</v>
      </c>
      <c r="H64" s="15" t="s">
        <v>251</v>
      </c>
      <c r="I64" s="14">
        <v>39</v>
      </c>
      <c r="J64" s="14">
        <v>2</v>
      </c>
      <c r="K64" s="14">
        <v>78</v>
      </c>
      <c r="L64" s="16">
        <v>0.18</v>
      </c>
      <c r="M64" s="17">
        <v>11.7</v>
      </c>
    </row>
    <row r="65" spans="1:13" ht="15.75" customHeight="1" x14ac:dyDescent="0.25">
      <c r="A65" s="12">
        <v>45355</v>
      </c>
      <c r="B65" s="13" t="s">
        <v>68</v>
      </c>
      <c r="C65" s="14" t="s">
        <v>63</v>
      </c>
      <c r="D65" s="13" t="s">
        <v>69</v>
      </c>
      <c r="E65" s="14" t="s">
        <v>70</v>
      </c>
      <c r="F65" s="14" t="s">
        <v>252</v>
      </c>
      <c r="G65" s="13" t="s">
        <v>66</v>
      </c>
      <c r="H65" s="15" t="s">
        <v>253</v>
      </c>
      <c r="I65" s="14">
        <v>38</v>
      </c>
      <c r="J65" s="14">
        <v>6</v>
      </c>
      <c r="K65" s="14">
        <v>228</v>
      </c>
      <c r="L65" s="16">
        <v>0.67</v>
      </c>
      <c r="M65" s="17">
        <v>34.199999999999996</v>
      </c>
    </row>
    <row r="66" spans="1:13" ht="15.75" customHeight="1" x14ac:dyDescent="0.25">
      <c r="A66" s="12">
        <v>45356</v>
      </c>
      <c r="B66" s="13" t="s">
        <v>68</v>
      </c>
      <c r="C66" s="14" t="s">
        <v>63</v>
      </c>
      <c r="D66" s="13" t="s">
        <v>69</v>
      </c>
      <c r="E66" s="14" t="s">
        <v>70</v>
      </c>
      <c r="F66" s="14" t="s">
        <v>254</v>
      </c>
      <c r="G66" s="13" t="s">
        <v>66</v>
      </c>
      <c r="H66" s="15" t="s">
        <v>255</v>
      </c>
      <c r="I66" s="14">
        <v>47</v>
      </c>
      <c r="J66" s="14">
        <v>6</v>
      </c>
      <c r="K66" s="14">
        <v>282</v>
      </c>
      <c r="L66" s="16">
        <v>0.45</v>
      </c>
      <c r="M66" s="17">
        <v>42.3</v>
      </c>
    </row>
    <row r="67" spans="1:13" ht="15.75" customHeight="1" x14ac:dyDescent="0.25">
      <c r="A67" s="12">
        <v>45357</v>
      </c>
      <c r="B67" s="13" t="s">
        <v>68</v>
      </c>
      <c r="C67" s="14" t="s">
        <v>63</v>
      </c>
      <c r="D67" s="13" t="s">
        <v>69</v>
      </c>
      <c r="E67" s="14" t="s">
        <v>70</v>
      </c>
      <c r="F67" s="14" t="s">
        <v>256</v>
      </c>
      <c r="G67" s="13" t="s">
        <v>66</v>
      </c>
      <c r="H67" s="15" t="s">
        <v>257</v>
      </c>
      <c r="I67" s="14">
        <v>99</v>
      </c>
      <c r="J67" s="14">
        <v>2</v>
      </c>
      <c r="K67" s="14">
        <v>198</v>
      </c>
      <c r="L67" s="16">
        <v>0.27</v>
      </c>
      <c r="M67" s="17">
        <v>29.7</v>
      </c>
    </row>
    <row r="68" spans="1:13" ht="15.75" customHeight="1" x14ac:dyDescent="0.25">
      <c r="A68" s="12">
        <v>45358</v>
      </c>
      <c r="B68" s="13" t="s">
        <v>87</v>
      </c>
      <c r="C68" s="14" t="s">
        <v>63</v>
      </c>
      <c r="D68" s="13" t="s">
        <v>98</v>
      </c>
      <c r="E68" s="14" t="s">
        <v>64</v>
      </c>
      <c r="F68" s="14" t="s">
        <v>258</v>
      </c>
      <c r="G68" s="13" t="s">
        <v>101</v>
      </c>
      <c r="H68" s="15" t="s">
        <v>259</v>
      </c>
      <c r="I68" s="14">
        <v>65</v>
      </c>
      <c r="J68" s="14">
        <v>3</v>
      </c>
      <c r="K68" s="14">
        <v>195</v>
      </c>
      <c r="L68" s="16">
        <v>0.31</v>
      </c>
      <c r="M68" s="17">
        <v>29.25</v>
      </c>
    </row>
    <row r="69" spans="1:13" ht="15.75" customHeight="1" x14ac:dyDescent="0.25">
      <c r="A69" s="12">
        <v>45359</v>
      </c>
      <c r="B69" s="13" t="s">
        <v>90</v>
      </c>
      <c r="C69" s="14" t="s">
        <v>63</v>
      </c>
      <c r="D69" s="13" t="s">
        <v>91</v>
      </c>
      <c r="E69" s="14" t="s">
        <v>92</v>
      </c>
      <c r="F69" s="14" t="s">
        <v>260</v>
      </c>
      <c r="G69" s="13" t="s">
        <v>101</v>
      </c>
      <c r="H69" s="15" t="s">
        <v>259</v>
      </c>
      <c r="I69" s="14">
        <v>70</v>
      </c>
      <c r="J69" s="14">
        <v>5</v>
      </c>
      <c r="K69" s="14">
        <v>350</v>
      </c>
      <c r="L69" s="16">
        <v>0.48</v>
      </c>
      <c r="M69" s="17">
        <v>52.5</v>
      </c>
    </row>
    <row r="70" spans="1:13" ht="15.75" customHeight="1" x14ac:dyDescent="0.25">
      <c r="A70" s="12">
        <v>45360</v>
      </c>
      <c r="B70" s="13" t="s">
        <v>90</v>
      </c>
      <c r="C70" s="14" t="s">
        <v>63</v>
      </c>
      <c r="D70" s="13" t="s">
        <v>91</v>
      </c>
      <c r="E70" s="14" t="s">
        <v>92</v>
      </c>
      <c r="F70" s="14" t="s">
        <v>261</v>
      </c>
      <c r="G70" s="13" t="s">
        <v>66</v>
      </c>
      <c r="H70" s="15" t="s">
        <v>262</v>
      </c>
      <c r="I70" s="14">
        <v>77</v>
      </c>
      <c r="J70" s="14">
        <v>2</v>
      </c>
      <c r="K70" s="14">
        <v>154</v>
      </c>
      <c r="L70" s="16">
        <v>0.06</v>
      </c>
      <c r="M70" s="17">
        <v>23.099999999999998</v>
      </c>
    </row>
    <row r="71" spans="1:13" ht="15.75" customHeight="1" x14ac:dyDescent="0.25">
      <c r="A71" s="12">
        <v>45361</v>
      </c>
      <c r="B71" s="13" t="s">
        <v>97</v>
      </c>
      <c r="C71" s="14" t="s">
        <v>75</v>
      </c>
      <c r="D71" s="13" t="s">
        <v>98</v>
      </c>
      <c r="E71" s="14" t="s">
        <v>99</v>
      </c>
      <c r="F71" s="14" t="s">
        <v>263</v>
      </c>
      <c r="G71" s="13" t="s">
        <v>85</v>
      </c>
      <c r="H71" s="15" t="s">
        <v>264</v>
      </c>
      <c r="I71" s="14">
        <v>54</v>
      </c>
      <c r="J71" s="14">
        <v>5</v>
      </c>
      <c r="K71" s="14">
        <v>270</v>
      </c>
      <c r="L71" s="16">
        <v>0.36</v>
      </c>
      <c r="M71" s="17">
        <v>40.5</v>
      </c>
    </row>
    <row r="72" spans="1:13" ht="15.75" customHeight="1" x14ac:dyDescent="0.25">
      <c r="A72" s="12">
        <v>45362</v>
      </c>
      <c r="B72" s="13" t="s">
        <v>103</v>
      </c>
      <c r="C72" s="14" t="s">
        <v>63</v>
      </c>
      <c r="D72" s="13" t="s">
        <v>104</v>
      </c>
      <c r="E72" s="14" t="s">
        <v>105</v>
      </c>
      <c r="F72" s="14" t="s">
        <v>265</v>
      </c>
      <c r="G72" s="13" t="s">
        <v>101</v>
      </c>
      <c r="H72" s="15" t="s">
        <v>266</v>
      </c>
      <c r="I72" s="14">
        <v>62</v>
      </c>
      <c r="J72" s="14">
        <v>3</v>
      </c>
      <c r="K72" s="14">
        <v>186</v>
      </c>
      <c r="L72" s="16">
        <v>0.25</v>
      </c>
      <c r="M72" s="17">
        <v>27.9</v>
      </c>
    </row>
    <row r="73" spans="1:13" ht="15.75" customHeight="1" x14ac:dyDescent="0.25">
      <c r="A73" s="12">
        <v>45363</v>
      </c>
      <c r="B73" s="13" t="s">
        <v>103</v>
      </c>
      <c r="C73" s="14" t="s">
        <v>63</v>
      </c>
      <c r="D73" s="13" t="s">
        <v>104</v>
      </c>
      <c r="E73" s="14" t="s">
        <v>105</v>
      </c>
      <c r="F73" s="14" t="s">
        <v>267</v>
      </c>
      <c r="G73" s="13" t="s">
        <v>66</v>
      </c>
      <c r="H73" s="15" t="s">
        <v>268</v>
      </c>
      <c r="I73" s="14">
        <v>50</v>
      </c>
      <c r="J73" s="14">
        <v>3</v>
      </c>
      <c r="K73" s="14">
        <v>150</v>
      </c>
      <c r="L73" s="16">
        <v>0.42</v>
      </c>
      <c r="M73" s="17">
        <v>22.5</v>
      </c>
    </row>
    <row r="74" spans="1:13" ht="15.75" customHeight="1" x14ac:dyDescent="0.25">
      <c r="A74" s="12">
        <v>45364</v>
      </c>
      <c r="B74" s="13" t="s">
        <v>103</v>
      </c>
      <c r="C74" s="14" t="s">
        <v>63</v>
      </c>
      <c r="D74" s="13" t="s">
        <v>104</v>
      </c>
      <c r="E74" s="14" t="s">
        <v>105</v>
      </c>
      <c r="F74" s="14" t="s">
        <v>269</v>
      </c>
      <c r="G74" s="13" t="s">
        <v>85</v>
      </c>
      <c r="H74" s="15" t="s">
        <v>270</v>
      </c>
      <c r="I74" s="14">
        <v>97</v>
      </c>
      <c r="J74" s="14">
        <v>6</v>
      </c>
      <c r="K74" s="14">
        <v>582</v>
      </c>
      <c r="L74" s="16">
        <v>0.36</v>
      </c>
      <c r="M74" s="17">
        <v>87.3</v>
      </c>
    </row>
    <row r="75" spans="1:13" ht="15.75" customHeight="1" x14ac:dyDescent="0.25">
      <c r="A75" s="12">
        <v>45365</v>
      </c>
      <c r="B75" s="13" t="s">
        <v>112</v>
      </c>
      <c r="C75" s="14" t="s">
        <v>75</v>
      </c>
      <c r="D75" s="13" t="s">
        <v>113</v>
      </c>
      <c r="E75" s="14" t="s">
        <v>114</v>
      </c>
      <c r="F75" s="14" t="s">
        <v>271</v>
      </c>
      <c r="G75" s="13" t="s">
        <v>66</v>
      </c>
      <c r="H75" s="15" t="s">
        <v>272</v>
      </c>
      <c r="I75" s="14">
        <v>46</v>
      </c>
      <c r="J75" s="14">
        <v>5</v>
      </c>
      <c r="K75" s="14">
        <v>230</v>
      </c>
      <c r="L75" s="16">
        <v>0.68</v>
      </c>
      <c r="M75" s="17">
        <v>34.5</v>
      </c>
    </row>
    <row r="76" spans="1:13" ht="15.75" customHeight="1" x14ac:dyDescent="0.25">
      <c r="A76" s="12">
        <v>45366</v>
      </c>
      <c r="B76" s="13" t="s">
        <v>112</v>
      </c>
      <c r="C76" s="14" t="s">
        <v>75</v>
      </c>
      <c r="D76" s="13" t="s">
        <v>113</v>
      </c>
      <c r="E76" s="14" t="s">
        <v>114</v>
      </c>
      <c r="F76" s="14" t="s">
        <v>273</v>
      </c>
      <c r="G76" s="13" t="s">
        <v>66</v>
      </c>
      <c r="H76" s="15" t="s">
        <v>274</v>
      </c>
      <c r="I76" s="14">
        <v>67</v>
      </c>
      <c r="J76" s="14">
        <v>3</v>
      </c>
      <c r="K76" s="14">
        <v>201</v>
      </c>
      <c r="L76" s="16">
        <v>0.35</v>
      </c>
      <c r="M76" s="17">
        <v>30.15</v>
      </c>
    </row>
    <row r="77" spans="1:13" ht="15.75" customHeight="1" x14ac:dyDescent="0.25">
      <c r="A77" s="12">
        <v>45367</v>
      </c>
      <c r="B77" s="13" t="s">
        <v>119</v>
      </c>
      <c r="C77" s="14" t="s">
        <v>63</v>
      </c>
      <c r="D77" s="13" t="s">
        <v>120</v>
      </c>
      <c r="E77" s="14" t="s">
        <v>121</v>
      </c>
      <c r="F77" s="14" t="s">
        <v>275</v>
      </c>
      <c r="G77" s="13" t="s">
        <v>101</v>
      </c>
      <c r="H77" s="15" t="s">
        <v>276</v>
      </c>
      <c r="I77" s="14">
        <v>87</v>
      </c>
      <c r="J77" s="14">
        <v>4</v>
      </c>
      <c r="K77" s="14">
        <v>348</v>
      </c>
      <c r="L77" s="16">
        <v>0.64</v>
      </c>
      <c r="M77" s="17">
        <v>52.199999999999996</v>
      </c>
    </row>
    <row r="78" spans="1:13" ht="15.75" customHeight="1" x14ac:dyDescent="0.25">
      <c r="A78" s="12">
        <v>45368</v>
      </c>
      <c r="B78" s="13" t="s">
        <v>119</v>
      </c>
      <c r="C78" s="14" t="s">
        <v>63</v>
      </c>
      <c r="D78" s="13" t="s">
        <v>120</v>
      </c>
      <c r="E78" s="14" t="s">
        <v>121</v>
      </c>
      <c r="F78" s="14" t="s">
        <v>277</v>
      </c>
      <c r="G78" s="13" t="s">
        <v>66</v>
      </c>
      <c r="H78" s="15" t="s">
        <v>278</v>
      </c>
      <c r="I78" s="14">
        <v>97</v>
      </c>
      <c r="J78" s="14">
        <v>6</v>
      </c>
      <c r="K78" s="14">
        <v>582</v>
      </c>
      <c r="L78" s="16">
        <v>0.06</v>
      </c>
      <c r="M78" s="17">
        <v>87.3</v>
      </c>
    </row>
    <row r="79" spans="1:13" ht="15.75" customHeight="1" x14ac:dyDescent="0.25">
      <c r="A79" s="12">
        <v>45369</v>
      </c>
      <c r="B79" s="13" t="s">
        <v>119</v>
      </c>
      <c r="C79" s="14" t="s">
        <v>63</v>
      </c>
      <c r="D79" s="13" t="s">
        <v>120</v>
      </c>
      <c r="E79" s="14" t="s">
        <v>121</v>
      </c>
      <c r="F79" s="14" t="s">
        <v>279</v>
      </c>
      <c r="G79" s="13" t="s">
        <v>66</v>
      </c>
      <c r="H79" s="15" t="s">
        <v>280</v>
      </c>
      <c r="I79" s="14">
        <v>91</v>
      </c>
      <c r="J79" s="14">
        <v>3</v>
      </c>
      <c r="K79" s="14">
        <v>273</v>
      </c>
      <c r="L79" s="16">
        <v>0.56999999999999995</v>
      </c>
      <c r="M79" s="17">
        <v>40.949999999999996</v>
      </c>
    </row>
    <row r="80" spans="1:13" ht="15.75" customHeight="1" x14ac:dyDescent="0.25">
      <c r="A80" s="12">
        <v>45370</v>
      </c>
      <c r="B80" s="13" t="s">
        <v>119</v>
      </c>
      <c r="C80" s="14" t="s">
        <v>63</v>
      </c>
      <c r="D80" s="13" t="s">
        <v>120</v>
      </c>
      <c r="E80" s="14" t="s">
        <v>121</v>
      </c>
      <c r="F80" s="14" t="s">
        <v>281</v>
      </c>
      <c r="G80" s="13" t="s">
        <v>85</v>
      </c>
      <c r="H80" s="15" t="s">
        <v>282</v>
      </c>
      <c r="I80" s="14">
        <v>73</v>
      </c>
      <c r="J80" s="14">
        <v>2</v>
      </c>
      <c r="K80" s="14">
        <v>146</v>
      </c>
      <c r="L80" s="16">
        <v>0.15</v>
      </c>
      <c r="M80" s="17">
        <v>21.9</v>
      </c>
    </row>
    <row r="81" spans="1:13" ht="15.75" customHeight="1" x14ac:dyDescent="0.25">
      <c r="A81" s="12">
        <v>45371</v>
      </c>
      <c r="B81" s="13" t="s">
        <v>283</v>
      </c>
      <c r="C81" s="14" t="s">
        <v>75</v>
      </c>
      <c r="D81" s="13" t="s">
        <v>182</v>
      </c>
      <c r="E81" s="14" t="s">
        <v>114</v>
      </c>
      <c r="F81" s="14" t="s">
        <v>284</v>
      </c>
      <c r="G81" s="13" t="s">
        <v>101</v>
      </c>
      <c r="H81" s="15" t="s">
        <v>285</v>
      </c>
      <c r="I81" s="14">
        <v>42</v>
      </c>
      <c r="J81" s="14">
        <v>3</v>
      </c>
      <c r="K81" s="14">
        <v>126</v>
      </c>
      <c r="L81" s="16">
        <v>0.53</v>
      </c>
      <c r="M81" s="17">
        <v>18.899999999999999</v>
      </c>
    </row>
    <row r="82" spans="1:13" ht="15.75" customHeight="1" x14ac:dyDescent="0.25">
      <c r="A82" s="12">
        <v>45372</v>
      </c>
      <c r="B82" s="13" t="s">
        <v>283</v>
      </c>
      <c r="C82" s="14" t="s">
        <v>75</v>
      </c>
      <c r="D82" s="13" t="s">
        <v>182</v>
      </c>
      <c r="E82" s="14" t="s">
        <v>114</v>
      </c>
      <c r="F82" s="14" t="s">
        <v>286</v>
      </c>
      <c r="G82" s="13" t="s">
        <v>101</v>
      </c>
      <c r="H82" s="15" t="s">
        <v>287</v>
      </c>
      <c r="I82" s="14">
        <v>59</v>
      </c>
      <c r="J82" s="14">
        <v>3</v>
      </c>
      <c r="K82" s="14">
        <v>177</v>
      </c>
      <c r="L82" s="16">
        <v>0.37</v>
      </c>
      <c r="M82" s="17">
        <v>26.55</v>
      </c>
    </row>
    <row r="83" spans="1:13" ht="15.75" customHeight="1" x14ac:dyDescent="0.25">
      <c r="A83" s="12">
        <v>45373</v>
      </c>
      <c r="B83" s="13" t="s">
        <v>283</v>
      </c>
      <c r="C83" s="14" t="s">
        <v>75</v>
      </c>
      <c r="D83" s="13" t="s">
        <v>182</v>
      </c>
      <c r="E83" s="14" t="s">
        <v>114</v>
      </c>
      <c r="F83" s="14" t="s">
        <v>288</v>
      </c>
      <c r="G83" s="13" t="s">
        <v>66</v>
      </c>
      <c r="H83" s="15" t="s">
        <v>289</v>
      </c>
      <c r="I83" s="14">
        <v>88</v>
      </c>
      <c r="J83" s="14">
        <v>9</v>
      </c>
      <c r="K83" s="14">
        <v>792</v>
      </c>
      <c r="L83" s="16">
        <v>0.42</v>
      </c>
      <c r="M83" s="17">
        <v>118.8</v>
      </c>
    </row>
    <row r="84" spans="1:13" ht="15.75" customHeight="1" x14ac:dyDescent="0.25">
      <c r="A84" s="12">
        <v>45374</v>
      </c>
      <c r="B84" s="13" t="s">
        <v>283</v>
      </c>
      <c r="C84" s="14" t="s">
        <v>75</v>
      </c>
      <c r="D84" s="13" t="s">
        <v>182</v>
      </c>
      <c r="E84" s="14" t="s">
        <v>114</v>
      </c>
      <c r="F84" s="14" t="s">
        <v>290</v>
      </c>
      <c r="G84" s="13" t="s">
        <v>85</v>
      </c>
      <c r="H84" s="15" t="s">
        <v>291</v>
      </c>
      <c r="I84" s="14">
        <v>85</v>
      </c>
      <c r="J84" s="14">
        <v>4</v>
      </c>
      <c r="K84" s="14">
        <v>340</v>
      </c>
      <c r="L84" s="16">
        <v>0.67</v>
      </c>
      <c r="M84" s="17">
        <v>51</v>
      </c>
    </row>
    <row r="85" spans="1:13" ht="15.75" customHeight="1" x14ac:dyDescent="0.25">
      <c r="A85" s="12">
        <v>45375</v>
      </c>
      <c r="B85" s="13" t="s">
        <v>292</v>
      </c>
      <c r="C85" s="14" t="s">
        <v>63</v>
      </c>
      <c r="D85" s="13" t="s">
        <v>120</v>
      </c>
      <c r="E85" s="14" t="s">
        <v>121</v>
      </c>
      <c r="F85" s="14" t="s">
        <v>293</v>
      </c>
      <c r="G85" s="13" t="s">
        <v>66</v>
      </c>
      <c r="H85" s="15" t="s">
        <v>294</v>
      </c>
      <c r="I85" s="14">
        <v>79</v>
      </c>
      <c r="J85" s="14">
        <v>2</v>
      </c>
      <c r="K85" s="14">
        <v>158</v>
      </c>
      <c r="L85" s="16">
        <v>0.53</v>
      </c>
      <c r="M85" s="17">
        <v>23.7</v>
      </c>
    </row>
    <row r="86" spans="1:13" ht="15.75" customHeight="1" x14ac:dyDescent="0.25">
      <c r="A86" s="12">
        <v>45376</v>
      </c>
      <c r="B86" s="13" t="s">
        <v>292</v>
      </c>
      <c r="C86" s="14" t="s">
        <v>63</v>
      </c>
      <c r="D86" s="13" t="s">
        <v>120</v>
      </c>
      <c r="E86" s="14" t="s">
        <v>121</v>
      </c>
      <c r="F86" s="14" t="s">
        <v>295</v>
      </c>
      <c r="G86" s="13" t="s">
        <v>85</v>
      </c>
      <c r="H86" s="15" t="s">
        <v>296</v>
      </c>
      <c r="I86" s="14">
        <v>74</v>
      </c>
      <c r="J86" s="14">
        <v>3</v>
      </c>
      <c r="K86" s="14">
        <v>222</v>
      </c>
      <c r="L86" s="16">
        <v>0.66</v>
      </c>
      <c r="M86" s="17">
        <v>33.299999999999997</v>
      </c>
    </row>
    <row r="87" spans="1:13" ht="15.75" customHeight="1" x14ac:dyDescent="0.25">
      <c r="A87" s="12">
        <v>45377</v>
      </c>
      <c r="B87" s="13" t="s">
        <v>297</v>
      </c>
      <c r="C87" s="14" t="s">
        <v>75</v>
      </c>
      <c r="D87" s="13" t="s">
        <v>298</v>
      </c>
      <c r="E87" s="14" t="s">
        <v>197</v>
      </c>
      <c r="F87" s="14" t="s">
        <v>299</v>
      </c>
      <c r="G87" s="13" t="s">
        <v>66</v>
      </c>
      <c r="H87" s="15" t="s">
        <v>300</v>
      </c>
      <c r="I87" s="14">
        <v>91</v>
      </c>
      <c r="J87" s="14">
        <v>2</v>
      </c>
      <c r="K87" s="14">
        <v>182</v>
      </c>
      <c r="L87" s="16">
        <v>0.05</v>
      </c>
      <c r="M87" s="17">
        <v>27.3</v>
      </c>
    </row>
    <row r="88" spans="1:13" ht="15.75" customHeight="1" x14ac:dyDescent="0.25">
      <c r="A88" s="12">
        <v>45378</v>
      </c>
      <c r="B88" s="13" t="s">
        <v>297</v>
      </c>
      <c r="C88" s="14" t="s">
        <v>75</v>
      </c>
      <c r="D88" s="13" t="s">
        <v>298</v>
      </c>
      <c r="E88" s="14" t="s">
        <v>197</v>
      </c>
      <c r="F88" s="14" t="s">
        <v>301</v>
      </c>
      <c r="G88" s="13" t="s">
        <v>85</v>
      </c>
      <c r="H88" s="15" t="s">
        <v>302</v>
      </c>
      <c r="I88" s="14">
        <v>46</v>
      </c>
      <c r="J88" s="14">
        <v>2</v>
      </c>
      <c r="K88" s="14">
        <v>92</v>
      </c>
      <c r="L88" s="16">
        <v>0.15</v>
      </c>
      <c r="M88" s="17">
        <v>13.799999999999999</v>
      </c>
    </row>
    <row r="89" spans="1:13" ht="15.75" customHeight="1" x14ac:dyDescent="0.25">
      <c r="A89" s="12">
        <v>45379</v>
      </c>
      <c r="B89" s="13" t="s">
        <v>303</v>
      </c>
      <c r="C89" s="14" t="s">
        <v>63</v>
      </c>
      <c r="D89" s="13" t="s">
        <v>304</v>
      </c>
      <c r="E89" s="14" t="s">
        <v>187</v>
      </c>
      <c r="F89" s="14" t="s">
        <v>305</v>
      </c>
      <c r="G89" s="13" t="s">
        <v>66</v>
      </c>
      <c r="H89" s="15" t="s">
        <v>306</v>
      </c>
      <c r="I89" s="14">
        <v>36</v>
      </c>
      <c r="J89" s="14">
        <v>5</v>
      </c>
      <c r="K89" s="14">
        <v>180</v>
      </c>
      <c r="L89" s="16">
        <v>0.55000000000000004</v>
      </c>
      <c r="M89" s="17">
        <v>27</v>
      </c>
    </row>
    <row r="90" spans="1:13" ht="15.75" customHeight="1" x14ac:dyDescent="0.25">
      <c r="A90" s="12">
        <v>45380</v>
      </c>
      <c r="B90" s="13" t="s">
        <v>303</v>
      </c>
      <c r="C90" s="14" t="s">
        <v>63</v>
      </c>
      <c r="D90" s="13" t="s">
        <v>304</v>
      </c>
      <c r="E90" s="14" t="s">
        <v>187</v>
      </c>
      <c r="F90" s="14" t="s">
        <v>307</v>
      </c>
      <c r="G90" s="13" t="s">
        <v>85</v>
      </c>
      <c r="H90" s="15" t="s">
        <v>308</v>
      </c>
      <c r="I90" s="14">
        <v>72</v>
      </c>
      <c r="J90" s="14">
        <v>2</v>
      </c>
      <c r="K90" s="14">
        <v>144</v>
      </c>
      <c r="L90" s="16">
        <v>0.12</v>
      </c>
      <c r="M90" s="17">
        <v>21.599999999999998</v>
      </c>
    </row>
    <row r="91" spans="1:13" ht="15.75" customHeight="1" x14ac:dyDescent="0.25">
      <c r="A91" s="12">
        <v>45381</v>
      </c>
      <c r="B91" s="13" t="s">
        <v>309</v>
      </c>
      <c r="C91" s="14" t="s">
        <v>63</v>
      </c>
      <c r="D91" s="13" t="s">
        <v>182</v>
      </c>
      <c r="E91" s="14" t="s">
        <v>114</v>
      </c>
      <c r="F91" s="14" t="s">
        <v>310</v>
      </c>
      <c r="G91" s="13" t="s">
        <v>66</v>
      </c>
      <c r="H91" s="15" t="s">
        <v>311</v>
      </c>
      <c r="I91" s="14">
        <v>83</v>
      </c>
      <c r="J91" s="14">
        <v>7</v>
      </c>
      <c r="K91" s="14">
        <v>581</v>
      </c>
      <c r="L91" s="16">
        <v>0.27</v>
      </c>
      <c r="M91" s="17">
        <v>87.149999999999991</v>
      </c>
    </row>
    <row r="92" spans="1:13" ht="15.75" customHeight="1" x14ac:dyDescent="0.25">
      <c r="A92" s="12">
        <v>45382</v>
      </c>
      <c r="B92" s="13" t="s">
        <v>312</v>
      </c>
      <c r="C92" s="14" t="s">
        <v>63</v>
      </c>
      <c r="D92" s="13" t="s">
        <v>313</v>
      </c>
      <c r="E92" s="14" t="s">
        <v>314</v>
      </c>
      <c r="F92" s="14" t="s">
        <v>315</v>
      </c>
      <c r="G92" s="13" t="s">
        <v>66</v>
      </c>
      <c r="H92" s="15" t="s">
        <v>316</v>
      </c>
      <c r="I92" s="14">
        <v>96</v>
      </c>
      <c r="J92" s="14">
        <v>2</v>
      </c>
      <c r="K92" s="14">
        <v>192</v>
      </c>
      <c r="L92" s="16">
        <v>0.42</v>
      </c>
      <c r="M92" s="17">
        <v>28.799999999999997</v>
      </c>
    </row>
    <row r="93" spans="1:13" ht="15.75" customHeight="1" x14ac:dyDescent="0.25">
      <c r="A93" s="12">
        <v>45383</v>
      </c>
      <c r="B93" s="13" t="s">
        <v>317</v>
      </c>
      <c r="C93" s="14" t="s">
        <v>63</v>
      </c>
      <c r="D93" s="13" t="s">
        <v>318</v>
      </c>
      <c r="E93" s="14" t="s">
        <v>319</v>
      </c>
      <c r="F93" s="14" t="s">
        <v>320</v>
      </c>
      <c r="G93" s="13" t="s">
        <v>101</v>
      </c>
      <c r="H93" s="15" t="s">
        <v>321</v>
      </c>
      <c r="I93" s="14">
        <v>66</v>
      </c>
      <c r="J93" s="14">
        <v>3</v>
      </c>
      <c r="K93" s="14">
        <v>198</v>
      </c>
      <c r="L93" s="16">
        <v>0.01</v>
      </c>
      <c r="M93" s="17">
        <v>29.7</v>
      </c>
    </row>
    <row r="94" spans="1:13" ht="15.75" customHeight="1" x14ac:dyDescent="0.25">
      <c r="A94" s="12">
        <v>45384</v>
      </c>
      <c r="B94" s="13" t="s">
        <v>322</v>
      </c>
      <c r="C94" s="14" t="s">
        <v>75</v>
      </c>
      <c r="D94" s="13" t="s">
        <v>120</v>
      </c>
      <c r="E94" s="14" t="s">
        <v>121</v>
      </c>
      <c r="F94" s="14" t="s">
        <v>323</v>
      </c>
      <c r="G94" s="13" t="s">
        <v>66</v>
      </c>
      <c r="H94" s="15" t="s">
        <v>324</v>
      </c>
      <c r="I94" s="14">
        <v>76</v>
      </c>
      <c r="J94" s="14">
        <v>2</v>
      </c>
      <c r="K94" s="14">
        <v>152</v>
      </c>
      <c r="L94" s="16">
        <v>0.36</v>
      </c>
      <c r="M94" s="17">
        <v>22.8</v>
      </c>
    </row>
    <row r="95" spans="1:13" ht="15.75" customHeight="1" x14ac:dyDescent="0.25">
      <c r="A95" s="12">
        <v>45385</v>
      </c>
      <c r="B95" s="13" t="s">
        <v>325</v>
      </c>
      <c r="C95" s="14" t="s">
        <v>75</v>
      </c>
      <c r="D95" s="13" t="s">
        <v>326</v>
      </c>
      <c r="E95" s="14" t="s">
        <v>327</v>
      </c>
      <c r="F95" s="14" t="s">
        <v>328</v>
      </c>
      <c r="G95" s="13" t="s">
        <v>66</v>
      </c>
      <c r="H95" s="15" t="s">
        <v>329</v>
      </c>
      <c r="I95" s="14">
        <v>30</v>
      </c>
      <c r="J95" s="14">
        <v>1</v>
      </c>
      <c r="K95" s="14">
        <v>30</v>
      </c>
      <c r="L95" s="16">
        <v>0.35</v>
      </c>
      <c r="M95" s="17">
        <v>4.5</v>
      </c>
    </row>
    <row r="96" spans="1:13" ht="15.75" customHeight="1" x14ac:dyDescent="0.25">
      <c r="A96" s="12">
        <v>45386</v>
      </c>
      <c r="B96" s="13" t="s">
        <v>325</v>
      </c>
      <c r="C96" s="14" t="s">
        <v>75</v>
      </c>
      <c r="D96" s="13" t="s">
        <v>326</v>
      </c>
      <c r="E96" s="14" t="s">
        <v>327</v>
      </c>
      <c r="F96" s="14" t="s">
        <v>330</v>
      </c>
      <c r="G96" s="13" t="s">
        <v>66</v>
      </c>
      <c r="H96" s="15" t="s">
        <v>331</v>
      </c>
      <c r="I96" s="14">
        <v>92</v>
      </c>
      <c r="J96" s="14">
        <v>3</v>
      </c>
      <c r="K96" s="14">
        <v>276</v>
      </c>
      <c r="L96" s="16">
        <v>0.13</v>
      </c>
      <c r="M96" s="17">
        <v>41.4</v>
      </c>
    </row>
    <row r="97" spans="1:13" ht="15.75" customHeight="1" x14ac:dyDescent="0.25">
      <c r="A97" s="12">
        <v>45387</v>
      </c>
      <c r="B97" s="13" t="s">
        <v>317</v>
      </c>
      <c r="C97" s="14" t="s">
        <v>63</v>
      </c>
      <c r="D97" s="13" t="s">
        <v>318</v>
      </c>
      <c r="E97" s="14" t="s">
        <v>319</v>
      </c>
      <c r="F97" s="14" t="s">
        <v>332</v>
      </c>
      <c r="G97" s="13" t="s">
        <v>66</v>
      </c>
      <c r="H97" s="15" t="s">
        <v>132</v>
      </c>
      <c r="I97" s="14">
        <v>58</v>
      </c>
      <c r="J97" s="14">
        <v>4</v>
      </c>
      <c r="K97" s="14">
        <v>232</v>
      </c>
      <c r="L97" s="16">
        <v>0.48</v>
      </c>
      <c r="M97" s="17">
        <v>34.799999999999997</v>
      </c>
    </row>
    <row r="98" spans="1:13" ht="15.75" customHeight="1" x14ac:dyDescent="0.25">
      <c r="A98" s="12">
        <v>45388</v>
      </c>
      <c r="B98" s="13" t="s">
        <v>317</v>
      </c>
      <c r="C98" s="14" t="s">
        <v>63</v>
      </c>
      <c r="D98" s="13" t="s">
        <v>318</v>
      </c>
      <c r="E98" s="14" t="s">
        <v>319</v>
      </c>
      <c r="F98" s="14" t="s">
        <v>333</v>
      </c>
      <c r="G98" s="13" t="s">
        <v>66</v>
      </c>
      <c r="H98" s="15" t="s">
        <v>334</v>
      </c>
      <c r="I98" s="14">
        <v>45</v>
      </c>
      <c r="J98" s="14">
        <v>6</v>
      </c>
      <c r="K98" s="14">
        <v>270</v>
      </c>
      <c r="L98" s="16">
        <v>0.22</v>
      </c>
      <c r="M98" s="17">
        <v>40.5</v>
      </c>
    </row>
    <row r="99" spans="1:13" ht="15.75" customHeight="1" x14ac:dyDescent="0.25">
      <c r="A99" s="12">
        <v>45389</v>
      </c>
      <c r="B99" s="13" t="s">
        <v>317</v>
      </c>
      <c r="C99" s="14" t="s">
        <v>63</v>
      </c>
      <c r="D99" s="13" t="s">
        <v>318</v>
      </c>
      <c r="E99" s="14" t="s">
        <v>319</v>
      </c>
      <c r="F99" s="14" t="s">
        <v>335</v>
      </c>
      <c r="G99" s="13" t="s">
        <v>66</v>
      </c>
      <c r="H99" s="15" t="s">
        <v>336</v>
      </c>
      <c r="I99" s="14">
        <v>43</v>
      </c>
      <c r="J99" s="14">
        <v>9</v>
      </c>
      <c r="K99" s="14">
        <v>387</v>
      </c>
      <c r="L99" s="16">
        <v>0.1</v>
      </c>
      <c r="M99" s="17">
        <v>58.05</v>
      </c>
    </row>
    <row r="100" spans="1:13" ht="15.75" customHeight="1" x14ac:dyDescent="0.25">
      <c r="A100" s="12">
        <v>45390</v>
      </c>
      <c r="B100" s="13" t="s">
        <v>317</v>
      </c>
      <c r="C100" s="14" t="s">
        <v>63</v>
      </c>
      <c r="D100" s="13" t="s">
        <v>318</v>
      </c>
      <c r="E100" s="14" t="s">
        <v>319</v>
      </c>
      <c r="F100" s="14" t="s">
        <v>337</v>
      </c>
      <c r="G100" s="13" t="s">
        <v>85</v>
      </c>
      <c r="H100" s="15" t="s">
        <v>338</v>
      </c>
      <c r="I100" s="14">
        <v>55</v>
      </c>
      <c r="J100" s="14">
        <v>7</v>
      </c>
      <c r="K100" s="14">
        <v>385</v>
      </c>
      <c r="L100" s="16">
        <v>0.43</v>
      </c>
      <c r="M100" s="17">
        <v>57.75</v>
      </c>
    </row>
    <row r="101" spans="1:13" ht="15.75" customHeight="1" x14ac:dyDescent="0.25">
      <c r="A101" s="12">
        <v>45391</v>
      </c>
      <c r="B101" s="13" t="s">
        <v>339</v>
      </c>
      <c r="C101" s="14" t="s">
        <v>63</v>
      </c>
      <c r="D101" s="13" t="s">
        <v>506</v>
      </c>
      <c r="E101" s="14" t="s">
        <v>340</v>
      </c>
      <c r="F101" s="14" t="s">
        <v>341</v>
      </c>
      <c r="G101" s="13" t="s">
        <v>101</v>
      </c>
      <c r="H101" s="15" t="s">
        <v>342</v>
      </c>
      <c r="I101" s="14">
        <v>37</v>
      </c>
      <c r="J101" s="14">
        <v>5</v>
      </c>
      <c r="K101" s="14">
        <v>185</v>
      </c>
      <c r="L101" s="16">
        <v>0.56000000000000005</v>
      </c>
      <c r="M101" s="17">
        <v>27.75</v>
      </c>
    </row>
    <row r="102" spans="1:13" ht="15.75" customHeight="1" x14ac:dyDescent="0.25">
      <c r="A102" s="12">
        <v>45392</v>
      </c>
      <c r="B102" s="13" t="s">
        <v>339</v>
      </c>
      <c r="C102" s="14" t="s">
        <v>63</v>
      </c>
      <c r="D102" s="13" t="s">
        <v>506</v>
      </c>
      <c r="E102" s="14" t="s">
        <v>340</v>
      </c>
      <c r="F102" s="14" t="s">
        <v>343</v>
      </c>
      <c r="G102" s="13" t="s">
        <v>66</v>
      </c>
      <c r="H102" s="15" t="s">
        <v>344</v>
      </c>
      <c r="I102" s="14">
        <v>48</v>
      </c>
      <c r="J102" s="14">
        <v>6</v>
      </c>
      <c r="K102" s="14">
        <v>288</v>
      </c>
      <c r="L102" s="16">
        <v>0.37</v>
      </c>
      <c r="M102" s="17">
        <v>43.199999999999996</v>
      </c>
    </row>
    <row r="103" spans="1:13" ht="15.75" customHeight="1" x14ac:dyDescent="0.25">
      <c r="A103" s="12">
        <v>45393</v>
      </c>
      <c r="B103" s="13" t="s">
        <v>339</v>
      </c>
      <c r="C103" s="14" t="s">
        <v>63</v>
      </c>
      <c r="D103" s="13" t="s">
        <v>506</v>
      </c>
      <c r="E103" s="14" t="s">
        <v>340</v>
      </c>
      <c r="F103" s="14" t="s">
        <v>345</v>
      </c>
      <c r="G103" s="13" t="s">
        <v>66</v>
      </c>
      <c r="H103" s="15" t="s">
        <v>346</v>
      </c>
      <c r="I103" s="14">
        <v>86</v>
      </c>
      <c r="J103" s="14">
        <v>5</v>
      </c>
      <c r="K103" s="14">
        <v>430</v>
      </c>
      <c r="L103" s="16">
        <v>0.61</v>
      </c>
      <c r="M103" s="17">
        <v>64.5</v>
      </c>
    </row>
    <row r="104" spans="1:13" ht="15.75" customHeight="1" x14ac:dyDescent="0.25">
      <c r="A104" s="12">
        <v>45394</v>
      </c>
      <c r="B104" s="13" t="s">
        <v>339</v>
      </c>
      <c r="C104" s="14" t="s">
        <v>63</v>
      </c>
      <c r="D104" s="13" t="s">
        <v>506</v>
      </c>
      <c r="E104" s="14" t="s">
        <v>340</v>
      </c>
      <c r="F104" s="14" t="s">
        <v>347</v>
      </c>
      <c r="G104" s="13" t="s">
        <v>66</v>
      </c>
      <c r="H104" s="15" t="s">
        <v>348</v>
      </c>
      <c r="I104" s="14">
        <v>50</v>
      </c>
      <c r="J104" s="14">
        <v>2</v>
      </c>
      <c r="K104" s="14">
        <v>100</v>
      </c>
      <c r="L104" s="16">
        <v>0.13</v>
      </c>
      <c r="M104" s="17">
        <v>15</v>
      </c>
    </row>
    <row r="105" spans="1:13" ht="15.75" customHeight="1" x14ac:dyDescent="0.25">
      <c r="A105" s="12">
        <v>45395</v>
      </c>
      <c r="B105" s="13" t="s">
        <v>339</v>
      </c>
      <c r="C105" s="14" t="s">
        <v>63</v>
      </c>
      <c r="D105" s="13" t="s">
        <v>506</v>
      </c>
      <c r="E105" s="14" t="s">
        <v>340</v>
      </c>
      <c r="F105" s="14" t="s">
        <v>349</v>
      </c>
      <c r="G105" s="13" t="s">
        <v>66</v>
      </c>
      <c r="H105" s="15" t="s">
        <v>350</v>
      </c>
      <c r="I105" s="14">
        <v>40</v>
      </c>
      <c r="J105" s="14">
        <v>4</v>
      </c>
      <c r="K105" s="14">
        <v>160</v>
      </c>
      <c r="L105" s="16">
        <v>0.62</v>
      </c>
      <c r="M105" s="17">
        <v>24</v>
      </c>
    </row>
    <row r="106" spans="1:13" ht="15.75" customHeight="1" x14ac:dyDescent="0.25">
      <c r="A106" s="12">
        <v>45396</v>
      </c>
      <c r="B106" s="13" t="s">
        <v>339</v>
      </c>
      <c r="C106" s="14" t="s">
        <v>63</v>
      </c>
      <c r="D106" s="13" t="s">
        <v>506</v>
      </c>
      <c r="E106" s="14" t="s">
        <v>340</v>
      </c>
      <c r="F106" s="14" t="s">
        <v>351</v>
      </c>
      <c r="G106" s="13" t="s">
        <v>66</v>
      </c>
      <c r="H106" s="15" t="s">
        <v>352</v>
      </c>
      <c r="I106" s="14">
        <v>92</v>
      </c>
      <c r="J106" s="14">
        <v>1</v>
      </c>
      <c r="K106" s="14">
        <v>92</v>
      </c>
      <c r="L106" s="16">
        <v>0.27</v>
      </c>
      <c r="M106" s="17">
        <v>13.799999999999999</v>
      </c>
    </row>
    <row r="107" spans="1:13" ht="15.75" customHeight="1" x14ac:dyDescent="0.25">
      <c r="A107" s="12">
        <v>45397</v>
      </c>
      <c r="B107" s="13" t="s">
        <v>339</v>
      </c>
      <c r="C107" s="14" t="s">
        <v>63</v>
      </c>
      <c r="D107" s="13" t="s">
        <v>506</v>
      </c>
      <c r="E107" s="14" t="s">
        <v>340</v>
      </c>
      <c r="F107" s="14" t="s">
        <v>353</v>
      </c>
      <c r="G107" s="13" t="s">
        <v>85</v>
      </c>
      <c r="H107" s="15" t="s">
        <v>354</v>
      </c>
      <c r="I107" s="14">
        <v>46</v>
      </c>
      <c r="J107" s="14">
        <v>2</v>
      </c>
      <c r="K107" s="14">
        <v>92</v>
      </c>
      <c r="L107" s="16">
        <v>0.34</v>
      </c>
      <c r="M107" s="17">
        <v>13.799999999999999</v>
      </c>
    </row>
    <row r="108" spans="1:13" ht="15.75" customHeight="1" x14ac:dyDescent="0.25">
      <c r="A108" s="12">
        <v>45398</v>
      </c>
      <c r="B108" s="13" t="s">
        <v>355</v>
      </c>
      <c r="C108" s="14" t="s">
        <v>63</v>
      </c>
      <c r="D108" s="13" t="s">
        <v>356</v>
      </c>
      <c r="E108" s="14" t="s">
        <v>319</v>
      </c>
      <c r="F108" s="14" t="s">
        <v>357</v>
      </c>
      <c r="G108" s="13" t="s">
        <v>85</v>
      </c>
      <c r="H108" s="15" t="s">
        <v>354</v>
      </c>
      <c r="I108" s="14">
        <v>71</v>
      </c>
      <c r="J108" s="14">
        <v>3</v>
      </c>
      <c r="K108" s="14">
        <v>213</v>
      </c>
      <c r="L108" s="16">
        <v>0.3</v>
      </c>
      <c r="M108" s="17">
        <v>31.95</v>
      </c>
    </row>
    <row r="109" spans="1:13" ht="15.75" customHeight="1" x14ac:dyDescent="0.25">
      <c r="A109" s="12">
        <v>45399</v>
      </c>
      <c r="B109" s="13" t="s">
        <v>355</v>
      </c>
      <c r="C109" s="14" t="s">
        <v>63</v>
      </c>
      <c r="D109" s="13" t="s">
        <v>356</v>
      </c>
      <c r="E109" s="14" t="s">
        <v>319</v>
      </c>
      <c r="F109" s="14" t="s">
        <v>358</v>
      </c>
      <c r="G109" s="13" t="s">
        <v>85</v>
      </c>
      <c r="H109" s="15" t="s">
        <v>359</v>
      </c>
      <c r="I109" s="14">
        <v>58</v>
      </c>
      <c r="J109" s="14">
        <v>2</v>
      </c>
      <c r="K109" s="14">
        <v>116</v>
      </c>
      <c r="L109" s="16">
        <v>0.33</v>
      </c>
      <c r="M109" s="17">
        <v>17.399999999999999</v>
      </c>
    </row>
    <row r="110" spans="1:13" ht="15.75" customHeight="1" x14ac:dyDescent="0.25">
      <c r="A110" s="12">
        <v>45400</v>
      </c>
      <c r="B110" s="13" t="s">
        <v>360</v>
      </c>
      <c r="C110" s="14" t="s">
        <v>75</v>
      </c>
      <c r="D110" s="13" t="s">
        <v>120</v>
      </c>
      <c r="E110" s="14" t="s">
        <v>121</v>
      </c>
      <c r="F110" s="14" t="s">
        <v>361</v>
      </c>
      <c r="G110" s="13" t="s">
        <v>66</v>
      </c>
      <c r="H110" s="15" t="s">
        <v>362</v>
      </c>
      <c r="I110" s="14">
        <v>75</v>
      </c>
      <c r="J110" s="14">
        <v>2</v>
      </c>
      <c r="K110" s="14">
        <v>150</v>
      </c>
      <c r="L110" s="16">
        <v>0.28999999999999998</v>
      </c>
      <c r="M110" s="17">
        <v>22.5</v>
      </c>
    </row>
    <row r="111" spans="1:13" ht="15.75" customHeight="1" x14ac:dyDescent="0.25">
      <c r="A111" s="12">
        <v>45401</v>
      </c>
      <c r="B111" s="13" t="s">
        <v>363</v>
      </c>
      <c r="C111" s="14" t="s">
        <v>63</v>
      </c>
      <c r="D111" s="13" t="s">
        <v>233</v>
      </c>
      <c r="E111" s="14" t="s">
        <v>99</v>
      </c>
      <c r="F111" s="14" t="s">
        <v>364</v>
      </c>
      <c r="G111" s="13" t="s">
        <v>66</v>
      </c>
      <c r="H111" s="15" t="s">
        <v>365</v>
      </c>
      <c r="I111" s="14">
        <v>50</v>
      </c>
      <c r="J111" s="14">
        <v>7</v>
      </c>
      <c r="K111" s="14">
        <v>350</v>
      </c>
      <c r="L111" s="16">
        <v>0.13</v>
      </c>
      <c r="M111" s="17">
        <v>52.5</v>
      </c>
    </row>
    <row r="112" spans="1:13" ht="15.75" customHeight="1" x14ac:dyDescent="0.25">
      <c r="A112" s="12">
        <v>45402</v>
      </c>
      <c r="B112" s="13" t="s">
        <v>363</v>
      </c>
      <c r="C112" s="14" t="s">
        <v>63</v>
      </c>
      <c r="D112" s="13" t="s">
        <v>233</v>
      </c>
      <c r="E112" s="14" t="s">
        <v>99</v>
      </c>
      <c r="F112" s="14" t="s">
        <v>366</v>
      </c>
      <c r="G112" s="13" t="s">
        <v>66</v>
      </c>
      <c r="H112" s="15" t="s">
        <v>367</v>
      </c>
      <c r="I112" s="14">
        <v>54</v>
      </c>
      <c r="J112" s="14">
        <v>3</v>
      </c>
      <c r="K112" s="14">
        <v>162</v>
      </c>
      <c r="L112" s="16">
        <v>0.33</v>
      </c>
      <c r="M112" s="17">
        <v>24.3</v>
      </c>
    </row>
    <row r="113" spans="1:13" ht="15.75" customHeight="1" x14ac:dyDescent="0.25">
      <c r="A113" s="12">
        <v>45403</v>
      </c>
      <c r="B113" s="13" t="s">
        <v>363</v>
      </c>
      <c r="C113" s="14" t="s">
        <v>63</v>
      </c>
      <c r="D113" s="13" t="s">
        <v>233</v>
      </c>
      <c r="E113" s="14" t="s">
        <v>99</v>
      </c>
      <c r="F113" s="14" t="s">
        <v>368</v>
      </c>
      <c r="G113" s="13" t="s">
        <v>85</v>
      </c>
      <c r="H113" s="15" t="s">
        <v>369</v>
      </c>
      <c r="I113" s="14">
        <v>65</v>
      </c>
      <c r="J113" s="14">
        <v>3</v>
      </c>
      <c r="K113" s="14">
        <v>195</v>
      </c>
      <c r="L113" s="16">
        <v>0.42</v>
      </c>
      <c r="M113" s="17">
        <v>29.25</v>
      </c>
    </row>
    <row r="114" spans="1:13" ht="15.75" customHeight="1" x14ac:dyDescent="0.25">
      <c r="A114" s="12">
        <v>45404</v>
      </c>
      <c r="B114" s="13" t="s">
        <v>370</v>
      </c>
      <c r="C114" s="14" t="s">
        <v>75</v>
      </c>
      <c r="D114" s="13" t="s">
        <v>69</v>
      </c>
      <c r="E114" s="14" t="s">
        <v>70</v>
      </c>
      <c r="F114" s="14" t="s">
        <v>371</v>
      </c>
      <c r="G114" s="13" t="s">
        <v>101</v>
      </c>
      <c r="H114" s="15" t="s">
        <v>247</v>
      </c>
      <c r="I114" s="14">
        <v>50</v>
      </c>
      <c r="J114" s="14">
        <v>2</v>
      </c>
      <c r="K114" s="14">
        <v>100</v>
      </c>
      <c r="L114" s="16">
        <v>0.46</v>
      </c>
      <c r="M114" s="17">
        <v>15</v>
      </c>
    </row>
    <row r="115" spans="1:13" ht="15.75" customHeight="1" x14ac:dyDescent="0.25">
      <c r="A115" s="12">
        <v>45405</v>
      </c>
      <c r="B115" s="13" t="s">
        <v>372</v>
      </c>
      <c r="C115" s="14" t="s">
        <v>75</v>
      </c>
      <c r="D115" s="13" t="s">
        <v>373</v>
      </c>
      <c r="E115" s="14" t="s">
        <v>197</v>
      </c>
      <c r="F115" s="14" t="s">
        <v>374</v>
      </c>
      <c r="G115" s="13" t="s">
        <v>66</v>
      </c>
      <c r="H115" s="15" t="s">
        <v>375</v>
      </c>
      <c r="I115" s="14">
        <v>44</v>
      </c>
      <c r="J115" s="14">
        <v>6</v>
      </c>
      <c r="K115" s="14">
        <v>264</v>
      </c>
      <c r="L115" s="16">
        <v>0.2</v>
      </c>
      <c r="M115" s="17">
        <v>39.6</v>
      </c>
    </row>
    <row r="116" spans="1:13" ht="15.75" customHeight="1" x14ac:dyDescent="0.25">
      <c r="A116" s="12">
        <v>45406</v>
      </c>
      <c r="B116" s="13" t="s">
        <v>376</v>
      </c>
      <c r="C116" s="14" t="s">
        <v>75</v>
      </c>
      <c r="D116" s="13" t="s">
        <v>120</v>
      </c>
      <c r="E116" s="14" t="s">
        <v>121</v>
      </c>
      <c r="F116" s="14" t="s">
        <v>377</v>
      </c>
      <c r="G116" s="13" t="s">
        <v>66</v>
      </c>
      <c r="H116" s="15" t="s">
        <v>378</v>
      </c>
      <c r="I116" s="14">
        <v>39</v>
      </c>
      <c r="J116" s="14">
        <v>3</v>
      </c>
      <c r="K116" s="14">
        <v>117</v>
      </c>
      <c r="L116" s="16">
        <v>0.68</v>
      </c>
      <c r="M116" s="17">
        <v>17.55</v>
      </c>
    </row>
    <row r="117" spans="1:13" ht="15.75" customHeight="1" x14ac:dyDescent="0.25">
      <c r="A117" s="12">
        <v>45407</v>
      </c>
      <c r="B117" s="13" t="s">
        <v>376</v>
      </c>
      <c r="C117" s="14" t="s">
        <v>75</v>
      </c>
      <c r="D117" s="13" t="s">
        <v>120</v>
      </c>
      <c r="E117" s="14" t="s">
        <v>121</v>
      </c>
      <c r="F117" s="14" t="s">
        <v>379</v>
      </c>
      <c r="G117" s="13" t="s">
        <v>66</v>
      </c>
      <c r="H117" s="15" t="s">
        <v>380</v>
      </c>
      <c r="I117" s="14">
        <v>34</v>
      </c>
      <c r="J117" s="14">
        <v>1</v>
      </c>
      <c r="K117" s="14">
        <v>34</v>
      </c>
      <c r="L117" s="16">
        <v>0.47</v>
      </c>
      <c r="M117" s="17">
        <v>5.0999999999999996</v>
      </c>
    </row>
    <row r="118" spans="1:13" ht="15.75" customHeight="1" x14ac:dyDescent="0.25">
      <c r="A118" s="12">
        <v>45408</v>
      </c>
      <c r="B118" s="13" t="s">
        <v>376</v>
      </c>
      <c r="C118" s="14" t="s">
        <v>75</v>
      </c>
      <c r="D118" s="13" t="s">
        <v>120</v>
      </c>
      <c r="E118" s="14" t="s">
        <v>121</v>
      </c>
      <c r="F118" s="14" t="s">
        <v>381</v>
      </c>
      <c r="G118" s="13" t="s">
        <v>85</v>
      </c>
      <c r="H118" s="15" t="s">
        <v>382</v>
      </c>
      <c r="I118" s="14">
        <v>60</v>
      </c>
      <c r="J118" s="14">
        <v>2</v>
      </c>
      <c r="K118" s="14">
        <v>120</v>
      </c>
      <c r="L118" s="16">
        <v>0.1</v>
      </c>
      <c r="M118" s="17">
        <v>18</v>
      </c>
    </row>
    <row r="119" spans="1:13" ht="15.75" customHeight="1" x14ac:dyDescent="0.25">
      <c r="A119" s="12">
        <v>45409</v>
      </c>
      <c r="B119" s="13" t="s">
        <v>383</v>
      </c>
      <c r="C119" s="14" t="s">
        <v>63</v>
      </c>
      <c r="D119" s="13" t="s">
        <v>507</v>
      </c>
      <c r="E119" s="14" t="s">
        <v>340</v>
      </c>
      <c r="F119" s="14" t="s">
        <v>384</v>
      </c>
      <c r="G119" s="13" t="s">
        <v>66</v>
      </c>
      <c r="H119" s="15" t="s">
        <v>385</v>
      </c>
      <c r="I119" s="14">
        <v>87</v>
      </c>
      <c r="J119" s="14">
        <v>1</v>
      </c>
      <c r="K119" s="14">
        <v>87</v>
      </c>
      <c r="L119" s="16">
        <v>0.44</v>
      </c>
      <c r="M119" s="17">
        <v>13.049999999999999</v>
      </c>
    </row>
    <row r="120" spans="1:13" ht="15.75" customHeight="1" x14ac:dyDescent="0.25">
      <c r="A120" s="12">
        <v>45410</v>
      </c>
      <c r="B120" s="13" t="s">
        <v>386</v>
      </c>
      <c r="C120" s="14" t="s">
        <v>63</v>
      </c>
      <c r="D120" s="13" t="s">
        <v>387</v>
      </c>
      <c r="E120" s="14" t="s">
        <v>121</v>
      </c>
      <c r="F120" s="14" t="s">
        <v>388</v>
      </c>
      <c r="G120" s="13" t="s">
        <v>101</v>
      </c>
      <c r="H120" s="15" t="s">
        <v>218</v>
      </c>
      <c r="I120" s="14">
        <v>56</v>
      </c>
      <c r="J120" s="14">
        <v>14</v>
      </c>
      <c r="K120" s="14">
        <v>784</v>
      </c>
      <c r="L120" s="16">
        <v>0.14000000000000001</v>
      </c>
      <c r="M120" s="17">
        <v>117.6</v>
      </c>
    </row>
    <row r="121" spans="1:13" ht="15.75" customHeight="1" x14ac:dyDescent="0.25">
      <c r="A121" s="12">
        <v>45411</v>
      </c>
      <c r="B121" s="13" t="s">
        <v>386</v>
      </c>
      <c r="C121" s="14" t="s">
        <v>63</v>
      </c>
      <c r="D121" s="13" t="s">
        <v>387</v>
      </c>
      <c r="E121" s="14" t="s">
        <v>121</v>
      </c>
      <c r="F121" s="14" t="s">
        <v>389</v>
      </c>
      <c r="G121" s="13" t="s">
        <v>66</v>
      </c>
      <c r="H121" s="15" t="s">
        <v>390</v>
      </c>
      <c r="I121" s="14">
        <v>85</v>
      </c>
      <c r="J121" s="14">
        <v>3</v>
      </c>
      <c r="K121" s="14">
        <v>255</v>
      </c>
      <c r="L121" s="16">
        <v>0.19</v>
      </c>
      <c r="M121" s="17">
        <v>38.25</v>
      </c>
    </row>
    <row r="122" spans="1:13" ht="15.75" customHeight="1" x14ac:dyDescent="0.25">
      <c r="A122" s="12">
        <v>45412</v>
      </c>
      <c r="B122" s="13" t="s">
        <v>386</v>
      </c>
      <c r="C122" s="14" t="s">
        <v>63</v>
      </c>
      <c r="D122" s="13" t="s">
        <v>387</v>
      </c>
      <c r="E122" s="14" t="s">
        <v>121</v>
      </c>
      <c r="F122" s="14" t="s">
        <v>391</v>
      </c>
      <c r="G122" s="13" t="s">
        <v>66</v>
      </c>
      <c r="H122" s="15" t="s">
        <v>392</v>
      </c>
      <c r="I122" s="14">
        <v>53</v>
      </c>
      <c r="J122" s="14">
        <v>1</v>
      </c>
      <c r="K122" s="14">
        <v>53</v>
      </c>
      <c r="L122" s="16">
        <v>0.13</v>
      </c>
      <c r="M122" s="17">
        <v>7.9499999999999993</v>
      </c>
    </row>
    <row r="123" spans="1:13" ht="15.75" customHeight="1" x14ac:dyDescent="0.25">
      <c r="A123" s="12">
        <v>45413</v>
      </c>
      <c r="B123" s="13" t="s">
        <v>386</v>
      </c>
      <c r="C123" s="14" t="s">
        <v>63</v>
      </c>
      <c r="D123" s="13" t="s">
        <v>387</v>
      </c>
      <c r="E123" s="14" t="s">
        <v>121</v>
      </c>
      <c r="F123" s="14" t="s">
        <v>393</v>
      </c>
      <c r="G123" s="13" t="s">
        <v>66</v>
      </c>
      <c r="H123" s="15" t="s">
        <v>394</v>
      </c>
      <c r="I123" s="14">
        <v>78</v>
      </c>
      <c r="J123" s="14">
        <v>4</v>
      </c>
      <c r="K123" s="14">
        <v>312</v>
      </c>
      <c r="L123" s="16">
        <v>0.51</v>
      </c>
      <c r="M123" s="17">
        <v>46.8</v>
      </c>
    </row>
    <row r="124" spans="1:13" ht="15.75" customHeight="1" x14ac:dyDescent="0.25">
      <c r="A124" s="12">
        <v>45414</v>
      </c>
      <c r="B124" s="13" t="s">
        <v>386</v>
      </c>
      <c r="C124" s="14" t="s">
        <v>63</v>
      </c>
      <c r="D124" s="13" t="s">
        <v>387</v>
      </c>
      <c r="E124" s="14" t="s">
        <v>121</v>
      </c>
      <c r="F124" s="14" t="s">
        <v>395</v>
      </c>
      <c r="G124" s="13" t="s">
        <v>66</v>
      </c>
      <c r="H124" s="15" t="s">
        <v>396</v>
      </c>
      <c r="I124" s="14">
        <v>39</v>
      </c>
      <c r="J124" s="14">
        <v>2</v>
      </c>
      <c r="K124" s="14">
        <v>78</v>
      </c>
      <c r="L124" s="16">
        <v>0.59</v>
      </c>
      <c r="M124" s="17">
        <v>11.7</v>
      </c>
    </row>
    <row r="125" spans="1:13" ht="15.75" customHeight="1" x14ac:dyDescent="0.25">
      <c r="A125" s="12">
        <v>45415</v>
      </c>
      <c r="B125" s="13" t="s">
        <v>386</v>
      </c>
      <c r="C125" s="14" t="s">
        <v>63</v>
      </c>
      <c r="D125" s="13" t="s">
        <v>387</v>
      </c>
      <c r="E125" s="14" t="s">
        <v>121</v>
      </c>
      <c r="F125" s="14" t="s">
        <v>397</v>
      </c>
      <c r="G125" s="13" t="s">
        <v>66</v>
      </c>
      <c r="H125" s="15" t="s">
        <v>398</v>
      </c>
      <c r="I125" s="14">
        <v>33</v>
      </c>
      <c r="J125" s="14">
        <v>3</v>
      </c>
      <c r="K125" s="14">
        <v>99</v>
      </c>
      <c r="L125" s="16">
        <v>0.01</v>
      </c>
      <c r="M125" s="17">
        <v>14.85</v>
      </c>
    </row>
    <row r="126" spans="1:13" ht="15.75" customHeight="1" x14ac:dyDescent="0.25">
      <c r="A126" s="12">
        <v>45416</v>
      </c>
      <c r="B126" s="13" t="s">
        <v>386</v>
      </c>
      <c r="C126" s="14" t="s">
        <v>63</v>
      </c>
      <c r="D126" s="13" t="s">
        <v>387</v>
      </c>
      <c r="E126" s="14" t="s">
        <v>121</v>
      </c>
      <c r="F126" s="14" t="s">
        <v>399</v>
      </c>
      <c r="G126" s="13" t="s">
        <v>66</v>
      </c>
      <c r="H126" s="15" t="s">
        <v>400</v>
      </c>
      <c r="I126" s="14">
        <v>35</v>
      </c>
      <c r="J126" s="14">
        <v>6</v>
      </c>
      <c r="K126" s="14">
        <v>210</v>
      </c>
      <c r="L126" s="16">
        <v>0.35</v>
      </c>
      <c r="M126" s="17">
        <v>31.5</v>
      </c>
    </row>
    <row r="127" spans="1:13" ht="15.75" customHeight="1" x14ac:dyDescent="0.25">
      <c r="A127" s="12">
        <v>45417</v>
      </c>
      <c r="B127" s="13" t="s">
        <v>401</v>
      </c>
      <c r="C127" s="14" t="s">
        <v>63</v>
      </c>
      <c r="D127" s="13" t="s">
        <v>402</v>
      </c>
      <c r="E127" s="14" t="s">
        <v>403</v>
      </c>
      <c r="F127" s="14" t="s">
        <v>404</v>
      </c>
      <c r="G127" s="13" t="s">
        <v>66</v>
      </c>
      <c r="H127" s="15" t="s">
        <v>405</v>
      </c>
      <c r="I127" s="14">
        <v>39</v>
      </c>
      <c r="J127" s="14">
        <v>2</v>
      </c>
      <c r="K127" s="14">
        <v>78</v>
      </c>
      <c r="L127" s="16">
        <v>0.6</v>
      </c>
      <c r="M127" s="17">
        <v>11.7</v>
      </c>
    </row>
    <row r="128" spans="1:13" ht="15.75" customHeight="1" x14ac:dyDescent="0.25">
      <c r="A128" s="12">
        <v>45418</v>
      </c>
      <c r="B128" s="13" t="s">
        <v>401</v>
      </c>
      <c r="C128" s="14" t="s">
        <v>63</v>
      </c>
      <c r="D128" s="13" t="s">
        <v>402</v>
      </c>
      <c r="E128" s="14" t="s">
        <v>403</v>
      </c>
      <c r="F128" s="14" t="s">
        <v>406</v>
      </c>
      <c r="G128" s="13" t="s">
        <v>66</v>
      </c>
      <c r="H128" s="15" t="s">
        <v>407</v>
      </c>
      <c r="I128" s="14">
        <v>60</v>
      </c>
      <c r="J128" s="14">
        <v>6</v>
      </c>
      <c r="K128" s="14">
        <v>360</v>
      </c>
      <c r="L128" s="16">
        <v>0.12</v>
      </c>
      <c r="M128" s="17">
        <v>54</v>
      </c>
    </row>
    <row r="129" spans="1:13" ht="15.75" customHeight="1" x14ac:dyDescent="0.25">
      <c r="A129" s="12">
        <v>45419</v>
      </c>
      <c r="B129" s="13" t="s">
        <v>408</v>
      </c>
      <c r="C129" s="14" t="s">
        <v>63</v>
      </c>
      <c r="D129" s="13" t="s">
        <v>120</v>
      </c>
      <c r="E129" s="14" t="s">
        <v>121</v>
      </c>
      <c r="F129" s="14" t="s">
        <v>409</v>
      </c>
      <c r="G129" s="13" t="s">
        <v>101</v>
      </c>
      <c r="H129" s="15" t="s">
        <v>410</v>
      </c>
      <c r="I129" s="14">
        <v>81</v>
      </c>
      <c r="J129" s="14">
        <v>2</v>
      </c>
      <c r="K129" s="14">
        <v>162</v>
      </c>
      <c r="L129" s="16">
        <v>0.42</v>
      </c>
      <c r="M129" s="17">
        <v>24.3</v>
      </c>
    </row>
    <row r="130" spans="1:13" ht="15.75" customHeight="1" x14ac:dyDescent="0.25">
      <c r="A130" s="12">
        <v>45420</v>
      </c>
      <c r="B130" s="13" t="s">
        <v>408</v>
      </c>
      <c r="C130" s="14" t="s">
        <v>63</v>
      </c>
      <c r="D130" s="13" t="s">
        <v>120</v>
      </c>
      <c r="E130" s="14" t="s">
        <v>121</v>
      </c>
      <c r="F130" s="14" t="s">
        <v>411</v>
      </c>
      <c r="G130" s="13" t="s">
        <v>101</v>
      </c>
      <c r="H130" s="15" t="s">
        <v>412</v>
      </c>
      <c r="I130" s="14">
        <v>37</v>
      </c>
      <c r="J130" s="14">
        <v>3</v>
      </c>
      <c r="K130" s="14">
        <v>111</v>
      </c>
      <c r="L130" s="16">
        <v>0.34</v>
      </c>
      <c r="M130" s="17">
        <v>16.649999999999999</v>
      </c>
    </row>
    <row r="131" spans="1:13" ht="15.75" customHeight="1" x14ac:dyDescent="0.25">
      <c r="A131" s="12">
        <v>45421</v>
      </c>
      <c r="B131" s="13" t="s">
        <v>413</v>
      </c>
      <c r="C131" s="14" t="s">
        <v>63</v>
      </c>
      <c r="D131" s="13" t="s">
        <v>417</v>
      </c>
      <c r="E131" s="14" t="s">
        <v>414</v>
      </c>
      <c r="F131" s="14" t="s">
        <v>415</v>
      </c>
      <c r="G131" s="13" t="s">
        <v>101</v>
      </c>
      <c r="H131" s="15" t="s">
        <v>416</v>
      </c>
      <c r="I131" s="14">
        <v>42</v>
      </c>
      <c r="J131" s="14">
        <v>2</v>
      </c>
      <c r="K131" s="14">
        <v>84</v>
      </c>
      <c r="L131" s="16">
        <v>0.26</v>
      </c>
      <c r="M131" s="17">
        <v>12.6</v>
      </c>
    </row>
    <row r="132" spans="1:13" ht="15.75" customHeight="1" x14ac:dyDescent="0.25">
      <c r="A132" s="12">
        <v>45422</v>
      </c>
      <c r="B132" s="13" t="s">
        <v>413</v>
      </c>
      <c r="C132" s="14" t="s">
        <v>63</v>
      </c>
      <c r="D132" s="13" t="s">
        <v>417</v>
      </c>
      <c r="E132" s="14" t="s">
        <v>414</v>
      </c>
      <c r="F132" s="14" t="s">
        <v>418</v>
      </c>
      <c r="G132" s="13" t="s">
        <v>101</v>
      </c>
      <c r="H132" s="15" t="s">
        <v>419</v>
      </c>
      <c r="I132" s="14">
        <v>84</v>
      </c>
      <c r="J132" s="14">
        <v>3</v>
      </c>
      <c r="K132" s="14">
        <v>252</v>
      </c>
      <c r="L132" s="16">
        <v>0.17</v>
      </c>
      <c r="M132" s="17">
        <v>37.799999999999997</v>
      </c>
    </row>
    <row r="133" spans="1:13" ht="15.75" customHeight="1" x14ac:dyDescent="0.25">
      <c r="A133" s="12">
        <v>45423</v>
      </c>
      <c r="B133" s="13" t="s">
        <v>420</v>
      </c>
      <c r="C133" s="14" t="s">
        <v>63</v>
      </c>
      <c r="D133" s="13" t="s">
        <v>421</v>
      </c>
      <c r="E133" s="14" t="s">
        <v>197</v>
      </c>
      <c r="F133" s="14" t="s">
        <v>422</v>
      </c>
      <c r="G133" s="13" t="s">
        <v>66</v>
      </c>
      <c r="H133" s="15" t="s">
        <v>423</v>
      </c>
      <c r="I133" s="14">
        <v>62</v>
      </c>
      <c r="J133" s="14">
        <v>4</v>
      </c>
      <c r="K133" s="14">
        <v>248</v>
      </c>
      <c r="L133" s="16">
        <v>0.44</v>
      </c>
      <c r="M133" s="17">
        <v>37.199999999999996</v>
      </c>
    </row>
    <row r="134" spans="1:13" ht="15.75" customHeight="1" x14ac:dyDescent="0.25">
      <c r="A134" s="12">
        <v>45424</v>
      </c>
      <c r="B134" s="13" t="s">
        <v>424</v>
      </c>
      <c r="C134" s="14" t="s">
        <v>75</v>
      </c>
      <c r="D134" s="13" t="s">
        <v>425</v>
      </c>
      <c r="E134" s="14" t="s">
        <v>178</v>
      </c>
      <c r="F134" s="14" t="s">
        <v>426</v>
      </c>
      <c r="G134" s="13" t="s">
        <v>101</v>
      </c>
      <c r="H134" s="15" t="s">
        <v>419</v>
      </c>
      <c r="I134" s="14">
        <v>73</v>
      </c>
      <c r="J134" s="14">
        <v>8</v>
      </c>
      <c r="K134" s="14">
        <v>584</v>
      </c>
      <c r="L134" s="16">
        <v>0.31</v>
      </c>
      <c r="M134" s="17">
        <v>87.6</v>
      </c>
    </row>
    <row r="135" spans="1:13" ht="15.75" customHeight="1" x14ac:dyDescent="0.25">
      <c r="A135" s="12">
        <v>45425</v>
      </c>
      <c r="B135" s="13" t="s">
        <v>427</v>
      </c>
      <c r="C135" s="14" t="s">
        <v>63</v>
      </c>
      <c r="D135" s="13" t="s">
        <v>205</v>
      </c>
      <c r="E135" s="14" t="s">
        <v>206</v>
      </c>
      <c r="F135" s="14" t="s">
        <v>428</v>
      </c>
      <c r="G135" s="13" t="s">
        <v>66</v>
      </c>
      <c r="H135" s="15" t="s">
        <v>429</v>
      </c>
      <c r="I135" s="14">
        <v>95</v>
      </c>
      <c r="J135" s="14">
        <v>3</v>
      </c>
      <c r="K135" s="14">
        <v>285</v>
      </c>
      <c r="L135" s="16">
        <v>0.68</v>
      </c>
      <c r="M135" s="17">
        <v>42.75</v>
      </c>
    </row>
    <row r="136" spans="1:13" ht="15.75" customHeight="1" x14ac:dyDescent="0.25">
      <c r="A136" s="12">
        <v>45426</v>
      </c>
      <c r="B136" s="13" t="s">
        <v>424</v>
      </c>
      <c r="C136" s="14" t="s">
        <v>75</v>
      </c>
      <c r="D136" s="13" t="s">
        <v>425</v>
      </c>
      <c r="E136" s="14" t="s">
        <v>178</v>
      </c>
      <c r="F136" s="14" t="s">
        <v>430</v>
      </c>
      <c r="G136" s="13" t="s">
        <v>66</v>
      </c>
      <c r="H136" s="15" t="s">
        <v>431</v>
      </c>
      <c r="I136" s="14">
        <v>55</v>
      </c>
      <c r="J136" s="14">
        <v>5</v>
      </c>
      <c r="K136" s="14">
        <v>275</v>
      </c>
      <c r="L136" s="16">
        <v>0.38</v>
      </c>
      <c r="M136" s="17">
        <v>41.25</v>
      </c>
    </row>
    <row r="137" spans="1:13" ht="15.75" customHeight="1" x14ac:dyDescent="0.25">
      <c r="A137" s="12">
        <v>45427</v>
      </c>
      <c r="B137" s="13" t="s">
        <v>424</v>
      </c>
      <c r="C137" s="14" t="s">
        <v>75</v>
      </c>
      <c r="D137" s="13" t="s">
        <v>425</v>
      </c>
      <c r="E137" s="14" t="s">
        <v>178</v>
      </c>
      <c r="F137" s="14" t="s">
        <v>432</v>
      </c>
      <c r="G137" s="13" t="s">
        <v>85</v>
      </c>
      <c r="H137" s="15" t="s">
        <v>433</v>
      </c>
      <c r="I137" s="14">
        <v>72</v>
      </c>
      <c r="J137" s="14">
        <v>11</v>
      </c>
      <c r="K137" s="14">
        <v>792</v>
      </c>
      <c r="L137" s="16">
        <v>0.34</v>
      </c>
      <c r="M137" s="17">
        <v>118.8</v>
      </c>
    </row>
    <row r="138" spans="1:13" ht="15.75" customHeight="1" x14ac:dyDescent="0.25">
      <c r="A138" s="12">
        <v>45428</v>
      </c>
      <c r="B138" s="13" t="s">
        <v>424</v>
      </c>
      <c r="C138" s="14" t="s">
        <v>75</v>
      </c>
      <c r="D138" s="13" t="s">
        <v>425</v>
      </c>
      <c r="E138" s="14" t="s">
        <v>178</v>
      </c>
      <c r="F138" s="14" t="s">
        <v>434</v>
      </c>
      <c r="G138" s="13" t="s">
        <v>85</v>
      </c>
      <c r="H138" s="15" t="s">
        <v>435</v>
      </c>
      <c r="I138" s="14">
        <v>34</v>
      </c>
      <c r="J138" s="14">
        <v>3</v>
      </c>
      <c r="K138" s="14">
        <v>102</v>
      </c>
      <c r="L138" s="16">
        <v>0.12</v>
      </c>
      <c r="M138" s="17">
        <v>15.299999999999999</v>
      </c>
    </row>
    <row r="139" spans="1:13" ht="15.75" customHeight="1" x14ac:dyDescent="0.25">
      <c r="A139" s="12">
        <v>45429</v>
      </c>
      <c r="B139" s="13" t="s">
        <v>436</v>
      </c>
      <c r="C139" s="14" t="s">
        <v>75</v>
      </c>
      <c r="D139" s="13" t="s">
        <v>437</v>
      </c>
      <c r="E139" s="14" t="s">
        <v>114</v>
      </c>
      <c r="F139" s="14" t="s">
        <v>438</v>
      </c>
      <c r="G139" s="13" t="s">
        <v>101</v>
      </c>
      <c r="H139" s="15" t="s">
        <v>439</v>
      </c>
      <c r="I139" s="14">
        <v>58</v>
      </c>
      <c r="J139" s="14">
        <v>5</v>
      </c>
      <c r="K139" s="14">
        <v>290</v>
      </c>
      <c r="L139" s="16">
        <v>0.52</v>
      </c>
      <c r="M139" s="17">
        <v>43.5</v>
      </c>
    </row>
    <row r="140" spans="1:13" ht="15.75" customHeight="1" x14ac:dyDescent="0.25">
      <c r="A140" s="12">
        <v>45430</v>
      </c>
      <c r="B140" s="13" t="s">
        <v>436</v>
      </c>
      <c r="C140" s="14" t="s">
        <v>75</v>
      </c>
      <c r="D140" s="13" t="s">
        <v>437</v>
      </c>
      <c r="E140" s="14" t="s">
        <v>114</v>
      </c>
      <c r="F140" s="14" t="s">
        <v>440</v>
      </c>
      <c r="G140" s="13" t="s">
        <v>85</v>
      </c>
      <c r="H140" s="15" t="s">
        <v>441</v>
      </c>
      <c r="I140" s="14">
        <v>38</v>
      </c>
      <c r="J140" s="14">
        <v>7</v>
      </c>
      <c r="K140" s="14">
        <v>266</v>
      </c>
      <c r="L140" s="16">
        <v>0.06</v>
      </c>
      <c r="M140" s="17">
        <v>39.9</v>
      </c>
    </row>
    <row r="141" spans="1:13" ht="15.75" customHeight="1" x14ac:dyDescent="0.25">
      <c r="A141" s="12">
        <v>45431</v>
      </c>
      <c r="B141" s="13" t="s">
        <v>442</v>
      </c>
      <c r="C141" s="14" t="s">
        <v>75</v>
      </c>
      <c r="D141" s="13" t="s">
        <v>443</v>
      </c>
      <c r="E141" s="14" t="s">
        <v>444</v>
      </c>
      <c r="F141" s="14" t="s">
        <v>445</v>
      </c>
      <c r="G141" s="13" t="s">
        <v>66</v>
      </c>
      <c r="H141" s="15" t="s">
        <v>446</v>
      </c>
      <c r="I141" s="14">
        <v>53</v>
      </c>
      <c r="J141" s="14">
        <v>7</v>
      </c>
      <c r="K141" s="14">
        <v>371</v>
      </c>
      <c r="L141" s="16">
        <v>0.45</v>
      </c>
      <c r="M141" s="17">
        <v>55.65</v>
      </c>
    </row>
    <row r="142" spans="1:13" ht="15.75" customHeight="1" x14ac:dyDescent="0.25">
      <c r="A142" s="12">
        <v>45432</v>
      </c>
      <c r="B142" s="13" t="s">
        <v>442</v>
      </c>
      <c r="C142" s="14" t="s">
        <v>75</v>
      </c>
      <c r="D142" s="13" t="s">
        <v>443</v>
      </c>
      <c r="E142" s="14" t="s">
        <v>444</v>
      </c>
      <c r="F142" s="14" t="s">
        <v>447</v>
      </c>
      <c r="G142" s="13" t="s">
        <v>66</v>
      </c>
      <c r="H142" s="15" t="s">
        <v>448</v>
      </c>
      <c r="I142" s="14">
        <v>62</v>
      </c>
      <c r="J142" s="14">
        <v>7</v>
      </c>
      <c r="K142" s="14">
        <v>434</v>
      </c>
      <c r="L142" s="16">
        <v>0.51</v>
      </c>
      <c r="M142" s="17">
        <v>65.099999999999994</v>
      </c>
    </row>
    <row r="143" spans="1:13" ht="15.75" customHeight="1" x14ac:dyDescent="0.25">
      <c r="A143" s="12">
        <v>45433</v>
      </c>
      <c r="B143" s="13" t="s">
        <v>449</v>
      </c>
      <c r="C143" s="14" t="s">
        <v>75</v>
      </c>
      <c r="D143" s="13" t="s">
        <v>507</v>
      </c>
      <c r="E143" s="14" t="s">
        <v>340</v>
      </c>
      <c r="F143" s="14" t="s">
        <v>450</v>
      </c>
      <c r="G143" s="13" t="s">
        <v>66</v>
      </c>
      <c r="H143" s="15" t="s">
        <v>451</v>
      </c>
      <c r="I143" s="14">
        <v>50</v>
      </c>
      <c r="J143" s="14">
        <v>7</v>
      </c>
      <c r="K143" s="14">
        <v>350</v>
      </c>
      <c r="L143" s="16">
        <v>0.38</v>
      </c>
      <c r="M143" s="17">
        <v>52.5</v>
      </c>
    </row>
    <row r="144" spans="1:13" ht="15.75" customHeight="1" x14ac:dyDescent="0.25">
      <c r="A144" s="12">
        <v>45434</v>
      </c>
      <c r="B144" s="13" t="s">
        <v>449</v>
      </c>
      <c r="C144" s="14" t="s">
        <v>75</v>
      </c>
      <c r="D144" s="13" t="s">
        <v>507</v>
      </c>
      <c r="E144" s="14" t="s">
        <v>340</v>
      </c>
      <c r="F144" s="14" t="s">
        <v>452</v>
      </c>
      <c r="G144" s="13" t="s">
        <v>85</v>
      </c>
      <c r="H144" s="15" t="s">
        <v>453</v>
      </c>
      <c r="I144" s="14">
        <v>62</v>
      </c>
      <c r="J144" s="14">
        <v>5</v>
      </c>
      <c r="K144" s="14">
        <v>310</v>
      </c>
      <c r="L144" s="16">
        <v>0.08</v>
      </c>
      <c r="M144" s="17">
        <v>46.5</v>
      </c>
    </row>
    <row r="145" spans="1:13" ht="15.75" customHeight="1" x14ac:dyDescent="0.25">
      <c r="A145" s="12">
        <v>45435</v>
      </c>
      <c r="B145" s="13" t="s">
        <v>454</v>
      </c>
      <c r="C145" s="14" t="s">
        <v>75</v>
      </c>
      <c r="D145" s="13" t="s">
        <v>140</v>
      </c>
      <c r="E145" s="14" t="s">
        <v>141</v>
      </c>
      <c r="F145" s="14" t="s">
        <v>455</v>
      </c>
      <c r="G145" s="13" t="s">
        <v>66</v>
      </c>
      <c r="H145" s="15" t="s">
        <v>456</v>
      </c>
      <c r="I145" s="14">
        <v>40</v>
      </c>
      <c r="J145" s="14">
        <v>2</v>
      </c>
      <c r="K145" s="14">
        <v>80</v>
      </c>
      <c r="L145" s="16">
        <v>0.14000000000000001</v>
      </c>
      <c r="M145" s="17">
        <v>12</v>
      </c>
    </row>
    <row r="146" spans="1:13" ht="15.75" customHeight="1" x14ac:dyDescent="0.25">
      <c r="A146" s="12">
        <v>45436</v>
      </c>
      <c r="B146" s="13" t="s">
        <v>454</v>
      </c>
      <c r="C146" s="14" t="s">
        <v>75</v>
      </c>
      <c r="D146" s="13" t="s">
        <v>140</v>
      </c>
      <c r="E146" s="14" t="s">
        <v>141</v>
      </c>
      <c r="F146" s="14" t="s">
        <v>457</v>
      </c>
      <c r="G146" s="13" t="s">
        <v>66</v>
      </c>
      <c r="H146" s="15" t="s">
        <v>458</v>
      </c>
      <c r="I146" s="14">
        <v>52</v>
      </c>
      <c r="J146" s="14">
        <v>9</v>
      </c>
      <c r="K146" s="14">
        <v>468</v>
      </c>
      <c r="L146" s="16">
        <v>0.23</v>
      </c>
      <c r="M146" s="17">
        <v>70.2</v>
      </c>
    </row>
    <row r="147" spans="1:13" ht="15.75" customHeight="1" x14ac:dyDescent="0.25">
      <c r="A147" s="12">
        <v>45437</v>
      </c>
      <c r="B147" s="13" t="s">
        <v>454</v>
      </c>
      <c r="C147" s="14" t="s">
        <v>75</v>
      </c>
      <c r="D147" s="13" t="s">
        <v>140</v>
      </c>
      <c r="E147" s="14" t="s">
        <v>141</v>
      </c>
      <c r="F147" s="14" t="s">
        <v>459</v>
      </c>
      <c r="G147" s="13" t="s">
        <v>85</v>
      </c>
      <c r="H147" s="15" t="s">
        <v>460</v>
      </c>
      <c r="I147" s="14">
        <v>86</v>
      </c>
      <c r="J147" s="14">
        <v>5</v>
      </c>
      <c r="K147" s="14">
        <v>430</v>
      </c>
      <c r="L147" s="16">
        <v>0.68</v>
      </c>
      <c r="M147" s="17">
        <v>64.5</v>
      </c>
    </row>
    <row r="148" spans="1:13" ht="15.75" customHeight="1" x14ac:dyDescent="0.25">
      <c r="A148" s="12">
        <v>45438</v>
      </c>
      <c r="B148" s="13" t="s">
        <v>461</v>
      </c>
      <c r="C148" s="14" t="s">
        <v>63</v>
      </c>
      <c r="D148" s="13" t="s">
        <v>462</v>
      </c>
      <c r="E148" s="14" t="s">
        <v>238</v>
      </c>
      <c r="F148" s="14" t="s">
        <v>463</v>
      </c>
      <c r="G148" s="13" t="s">
        <v>66</v>
      </c>
      <c r="H148" s="15" t="s">
        <v>464</v>
      </c>
      <c r="I148" s="14">
        <v>41</v>
      </c>
      <c r="J148" s="14">
        <v>3</v>
      </c>
      <c r="K148" s="14">
        <v>123</v>
      </c>
      <c r="L148" s="16">
        <v>0.18</v>
      </c>
      <c r="M148" s="17">
        <v>18.45</v>
      </c>
    </row>
    <row r="149" spans="1:13" ht="15.75" customHeight="1" x14ac:dyDescent="0.25">
      <c r="A149" s="12">
        <v>45439</v>
      </c>
      <c r="B149" s="13" t="s">
        <v>167</v>
      </c>
      <c r="C149" s="14" t="s">
        <v>63</v>
      </c>
      <c r="D149" s="13" t="s">
        <v>465</v>
      </c>
      <c r="E149" s="14" t="s">
        <v>466</v>
      </c>
      <c r="F149" s="14" t="s">
        <v>467</v>
      </c>
      <c r="G149" s="13" t="s">
        <v>101</v>
      </c>
      <c r="H149" s="15" t="s">
        <v>468</v>
      </c>
      <c r="I149" s="14">
        <v>53</v>
      </c>
      <c r="J149" s="14">
        <v>2</v>
      </c>
      <c r="K149" s="14">
        <v>106</v>
      </c>
      <c r="L149" s="16">
        <v>0.56999999999999995</v>
      </c>
      <c r="M149" s="17">
        <v>15.899999999999999</v>
      </c>
    </row>
    <row r="150" spans="1:13" ht="15.75" customHeight="1" x14ac:dyDescent="0.25">
      <c r="A150" s="12">
        <v>45440</v>
      </c>
      <c r="B150" s="13" t="s">
        <v>469</v>
      </c>
      <c r="C150" s="14" t="s">
        <v>63</v>
      </c>
      <c r="D150" s="13" t="s">
        <v>151</v>
      </c>
      <c r="E150" s="14" t="s">
        <v>121</v>
      </c>
      <c r="F150" s="14" t="s">
        <v>470</v>
      </c>
      <c r="G150" s="13" t="s">
        <v>66</v>
      </c>
      <c r="H150" s="15" t="s">
        <v>471</v>
      </c>
      <c r="I150" s="14">
        <v>95</v>
      </c>
      <c r="J150" s="14">
        <v>3</v>
      </c>
      <c r="K150" s="14">
        <v>285</v>
      </c>
      <c r="L150" s="16">
        <v>0.26</v>
      </c>
      <c r="M150" s="17">
        <v>42.75</v>
      </c>
    </row>
    <row r="151" spans="1:13" ht="15.75" customHeight="1" x14ac:dyDescent="0.25">
      <c r="A151" s="12">
        <v>45441</v>
      </c>
      <c r="B151" s="13" t="s">
        <v>472</v>
      </c>
      <c r="C151" s="14" t="s">
        <v>63</v>
      </c>
      <c r="D151" s="13" t="s">
        <v>69</v>
      </c>
      <c r="E151" s="14" t="s">
        <v>70</v>
      </c>
      <c r="F151" s="14" t="s">
        <v>473</v>
      </c>
      <c r="G151" s="13" t="s">
        <v>101</v>
      </c>
      <c r="H151" s="15" t="s">
        <v>474</v>
      </c>
      <c r="I151" s="14">
        <v>97</v>
      </c>
      <c r="J151" s="14">
        <v>2</v>
      </c>
      <c r="K151" s="14">
        <v>194</v>
      </c>
      <c r="L151" s="16">
        <v>0.02</v>
      </c>
      <c r="M151" s="17">
        <v>29.099999999999998</v>
      </c>
    </row>
    <row r="152" spans="1:13" ht="15.75" customHeight="1" x14ac:dyDescent="0.25">
      <c r="A152" s="12">
        <v>45442</v>
      </c>
      <c r="B152" s="13" t="s">
        <v>472</v>
      </c>
      <c r="C152" s="14" t="s">
        <v>63</v>
      </c>
      <c r="D152" s="13" t="s">
        <v>69</v>
      </c>
      <c r="E152" s="14" t="s">
        <v>70</v>
      </c>
      <c r="F152" s="14" t="s">
        <v>473</v>
      </c>
      <c r="G152" s="13" t="s">
        <v>101</v>
      </c>
      <c r="H152" s="15" t="s">
        <v>474</v>
      </c>
      <c r="I152" s="14">
        <v>97</v>
      </c>
      <c r="J152" s="14">
        <v>2</v>
      </c>
      <c r="K152" s="14">
        <v>194</v>
      </c>
      <c r="L152" s="16">
        <v>0.35</v>
      </c>
      <c r="M152" s="17">
        <v>29.099999999999998</v>
      </c>
    </row>
    <row r="153" spans="1:13" ht="15.75" customHeight="1" x14ac:dyDescent="0.25">
      <c r="A153" s="12">
        <v>45443</v>
      </c>
      <c r="B153" s="13" t="s">
        <v>475</v>
      </c>
      <c r="C153" s="14" t="s">
        <v>75</v>
      </c>
      <c r="D153" s="13" t="s">
        <v>476</v>
      </c>
      <c r="E153" s="14" t="s">
        <v>99</v>
      </c>
      <c r="F153" s="14" t="s">
        <v>477</v>
      </c>
      <c r="G153" s="13" t="s">
        <v>85</v>
      </c>
      <c r="H153" s="15" t="s">
        <v>382</v>
      </c>
      <c r="I153" s="14">
        <v>100</v>
      </c>
      <c r="J153" s="14">
        <v>4</v>
      </c>
      <c r="K153" s="14">
        <v>400</v>
      </c>
      <c r="L153" s="16">
        <v>0.59</v>
      </c>
      <c r="M153" s="17">
        <v>60</v>
      </c>
    </row>
    <row r="154" spans="1:13" ht="15.75" customHeight="1" x14ac:dyDescent="0.25">
      <c r="A154" s="12">
        <v>45444</v>
      </c>
      <c r="B154" s="13" t="s">
        <v>68</v>
      </c>
      <c r="C154" s="14" t="s">
        <v>63</v>
      </c>
      <c r="D154" s="13" t="s">
        <v>478</v>
      </c>
      <c r="E154" s="14" t="s">
        <v>169</v>
      </c>
      <c r="F154" s="14" t="s">
        <v>479</v>
      </c>
      <c r="G154" s="13" t="s">
        <v>66</v>
      </c>
      <c r="H154" s="15" t="s">
        <v>480</v>
      </c>
      <c r="I154" s="14">
        <v>55</v>
      </c>
      <c r="J154" s="14">
        <v>3</v>
      </c>
      <c r="K154" s="14">
        <v>165</v>
      </c>
      <c r="L154" s="16">
        <v>0.19</v>
      </c>
      <c r="M154" s="17">
        <v>24.75</v>
      </c>
    </row>
    <row r="155" spans="1:13" ht="15.75" customHeight="1" x14ac:dyDescent="0.25">
      <c r="A155" s="12">
        <v>45445</v>
      </c>
      <c r="B155" s="13" t="s">
        <v>481</v>
      </c>
      <c r="C155" s="14" t="s">
        <v>75</v>
      </c>
      <c r="D155" s="13" t="s">
        <v>151</v>
      </c>
      <c r="E155" s="14" t="s">
        <v>121</v>
      </c>
      <c r="F155" s="14" t="s">
        <v>71</v>
      </c>
      <c r="G155" s="13" t="s">
        <v>66</v>
      </c>
      <c r="H155" s="15" t="s">
        <v>72</v>
      </c>
      <c r="I155" s="14">
        <v>77</v>
      </c>
      <c r="J155" s="14">
        <v>3</v>
      </c>
      <c r="K155" s="14">
        <v>231</v>
      </c>
      <c r="L155" s="16">
        <v>0.2</v>
      </c>
      <c r="M155" s="17">
        <v>34.65</v>
      </c>
    </row>
    <row r="156" spans="1:13" ht="15.75" customHeight="1" x14ac:dyDescent="0.25">
      <c r="A156" s="12">
        <v>45446</v>
      </c>
      <c r="B156" s="13" t="s">
        <v>481</v>
      </c>
      <c r="C156" s="14" t="s">
        <v>75</v>
      </c>
      <c r="D156" s="13" t="s">
        <v>151</v>
      </c>
      <c r="E156" s="14" t="s">
        <v>121</v>
      </c>
      <c r="F156" s="14" t="s">
        <v>73</v>
      </c>
      <c r="G156" s="13" t="s">
        <v>66</v>
      </c>
      <c r="H156" s="15" t="s">
        <v>74</v>
      </c>
      <c r="I156" s="14">
        <v>84</v>
      </c>
      <c r="J156" s="14">
        <v>3</v>
      </c>
      <c r="K156" s="14">
        <v>252</v>
      </c>
      <c r="L156" s="16">
        <v>0.04</v>
      </c>
      <c r="M156" s="17">
        <v>37.799999999999997</v>
      </c>
    </row>
    <row r="157" spans="1:13" ht="15.75" customHeight="1" x14ac:dyDescent="0.25">
      <c r="A157" s="12">
        <v>45447</v>
      </c>
      <c r="B157" s="13" t="s">
        <v>481</v>
      </c>
      <c r="C157" s="14" t="s">
        <v>75</v>
      </c>
      <c r="D157" s="13" t="s">
        <v>151</v>
      </c>
      <c r="E157" s="14" t="s">
        <v>121</v>
      </c>
      <c r="F157" s="14" t="s">
        <v>76</v>
      </c>
      <c r="G157" s="13" t="s">
        <v>66</v>
      </c>
      <c r="H157" s="15" t="s">
        <v>77</v>
      </c>
      <c r="I157" s="14">
        <v>83</v>
      </c>
      <c r="J157" s="14">
        <v>3</v>
      </c>
      <c r="K157" s="14">
        <v>249</v>
      </c>
      <c r="L157" s="16">
        <v>0.47</v>
      </c>
      <c r="M157" s="17">
        <v>37.35</v>
      </c>
    </row>
    <row r="158" spans="1:13" ht="15.75" customHeight="1" x14ac:dyDescent="0.25">
      <c r="A158" s="12">
        <v>45448</v>
      </c>
      <c r="B158" s="13" t="s">
        <v>482</v>
      </c>
      <c r="C158" s="14" t="s">
        <v>75</v>
      </c>
      <c r="D158" s="13" t="s">
        <v>483</v>
      </c>
      <c r="E158" s="14" t="s">
        <v>92</v>
      </c>
      <c r="F158" s="14" t="s">
        <v>78</v>
      </c>
      <c r="G158" s="13" t="s">
        <v>66</v>
      </c>
      <c r="H158" s="15" t="s">
        <v>79</v>
      </c>
      <c r="I158" s="14">
        <v>94</v>
      </c>
      <c r="J158" s="14">
        <v>2</v>
      </c>
      <c r="K158" s="14">
        <v>188</v>
      </c>
      <c r="L158" s="16">
        <v>0.11</v>
      </c>
      <c r="M158" s="17">
        <v>28.2</v>
      </c>
    </row>
    <row r="159" spans="1:13" ht="15.75" customHeight="1" x14ac:dyDescent="0.25">
      <c r="A159" s="12">
        <v>45449</v>
      </c>
      <c r="B159" s="13" t="s">
        <v>484</v>
      </c>
      <c r="C159" s="14" t="s">
        <v>63</v>
      </c>
      <c r="D159" s="13" t="s">
        <v>182</v>
      </c>
      <c r="E159" s="14" t="s">
        <v>114</v>
      </c>
      <c r="F159" s="14" t="s">
        <v>80</v>
      </c>
      <c r="G159" s="13" t="s">
        <v>66</v>
      </c>
      <c r="H159" s="15" t="s">
        <v>81</v>
      </c>
      <c r="I159" s="14">
        <v>40</v>
      </c>
      <c r="J159" s="14">
        <v>3</v>
      </c>
      <c r="K159" s="14">
        <v>120</v>
      </c>
      <c r="L159" s="16">
        <v>0.06</v>
      </c>
      <c r="M159" s="17">
        <v>18</v>
      </c>
    </row>
    <row r="160" spans="1:13" ht="15.75" customHeight="1" x14ac:dyDescent="0.25">
      <c r="A160" s="12">
        <v>45450</v>
      </c>
      <c r="B160" s="13" t="s">
        <v>485</v>
      </c>
      <c r="C160" s="14" t="s">
        <v>63</v>
      </c>
      <c r="D160" s="13" t="s">
        <v>421</v>
      </c>
      <c r="E160" s="14" t="s">
        <v>197</v>
      </c>
      <c r="F160" s="14" t="s">
        <v>82</v>
      </c>
      <c r="G160" s="13" t="s">
        <v>66</v>
      </c>
      <c r="H160" s="15" t="s">
        <v>83</v>
      </c>
      <c r="I160" s="14">
        <v>48</v>
      </c>
      <c r="J160" s="14">
        <v>2</v>
      </c>
      <c r="K160" s="14">
        <v>96</v>
      </c>
      <c r="L160" s="16">
        <v>0.34</v>
      </c>
      <c r="M160" s="17">
        <v>14.399999999999999</v>
      </c>
    </row>
    <row r="161" spans="1:13" ht="15.75" customHeight="1" x14ac:dyDescent="0.25">
      <c r="A161" s="12">
        <v>45451</v>
      </c>
      <c r="B161" s="13" t="s">
        <v>485</v>
      </c>
      <c r="C161" s="14" t="s">
        <v>63</v>
      </c>
      <c r="D161" s="13" t="s">
        <v>421</v>
      </c>
      <c r="E161" s="14" t="s">
        <v>197</v>
      </c>
      <c r="F161" s="14" t="s">
        <v>84</v>
      </c>
      <c r="G161" s="13" t="s">
        <v>85</v>
      </c>
      <c r="H161" s="15" t="s">
        <v>86</v>
      </c>
      <c r="I161" s="14">
        <v>99</v>
      </c>
      <c r="J161" s="14">
        <v>1</v>
      </c>
      <c r="K161" s="14">
        <v>99</v>
      </c>
      <c r="L161" s="16">
        <v>0.37</v>
      </c>
      <c r="M161" s="17">
        <v>14.85</v>
      </c>
    </row>
    <row r="162" spans="1:13" ht="15.75" customHeight="1" x14ac:dyDescent="0.25">
      <c r="A162" s="12">
        <v>45452</v>
      </c>
      <c r="B162" s="13" t="s">
        <v>486</v>
      </c>
      <c r="C162" s="14" t="s">
        <v>63</v>
      </c>
      <c r="D162" s="13" t="s">
        <v>487</v>
      </c>
      <c r="E162" s="14" t="s">
        <v>187</v>
      </c>
      <c r="F162" s="14" t="s">
        <v>88</v>
      </c>
      <c r="G162" s="13" t="s">
        <v>66</v>
      </c>
      <c r="H162" s="15" t="s">
        <v>89</v>
      </c>
      <c r="I162" s="14">
        <v>76</v>
      </c>
      <c r="J162" s="14">
        <v>2</v>
      </c>
      <c r="K162" s="14">
        <v>152</v>
      </c>
      <c r="L162" s="16">
        <v>0.28000000000000003</v>
      </c>
      <c r="M162" s="17">
        <v>22.8</v>
      </c>
    </row>
    <row r="163" spans="1:13" ht="15.75" customHeight="1" x14ac:dyDescent="0.25">
      <c r="A163" s="12">
        <v>45453</v>
      </c>
      <c r="B163" s="13" t="s">
        <v>486</v>
      </c>
      <c r="C163" s="14" t="s">
        <v>63</v>
      </c>
      <c r="D163" s="13" t="s">
        <v>487</v>
      </c>
      <c r="E163" s="14" t="s">
        <v>187</v>
      </c>
      <c r="F163" s="14" t="s">
        <v>93</v>
      </c>
      <c r="G163" s="13" t="s">
        <v>66</v>
      </c>
      <c r="H163" s="15" t="s">
        <v>94</v>
      </c>
      <c r="I163" s="14">
        <v>38</v>
      </c>
      <c r="J163" s="14">
        <v>7</v>
      </c>
      <c r="K163" s="14">
        <v>266</v>
      </c>
      <c r="L163" s="16">
        <v>7.0000000000000007E-2</v>
      </c>
      <c r="M163" s="17">
        <v>39.9</v>
      </c>
    </row>
    <row r="164" spans="1:13" ht="15.75" customHeight="1" x14ac:dyDescent="0.25">
      <c r="A164" s="12">
        <v>45454</v>
      </c>
      <c r="B164" s="13" t="s">
        <v>488</v>
      </c>
      <c r="C164" s="14" t="s">
        <v>63</v>
      </c>
      <c r="D164" s="13" t="s">
        <v>489</v>
      </c>
      <c r="E164" s="14" t="s">
        <v>490</v>
      </c>
      <c r="F164" s="14" t="s">
        <v>95</v>
      </c>
      <c r="G164" s="13" t="s">
        <v>66</v>
      </c>
      <c r="H164" s="15" t="s">
        <v>96</v>
      </c>
      <c r="I164" s="14">
        <v>79</v>
      </c>
      <c r="J164" s="14">
        <v>1</v>
      </c>
      <c r="K164" s="14">
        <v>79</v>
      </c>
      <c r="L164" s="16">
        <v>0.56000000000000005</v>
      </c>
      <c r="M164" s="17">
        <v>11.85</v>
      </c>
    </row>
    <row r="165" spans="1:13" ht="15.75" customHeight="1" x14ac:dyDescent="0.25">
      <c r="A165" s="12">
        <v>45455</v>
      </c>
      <c r="B165" s="13" t="s">
        <v>491</v>
      </c>
      <c r="C165" s="14" t="s">
        <v>63</v>
      </c>
      <c r="D165" s="13" t="s">
        <v>340</v>
      </c>
      <c r="E165" s="14" t="s">
        <v>340</v>
      </c>
      <c r="F165" s="14" t="s">
        <v>100</v>
      </c>
      <c r="G165" s="13" t="s">
        <v>101</v>
      </c>
      <c r="H165" s="15" t="s">
        <v>102</v>
      </c>
      <c r="I165" s="14">
        <v>58</v>
      </c>
      <c r="J165" s="14">
        <v>7</v>
      </c>
      <c r="K165" s="14">
        <v>406</v>
      </c>
      <c r="L165" s="16">
        <v>0.19</v>
      </c>
      <c r="M165" s="17">
        <v>60.9</v>
      </c>
    </row>
    <row r="166" spans="1:13" ht="15.75" customHeight="1" x14ac:dyDescent="0.25">
      <c r="A166" s="12">
        <v>45456</v>
      </c>
      <c r="B166" s="13" t="s">
        <v>492</v>
      </c>
      <c r="C166" s="14" t="s">
        <v>63</v>
      </c>
      <c r="D166" s="13" t="s">
        <v>233</v>
      </c>
      <c r="E166" s="14" t="s">
        <v>99</v>
      </c>
      <c r="F166" s="14" t="s">
        <v>106</v>
      </c>
      <c r="G166" s="13" t="s">
        <v>66</v>
      </c>
      <c r="H166" s="15" t="s">
        <v>107</v>
      </c>
      <c r="I166" s="14">
        <v>33</v>
      </c>
      <c r="J166" s="14">
        <v>3</v>
      </c>
      <c r="K166" s="14">
        <v>99</v>
      </c>
      <c r="L166" s="16">
        <v>0.63</v>
      </c>
      <c r="M166" s="17">
        <v>14.85</v>
      </c>
    </row>
    <row r="167" spans="1:13" ht="15.75" customHeight="1" x14ac:dyDescent="0.25">
      <c r="A167" s="12">
        <v>45457</v>
      </c>
      <c r="B167" s="13" t="s">
        <v>493</v>
      </c>
      <c r="C167" s="14" t="s">
        <v>63</v>
      </c>
      <c r="D167" s="13" t="s">
        <v>494</v>
      </c>
      <c r="E167" s="14" t="s">
        <v>238</v>
      </c>
      <c r="F167" s="14" t="s">
        <v>108</v>
      </c>
      <c r="G167" s="13" t="s">
        <v>66</v>
      </c>
      <c r="H167" s="15" t="s">
        <v>109</v>
      </c>
      <c r="I167" s="14">
        <v>53</v>
      </c>
      <c r="J167" s="14">
        <v>1</v>
      </c>
      <c r="K167" s="14">
        <v>53</v>
      </c>
      <c r="L167" s="16">
        <v>0.19</v>
      </c>
      <c r="M167" s="17">
        <v>7.9499999999999993</v>
      </c>
    </row>
    <row r="168" spans="1:13" ht="15.75" customHeight="1" x14ac:dyDescent="0.25">
      <c r="A168" s="12">
        <v>45458</v>
      </c>
      <c r="B168" s="13" t="s">
        <v>493</v>
      </c>
      <c r="C168" s="14" t="s">
        <v>63</v>
      </c>
      <c r="D168" s="13" t="s">
        <v>494</v>
      </c>
      <c r="E168" s="14" t="s">
        <v>238</v>
      </c>
      <c r="F168" s="14" t="s">
        <v>110</v>
      </c>
      <c r="G168" s="13" t="s">
        <v>85</v>
      </c>
      <c r="H168" s="15" t="s">
        <v>111</v>
      </c>
      <c r="I168" s="14">
        <v>61</v>
      </c>
      <c r="J168" s="14">
        <v>8</v>
      </c>
      <c r="K168" s="14">
        <v>488</v>
      </c>
      <c r="L168" s="16">
        <v>0.19</v>
      </c>
      <c r="M168" s="17">
        <v>73.2</v>
      </c>
    </row>
    <row r="169" spans="1:13" ht="15.75" customHeight="1" x14ac:dyDescent="0.25">
      <c r="A169" s="12">
        <v>45459</v>
      </c>
      <c r="B169" s="13" t="s">
        <v>493</v>
      </c>
      <c r="C169" s="14" t="s">
        <v>63</v>
      </c>
      <c r="D169" s="13" t="s">
        <v>494</v>
      </c>
      <c r="E169" s="14" t="s">
        <v>238</v>
      </c>
      <c r="F169" s="14" t="s">
        <v>115</v>
      </c>
      <c r="G169" s="13" t="s">
        <v>85</v>
      </c>
      <c r="H169" s="15" t="s">
        <v>116</v>
      </c>
      <c r="I169" s="14">
        <v>45</v>
      </c>
      <c r="J169" s="14">
        <v>1</v>
      </c>
      <c r="K169" s="14">
        <v>45</v>
      </c>
      <c r="L169" s="16">
        <v>0.5</v>
      </c>
      <c r="M169" s="17">
        <v>6.75</v>
      </c>
    </row>
    <row r="170" spans="1:13" ht="15.75" customHeight="1" x14ac:dyDescent="0.25">
      <c r="A170" s="12">
        <v>45460</v>
      </c>
      <c r="B170" s="13" t="s">
        <v>495</v>
      </c>
      <c r="C170" s="14" t="s">
        <v>75</v>
      </c>
      <c r="D170" s="13" t="s">
        <v>182</v>
      </c>
      <c r="E170" s="14" t="s">
        <v>114</v>
      </c>
      <c r="F170" s="14" t="s">
        <v>117</v>
      </c>
      <c r="G170" s="13" t="s">
        <v>101</v>
      </c>
      <c r="H170" s="15" t="s">
        <v>118</v>
      </c>
      <c r="I170" s="14">
        <v>71</v>
      </c>
      <c r="J170" s="14">
        <v>3</v>
      </c>
      <c r="K170" s="14">
        <v>213</v>
      </c>
      <c r="L170" s="16">
        <v>0.09</v>
      </c>
      <c r="M170" s="17">
        <v>31.95</v>
      </c>
    </row>
    <row r="171" spans="1:13" ht="15.75" customHeight="1" x14ac:dyDescent="0.25">
      <c r="A171" s="12">
        <v>45461</v>
      </c>
      <c r="B171" s="13" t="s">
        <v>495</v>
      </c>
      <c r="C171" s="14" t="s">
        <v>75</v>
      </c>
      <c r="D171" s="13" t="s">
        <v>182</v>
      </c>
      <c r="E171" s="14" t="s">
        <v>114</v>
      </c>
      <c r="F171" s="14" t="s">
        <v>122</v>
      </c>
      <c r="G171" s="13" t="s">
        <v>66</v>
      </c>
      <c r="H171" s="15" t="s">
        <v>123</v>
      </c>
      <c r="I171" s="14">
        <v>50</v>
      </c>
      <c r="J171" s="14">
        <v>3</v>
      </c>
      <c r="K171" s="14">
        <v>150</v>
      </c>
      <c r="L171" s="16">
        <v>0.57999999999999996</v>
      </c>
      <c r="M171" s="17">
        <v>22.5</v>
      </c>
    </row>
    <row r="172" spans="1:13" ht="15.75" customHeight="1" x14ac:dyDescent="0.25">
      <c r="A172" s="12">
        <v>45462</v>
      </c>
      <c r="B172" s="13" t="s">
        <v>495</v>
      </c>
      <c r="C172" s="14" t="s">
        <v>75</v>
      </c>
      <c r="D172" s="13" t="s">
        <v>182</v>
      </c>
      <c r="E172" s="14" t="s">
        <v>114</v>
      </c>
      <c r="F172" s="14" t="s">
        <v>122</v>
      </c>
      <c r="G172" s="13" t="s">
        <v>66</v>
      </c>
      <c r="H172" s="15" t="s">
        <v>123</v>
      </c>
      <c r="I172" s="14">
        <v>50</v>
      </c>
      <c r="J172" s="14">
        <v>3</v>
      </c>
      <c r="K172" s="14">
        <v>150</v>
      </c>
      <c r="L172" s="16">
        <v>0.28000000000000003</v>
      </c>
      <c r="M172" s="17">
        <v>22.5</v>
      </c>
    </row>
    <row r="173" spans="1:13" ht="15.75" customHeight="1" x14ac:dyDescent="0.25">
      <c r="A173" s="12">
        <v>45463</v>
      </c>
      <c r="B173" s="13" t="s">
        <v>495</v>
      </c>
      <c r="C173" s="14" t="s">
        <v>75</v>
      </c>
      <c r="D173" s="13" t="s">
        <v>182</v>
      </c>
      <c r="E173" s="14" t="s">
        <v>114</v>
      </c>
      <c r="F173" s="14" t="s">
        <v>496</v>
      </c>
      <c r="G173" s="13" t="s">
        <v>66</v>
      </c>
      <c r="H173" s="15" t="s">
        <v>497</v>
      </c>
      <c r="I173" s="14">
        <v>41</v>
      </c>
      <c r="J173" s="14">
        <v>3</v>
      </c>
      <c r="K173" s="14">
        <v>123</v>
      </c>
      <c r="L173" s="16">
        <v>0.48</v>
      </c>
      <c r="M173" s="17">
        <v>18.45</v>
      </c>
    </row>
    <row r="174" spans="1:13" ht="15.75" customHeight="1" x14ac:dyDescent="0.25">
      <c r="A174" s="12">
        <v>45464</v>
      </c>
      <c r="B174" s="13" t="s">
        <v>498</v>
      </c>
      <c r="C174" s="14" t="s">
        <v>63</v>
      </c>
      <c r="D174" s="13" t="s">
        <v>499</v>
      </c>
      <c r="E174" s="14" t="s">
        <v>500</v>
      </c>
      <c r="F174" s="14" t="s">
        <v>501</v>
      </c>
      <c r="G174" s="13" t="s">
        <v>66</v>
      </c>
      <c r="H174" s="15" t="s">
        <v>502</v>
      </c>
      <c r="I174" s="14">
        <v>78</v>
      </c>
      <c r="J174" s="14">
        <v>3</v>
      </c>
      <c r="K174" s="14">
        <v>234</v>
      </c>
      <c r="L174" s="16">
        <v>0.08</v>
      </c>
      <c r="M174" s="17">
        <v>35.1</v>
      </c>
    </row>
    <row r="175" spans="1:13" ht="15.75" customHeight="1" x14ac:dyDescent="0.25">
      <c r="A175" s="12">
        <v>45465</v>
      </c>
      <c r="B175" s="13" t="s">
        <v>503</v>
      </c>
      <c r="C175" s="14" t="s">
        <v>75</v>
      </c>
      <c r="D175" s="13" t="s">
        <v>340</v>
      </c>
      <c r="E175" s="14" t="s">
        <v>340</v>
      </c>
      <c r="F175" s="14" t="s">
        <v>504</v>
      </c>
      <c r="G175" s="13" t="s">
        <v>101</v>
      </c>
      <c r="H175" s="15" t="s">
        <v>505</v>
      </c>
      <c r="I175" s="14">
        <v>59</v>
      </c>
      <c r="J175" s="14">
        <v>2</v>
      </c>
      <c r="K175" s="14">
        <v>118</v>
      </c>
      <c r="L175" s="16">
        <v>0.13</v>
      </c>
      <c r="M175" s="17">
        <v>17.7</v>
      </c>
    </row>
    <row r="176" spans="1:13" ht="15.75" customHeight="1" x14ac:dyDescent="0.25">
      <c r="A176" s="12">
        <v>45466</v>
      </c>
      <c r="B176" s="13" t="s">
        <v>103</v>
      </c>
      <c r="C176" s="14" t="s">
        <v>63</v>
      </c>
      <c r="D176" s="13" t="s">
        <v>104</v>
      </c>
      <c r="E176" s="14" t="s">
        <v>105</v>
      </c>
      <c r="F176" s="14" t="s">
        <v>108</v>
      </c>
      <c r="G176" s="13" t="s">
        <v>66</v>
      </c>
      <c r="H176" s="15" t="s">
        <v>109</v>
      </c>
      <c r="I176" s="14">
        <v>53</v>
      </c>
      <c r="J176" s="14">
        <v>2</v>
      </c>
      <c r="K176" s="14">
        <v>106</v>
      </c>
      <c r="L176" s="16">
        <v>0.5</v>
      </c>
      <c r="M176" s="17">
        <v>15.899999999999999</v>
      </c>
    </row>
    <row r="177" spans="1:14" ht="15.75" customHeight="1" x14ac:dyDescent="0.25">
      <c r="A177" s="12">
        <v>45467</v>
      </c>
      <c r="B177" s="13" t="s">
        <v>103</v>
      </c>
      <c r="C177" s="14" t="s">
        <v>63</v>
      </c>
      <c r="D177" s="13" t="s">
        <v>104</v>
      </c>
      <c r="E177" s="14" t="s">
        <v>105</v>
      </c>
      <c r="F177" s="14" t="s">
        <v>110</v>
      </c>
      <c r="G177" s="13" t="s">
        <v>85</v>
      </c>
      <c r="H177" s="15" t="s">
        <v>111</v>
      </c>
      <c r="I177" s="14">
        <v>61</v>
      </c>
      <c r="J177" s="14">
        <v>2</v>
      </c>
      <c r="K177" s="14">
        <v>122</v>
      </c>
      <c r="L177" s="16">
        <v>0.03</v>
      </c>
      <c r="M177" s="17">
        <v>18.3</v>
      </c>
    </row>
    <row r="178" spans="1:14" ht="15.75" customHeight="1" x14ac:dyDescent="0.25">
      <c r="A178" s="12">
        <v>45468</v>
      </c>
      <c r="B178" s="13" t="s">
        <v>112</v>
      </c>
      <c r="C178" s="14" t="s">
        <v>75</v>
      </c>
      <c r="D178" s="13" t="s">
        <v>113</v>
      </c>
      <c r="E178" s="14" t="s">
        <v>114</v>
      </c>
      <c r="F178" s="14" t="s">
        <v>115</v>
      </c>
      <c r="G178" s="13" t="s">
        <v>85</v>
      </c>
      <c r="H178" s="15" t="s">
        <v>116</v>
      </c>
      <c r="I178" s="14">
        <v>45</v>
      </c>
      <c r="J178" s="14">
        <v>6</v>
      </c>
      <c r="K178" s="14">
        <v>270</v>
      </c>
      <c r="L178" s="16">
        <v>0.26</v>
      </c>
      <c r="M178" s="17">
        <v>40.5</v>
      </c>
    </row>
    <row r="179" spans="1:14" ht="15.75" customHeight="1" x14ac:dyDescent="0.25">
      <c r="A179" s="12">
        <v>45469</v>
      </c>
      <c r="B179" s="13" t="s">
        <v>112</v>
      </c>
      <c r="C179" s="14" t="s">
        <v>75</v>
      </c>
      <c r="D179" s="13" t="s">
        <v>113</v>
      </c>
      <c r="E179" s="14" t="s">
        <v>114</v>
      </c>
      <c r="F179" s="14" t="s">
        <v>117</v>
      </c>
      <c r="G179" s="13" t="s">
        <v>101</v>
      </c>
      <c r="H179" s="15" t="s">
        <v>118</v>
      </c>
      <c r="I179" s="14">
        <v>71</v>
      </c>
      <c r="J179" s="14">
        <v>10</v>
      </c>
      <c r="K179" s="14">
        <v>710</v>
      </c>
      <c r="L179" s="16">
        <v>0.65</v>
      </c>
      <c r="M179" s="17">
        <v>106.5</v>
      </c>
    </row>
    <row r="180" spans="1:14" ht="15.75" customHeight="1" x14ac:dyDescent="0.25">
      <c r="A180" s="12">
        <v>45470</v>
      </c>
      <c r="B180" s="13" t="s">
        <v>119</v>
      </c>
      <c r="C180" s="14" t="s">
        <v>63</v>
      </c>
      <c r="D180" s="13" t="s">
        <v>120</v>
      </c>
      <c r="E180" s="14" t="s">
        <v>121</v>
      </c>
      <c r="F180" s="14" t="s">
        <v>122</v>
      </c>
      <c r="G180" s="13" t="s">
        <v>66</v>
      </c>
      <c r="H180" s="15" t="s">
        <v>123</v>
      </c>
      <c r="I180" s="14">
        <v>50</v>
      </c>
      <c r="J180" s="14">
        <v>3</v>
      </c>
      <c r="K180" s="14">
        <v>150</v>
      </c>
      <c r="L180" s="16">
        <v>0.59</v>
      </c>
      <c r="M180" s="17">
        <v>22.5</v>
      </c>
    </row>
    <row r="181" spans="1:14" ht="15.75" customHeight="1" x14ac:dyDescent="0.25">
      <c r="A181" s="12">
        <v>45471</v>
      </c>
      <c r="B181" s="13" t="s">
        <v>119</v>
      </c>
      <c r="C181" s="14" t="s">
        <v>63</v>
      </c>
      <c r="D181" s="13" t="s">
        <v>120</v>
      </c>
      <c r="E181" s="14" t="s">
        <v>121</v>
      </c>
      <c r="F181" s="14" t="s">
        <v>122</v>
      </c>
      <c r="G181" s="13" t="s">
        <v>66</v>
      </c>
      <c r="H181" s="15" t="s">
        <v>123</v>
      </c>
      <c r="I181" s="14">
        <v>50</v>
      </c>
      <c r="J181" s="14">
        <v>3</v>
      </c>
      <c r="K181" s="14">
        <v>150</v>
      </c>
      <c r="L181" s="16">
        <v>0.47</v>
      </c>
      <c r="M181" s="17">
        <v>22.5</v>
      </c>
    </row>
    <row r="182" spans="1:14" ht="15.75" customHeight="1" x14ac:dyDescent="0.25">
      <c r="A182" s="12">
        <v>45472</v>
      </c>
      <c r="B182" s="13" t="s">
        <v>103</v>
      </c>
      <c r="C182" s="14" t="s">
        <v>75</v>
      </c>
      <c r="D182" s="13" t="s">
        <v>104</v>
      </c>
      <c r="E182" s="14" t="s">
        <v>105</v>
      </c>
      <c r="F182" s="14" t="s">
        <v>110</v>
      </c>
      <c r="G182" s="13" t="s">
        <v>66</v>
      </c>
      <c r="H182" s="15" t="s">
        <v>497</v>
      </c>
      <c r="I182" s="14">
        <v>41</v>
      </c>
      <c r="J182" s="14">
        <v>2</v>
      </c>
      <c r="K182" s="14">
        <v>82</v>
      </c>
      <c r="L182" s="16">
        <v>0.48</v>
      </c>
      <c r="M182" s="17">
        <v>12.299999999999999</v>
      </c>
    </row>
    <row r="183" spans="1:14" ht="15.75" customHeight="1" x14ac:dyDescent="0.25">
      <c r="A183" s="12">
        <v>45473</v>
      </c>
      <c r="B183" s="13" t="s">
        <v>112</v>
      </c>
      <c r="C183" s="14" t="s">
        <v>75</v>
      </c>
      <c r="D183" s="13" t="s">
        <v>113</v>
      </c>
      <c r="E183" s="14" t="s">
        <v>114</v>
      </c>
      <c r="F183" s="14" t="s">
        <v>115</v>
      </c>
      <c r="G183" s="13" t="s">
        <v>66</v>
      </c>
      <c r="H183" s="15" t="s">
        <v>502</v>
      </c>
      <c r="I183" s="14">
        <v>78</v>
      </c>
      <c r="J183" s="14">
        <v>5</v>
      </c>
      <c r="K183" s="14">
        <v>390</v>
      </c>
      <c r="L183" s="16">
        <v>0.08</v>
      </c>
      <c r="M183" s="17">
        <v>58.5</v>
      </c>
    </row>
    <row r="184" spans="1:14" ht="15.75" customHeight="1" x14ac:dyDescent="0.25">
      <c r="N184" t="str">
        <f t="shared" ref="N184:N194" si="0">PROPER(D184)</f>
        <v/>
      </c>
    </row>
    <row r="185" spans="1:14" ht="15.75" customHeight="1" x14ac:dyDescent="0.25">
      <c r="N185" t="str">
        <f t="shared" si="0"/>
        <v/>
      </c>
    </row>
    <row r="186" spans="1:14" ht="15.75" customHeight="1" x14ac:dyDescent="0.25">
      <c r="N186" t="str">
        <f t="shared" si="0"/>
        <v/>
      </c>
    </row>
    <row r="187" spans="1:14" ht="15.75" customHeight="1" x14ac:dyDescent="0.25">
      <c r="B187" s="18"/>
      <c r="C187" s="3"/>
      <c r="D187" s="18"/>
      <c r="E187" s="3"/>
      <c r="F187" s="3"/>
      <c r="G187" s="18"/>
      <c r="J187" s="3"/>
      <c r="L187" s="2"/>
      <c r="N187" t="str">
        <f t="shared" si="0"/>
        <v/>
      </c>
    </row>
    <row r="188" spans="1:14" ht="15.75" customHeight="1" x14ac:dyDescent="0.25">
      <c r="B188" s="18"/>
      <c r="C188" s="3"/>
      <c r="D188" s="18"/>
      <c r="E188" s="3"/>
      <c r="F188" s="3"/>
      <c r="G188" s="18"/>
      <c r="J188" s="3"/>
      <c r="L188" s="2"/>
      <c r="N188" t="str">
        <f t="shared" si="0"/>
        <v/>
      </c>
    </row>
    <row r="189" spans="1:14" ht="15.75" customHeight="1" x14ac:dyDescent="0.25">
      <c r="B189" s="18"/>
      <c r="C189" s="3"/>
      <c r="D189" s="18"/>
      <c r="E189" s="3"/>
      <c r="F189" s="3"/>
      <c r="G189" s="18"/>
      <c r="J189" s="3"/>
      <c r="L189" s="2"/>
      <c r="N189" t="str">
        <f t="shared" si="0"/>
        <v/>
      </c>
    </row>
    <row r="190" spans="1:14" ht="15.75" customHeight="1" x14ac:dyDescent="0.25">
      <c r="B190" s="18"/>
      <c r="C190" s="3"/>
      <c r="D190" s="18"/>
      <c r="E190" s="3"/>
      <c r="F190" s="3"/>
      <c r="G190" s="18"/>
      <c r="J190" s="3"/>
      <c r="L190" s="2"/>
      <c r="N190" t="str">
        <f t="shared" si="0"/>
        <v/>
      </c>
    </row>
    <row r="191" spans="1:14" ht="15.75" customHeight="1" x14ac:dyDescent="0.25">
      <c r="B191" s="18"/>
      <c r="C191" s="3"/>
      <c r="D191" s="18"/>
      <c r="E191" s="3"/>
      <c r="F191" s="3"/>
      <c r="G191" s="18"/>
      <c r="J191" s="3"/>
      <c r="L191" s="2"/>
      <c r="N191" t="str">
        <f t="shared" si="0"/>
        <v/>
      </c>
    </row>
    <row r="192" spans="1:14" ht="15.75" customHeight="1" x14ac:dyDescent="0.25">
      <c r="B192" s="18"/>
      <c r="C192" s="3"/>
      <c r="D192" s="18"/>
      <c r="E192" s="3"/>
      <c r="F192" s="3"/>
      <c r="G192" s="18"/>
      <c r="J192" s="3"/>
      <c r="L192" s="2"/>
      <c r="N192" t="str">
        <f t="shared" si="0"/>
        <v/>
      </c>
    </row>
    <row r="193" spans="2:14" ht="15.75" customHeight="1" x14ac:dyDescent="0.25">
      <c r="B193" s="18"/>
      <c r="C193" s="3"/>
      <c r="D193" s="18"/>
      <c r="E193" s="3"/>
      <c r="F193" s="3"/>
      <c r="G193" s="18"/>
      <c r="J193" s="3"/>
      <c r="L193" s="2"/>
      <c r="N193" t="str">
        <f t="shared" si="0"/>
        <v/>
      </c>
    </row>
    <row r="194" spans="2:14" ht="15.75" customHeight="1" x14ac:dyDescent="0.25">
      <c r="B194" s="18"/>
      <c r="C194" s="3"/>
      <c r="D194" s="18"/>
      <c r="E194" s="3"/>
      <c r="F194" s="3"/>
      <c r="G194" s="18"/>
      <c r="J194" s="3"/>
      <c r="L194" s="2"/>
      <c r="N194" t="str">
        <f t="shared" si="0"/>
        <v/>
      </c>
    </row>
    <row r="195" spans="2:14" ht="15.75" customHeight="1" x14ac:dyDescent="0.25">
      <c r="B195" s="18"/>
      <c r="C195" s="3"/>
      <c r="D195" s="18"/>
      <c r="E195" s="3"/>
      <c r="F195" s="3"/>
      <c r="G195" s="18"/>
      <c r="J195" s="3"/>
      <c r="L195" s="2"/>
      <c r="N195" t="str">
        <f t="shared" ref="N195:N258" si="1">PROPER(D195)</f>
        <v/>
      </c>
    </row>
    <row r="196" spans="2:14" ht="15.75" customHeight="1" x14ac:dyDescent="0.25">
      <c r="B196" s="18"/>
      <c r="C196" s="3"/>
      <c r="D196" s="18"/>
      <c r="E196" s="3"/>
      <c r="F196" s="3"/>
      <c r="G196" s="18"/>
      <c r="J196" s="3"/>
      <c r="L196" s="2"/>
      <c r="N196" t="str">
        <f t="shared" si="1"/>
        <v/>
      </c>
    </row>
    <row r="197" spans="2:14" ht="15.75" customHeight="1" x14ac:dyDescent="0.25">
      <c r="B197" s="18"/>
      <c r="C197" s="3"/>
      <c r="D197" s="18"/>
      <c r="E197" s="3"/>
      <c r="F197" s="3"/>
      <c r="G197" s="18"/>
      <c r="J197" s="3"/>
      <c r="L197" s="2"/>
      <c r="N197" t="str">
        <f t="shared" si="1"/>
        <v/>
      </c>
    </row>
    <row r="198" spans="2:14" ht="15.75" customHeight="1" x14ac:dyDescent="0.25">
      <c r="B198" s="18"/>
      <c r="C198" s="3"/>
      <c r="D198" s="18"/>
      <c r="E198" s="3"/>
      <c r="F198" s="3"/>
      <c r="G198" s="18"/>
      <c r="J198" s="3"/>
      <c r="L198" s="2"/>
      <c r="N198" t="str">
        <f t="shared" si="1"/>
        <v/>
      </c>
    </row>
    <row r="199" spans="2:14" ht="15.75" customHeight="1" x14ac:dyDescent="0.25">
      <c r="B199" s="18"/>
      <c r="C199" s="3"/>
      <c r="D199" s="18"/>
      <c r="E199" s="3"/>
      <c r="F199" s="3"/>
      <c r="G199" s="18"/>
      <c r="J199" s="3"/>
      <c r="L199" s="2"/>
      <c r="N199" t="str">
        <f t="shared" si="1"/>
        <v/>
      </c>
    </row>
    <row r="200" spans="2:14" ht="15.75" customHeight="1" x14ac:dyDescent="0.25">
      <c r="B200" s="18"/>
      <c r="C200" s="3"/>
      <c r="D200" s="18"/>
      <c r="E200" s="3"/>
      <c r="F200" s="3"/>
      <c r="G200" s="18"/>
      <c r="J200" s="3"/>
      <c r="L200" s="2"/>
      <c r="N200" t="str">
        <f t="shared" si="1"/>
        <v/>
      </c>
    </row>
    <row r="201" spans="2:14" ht="15.75" customHeight="1" x14ac:dyDescent="0.25">
      <c r="B201" s="18"/>
      <c r="C201" s="3"/>
      <c r="D201" s="18"/>
      <c r="E201" s="3"/>
      <c r="F201" s="3"/>
      <c r="G201" s="18"/>
      <c r="J201" s="3"/>
      <c r="L201" s="2"/>
      <c r="N201" t="str">
        <f t="shared" si="1"/>
        <v/>
      </c>
    </row>
    <row r="202" spans="2:14" ht="15.75" customHeight="1" x14ac:dyDescent="0.25">
      <c r="B202" s="18"/>
      <c r="C202" s="3"/>
      <c r="D202" s="18"/>
      <c r="E202" s="3"/>
      <c r="F202" s="3"/>
      <c r="G202" s="18"/>
      <c r="J202" s="3"/>
      <c r="L202" s="2"/>
      <c r="N202" t="str">
        <f t="shared" si="1"/>
        <v/>
      </c>
    </row>
    <row r="203" spans="2:14" ht="15.75" customHeight="1" x14ac:dyDescent="0.25">
      <c r="B203" s="18"/>
      <c r="C203" s="3"/>
      <c r="D203" s="18"/>
      <c r="E203" s="3"/>
      <c r="F203" s="3"/>
      <c r="G203" s="18"/>
      <c r="J203" s="3"/>
      <c r="L203" s="2"/>
      <c r="N203" t="str">
        <f t="shared" si="1"/>
        <v/>
      </c>
    </row>
    <row r="204" spans="2:14" ht="15.75" customHeight="1" x14ac:dyDescent="0.25">
      <c r="B204" s="18"/>
      <c r="C204" s="3"/>
      <c r="D204" s="18"/>
      <c r="E204" s="3"/>
      <c r="F204" s="3"/>
      <c r="G204" s="18"/>
      <c r="J204" s="3"/>
      <c r="L204" s="2"/>
      <c r="N204" t="str">
        <f t="shared" si="1"/>
        <v/>
      </c>
    </row>
    <row r="205" spans="2:14" ht="15.75" customHeight="1" x14ac:dyDescent="0.25">
      <c r="B205" s="18"/>
      <c r="C205" s="3"/>
      <c r="D205" s="18"/>
      <c r="E205" s="3"/>
      <c r="F205" s="3"/>
      <c r="G205" s="18"/>
      <c r="J205" s="3"/>
      <c r="L205" s="2"/>
      <c r="N205" t="str">
        <f t="shared" si="1"/>
        <v/>
      </c>
    </row>
    <row r="206" spans="2:14" ht="15.75" customHeight="1" x14ac:dyDescent="0.25">
      <c r="B206" s="18"/>
      <c r="C206" s="3"/>
      <c r="D206" s="18"/>
      <c r="E206" s="3"/>
      <c r="F206" s="3"/>
      <c r="G206" s="18"/>
      <c r="J206" s="3"/>
      <c r="L206" s="2"/>
      <c r="N206" t="str">
        <f t="shared" si="1"/>
        <v/>
      </c>
    </row>
    <row r="207" spans="2:14" ht="15.75" customHeight="1" x14ac:dyDescent="0.25">
      <c r="B207" s="18"/>
      <c r="C207" s="3"/>
      <c r="D207" s="18"/>
      <c r="E207" s="3"/>
      <c r="F207" s="3"/>
      <c r="G207" s="18"/>
      <c r="J207" s="3"/>
      <c r="L207" s="2"/>
      <c r="N207" t="str">
        <f t="shared" si="1"/>
        <v/>
      </c>
    </row>
    <row r="208" spans="2:14" ht="15.75" customHeight="1" x14ac:dyDescent="0.25">
      <c r="B208" s="18"/>
      <c r="C208" s="3"/>
      <c r="D208" s="18"/>
      <c r="E208" s="3"/>
      <c r="F208" s="3"/>
      <c r="G208" s="18"/>
      <c r="J208" s="3"/>
      <c r="L208" s="2"/>
      <c r="N208" t="str">
        <f t="shared" si="1"/>
        <v/>
      </c>
    </row>
    <row r="209" spans="2:14" ht="15.75" customHeight="1" x14ac:dyDescent="0.25">
      <c r="B209" s="18"/>
      <c r="C209" s="3"/>
      <c r="D209" s="18"/>
      <c r="E209" s="3"/>
      <c r="F209" s="3"/>
      <c r="G209" s="18"/>
      <c r="J209" s="3"/>
      <c r="L209" s="2"/>
      <c r="N209" t="str">
        <f t="shared" si="1"/>
        <v/>
      </c>
    </row>
    <row r="210" spans="2:14" ht="15.75" customHeight="1" x14ac:dyDescent="0.25">
      <c r="B210" s="18"/>
      <c r="C210" s="3"/>
      <c r="D210" s="18"/>
      <c r="E210" s="3"/>
      <c r="F210" s="3"/>
      <c r="G210" s="18"/>
      <c r="J210" s="3"/>
      <c r="L210" s="2"/>
      <c r="N210" t="str">
        <f t="shared" si="1"/>
        <v/>
      </c>
    </row>
    <row r="211" spans="2:14" ht="15.75" customHeight="1" x14ac:dyDescent="0.25">
      <c r="B211" s="18"/>
      <c r="C211" s="3"/>
      <c r="D211" s="18"/>
      <c r="E211" s="3"/>
      <c r="F211" s="3"/>
      <c r="G211" s="18"/>
      <c r="J211" s="3"/>
      <c r="L211" s="2"/>
      <c r="N211" t="str">
        <f t="shared" si="1"/>
        <v/>
      </c>
    </row>
    <row r="212" spans="2:14" ht="15.75" customHeight="1" x14ac:dyDescent="0.25">
      <c r="B212" s="18"/>
      <c r="C212" s="3"/>
      <c r="D212" s="18"/>
      <c r="E212" s="3"/>
      <c r="F212" s="3"/>
      <c r="G212" s="18"/>
      <c r="J212" s="3"/>
      <c r="L212" s="2"/>
      <c r="N212" t="str">
        <f t="shared" si="1"/>
        <v/>
      </c>
    </row>
    <row r="213" spans="2:14" ht="15.75" customHeight="1" x14ac:dyDescent="0.25">
      <c r="B213" s="18"/>
      <c r="C213" s="3"/>
      <c r="D213" s="18"/>
      <c r="E213" s="3"/>
      <c r="F213" s="3"/>
      <c r="G213" s="18"/>
      <c r="J213" s="3"/>
      <c r="L213" s="2"/>
      <c r="N213" t="str">
        <f t="shared" si="1"/>
        <v/>
      </c>
    </row>
    <row r="214" spans="2:14" ht="15.75" customHeight="1" x14ac:dyDescent="0.25">
      <c r="B214" s="18"/>
      <c r="C214" s="3"/>
      <c r="D214" s="18"/>
      <c r="E214" s="3"/>
      <c r="F214" s="3"/>
      <c r="G214" s="18"/>
      <c r="J214" s="3"/>
      <c r="L214" s="2"/>
      <c r="N214" t="str">
        <f t="shared" si="1"/>
        <v/>
      </c>
    </row>
    <row r="215" spans="2:14" ht="15.75" customHeight="1" x14ac:dyDescent="0.25">
      <c r="B215" s="18"/>
      <c r="C215" s="3"/>
      <c r="D215" s="18"/>
      <c r="E215" s="3"/>
      <c r="F215" s="3"/>
      <c r="G215" s="18"/>
      <c r="J215" s="3"/>
      <c r="L215" s="2"/>
      <c r="N215" t="str">
        <f t="shared" si="1"/>
        <v/>
      </c>
    </row>
    <row r="216" spans="2:14" ht="15.75" customHeight="1" x14ac:dyDescent="0.25">
      <c r="B216" s="18"/>
      <c r="C216" s="3"/>
      <c r="D216" s="18"/>
      <c r="E216" s="3"/>
      <c r="F216" s="3"/>
      <c r="G216" s="18"/>
      <c r="J216" s="3"/>
      <c r="L216" s="2"/>
      <c r="N216" t="str">
        <f t="shared" si="1"/>
        <v/>
      </c>
    </row>
    <row r="217" spans="2:14" ht="15.75" customHeight="1" x14ac:dyDescent="0.25">
      <c r="B217" s="18"/>
      <c r="C217" s="3"/>
      <c r="D217" s="18"/>
      <c r="E217" s="3"/>
      <c r="F217" s="3"/>
      <c r="G217" s="18"/>
      <c r="J217" s="3"/>
      <c r="L217" s="2"/>
      <c r="N217" t="str">
        <f t="shared" si="1"/>
        <v/>
      </c>
    </row>
    <row r="218" spans="2:14" ht="15.75" customHeight="1" x14ac:dyDescent="0.25">
      <c r="B218" s="18"/>
      <c r="C218" s="3"/>
      <c r="D218" s="18"/>
      <c r="E218" s="3"/>
      <c r="F218" s="3"/>
      <c r="G218" s="18"/>
      <c r="J218" s="3"/>
      <c r="L218" s="2"/>
      <c r="N218" t="str">
        <f t="shared" si="1"/>
        <v/>
      </c>
    </row>
    <row r="219" spans="2:14" ht="15.75" customHeight="1" x14ac:dyDescent="0.25">
      <c r="B219" s="18"/>
      <c r="C219" s="3"/>
      <c r="D219" s="18"/>
      <c r="E219" s="3"/>
      <c r="F219" s="3"/>
      <c r="G219" s="18"/>
      <c r="J219" s="3"/>
      <c r="L219" s="2"/>
      <c r="N219" t="str">
        <f t="shared" si="1"/>
        <v/>
      </c>
    </row>
    <row r="220" spans="2:14" ht="15.75" customHeight="1" x14ac:dyDescent="0.25">
      <c r="B220" s="18"/>
      <c r="C220" s="3"/>
      <c r="D220" s="18"/>
      <c r="E220" s="3"/>
      <c r="F220" s="3"/>
      <c r="G220" s="18"/>
      <c r="J220" s="3"/>
      <c r="L220" s="2"/>
      <c r="N220" t="str">
        <f t="shared" si="1"/>
        <v/>
      </c>
    </row>
    <row r="221" spans="2:14" ht="15.75" customHeight="1" x14ac:dyDescent="0.25">
      <c r="B221" s="18"/>
      <c r="C221" s="3"/>
      <c r="D221" s="18"/>
      <c r="E221" s="3"/>
      <c r="F221" s="3"/>
      <c r="G221" s="18"/>
      <c r="J221" s="3"/>
      <c r="L221" s="2"/>
      <c r="N221" t="str">
        <f t="shared" si="1"/>
        <v/>
      </c>
    </row>
    <row r="222" spans="2:14" ht="15.75" customHeight="1" x14ac:dyDescent="0.25">
      <c r="B222" s="18"/>
      <c r="C222" s="3"/>
      <c r="D222" s="18"/>
      <c r="E222" s="3"/>
      <c r="F222" s="3"/>
      <c r="G222" s="18"/>
      <c r="J222" s="3"/>
      <c r="L222" s="2"/>
      <c r="N222" t="str">
        <f t="shared" si="1"/>
        <v/>
      </c>
    </row>
    <row r="223" spans="2:14" ht="15.75" customHeight="1" x14ac:dyDescent="0.25">
      <c r="B223" s="18"/>
      <c r="C223" s="3"/>
      <c r="D223" s="18"/>
      <c r="E223" s="3"/>
      <c r="F223" s="3"/>
      <c r="G223" s="18"/>
      <c r="J223" s="3"/>
      <c r="L223" s="2"/>
      <c r="N223" t="str">
        <f t="shared" si="1"/>
        <v/>
      </c>
    </row>
    <row r="224" spans="2:14" ht="15.75" customHeight="1" x14ac:dyDescent="0.25">
      <c r="B224" s="18"/>
      <c r="C224" s="3"/>
      <c r="D224" s="18"/>
      <c r="E224" s="3"/>
      <c r="F224" s="3"/>
      <c r="G224" s="18"/>
      <c r="J224" s="3"/>
      <c r="L224" s="2"/>
      <c r="N224" t="str">
        <f t="shared" si="1"/>
        <v/>
      </c>
    </row>
    <row r="225" spans="2:14" ht="15.75" customHeight="1" x14ac:dyDescent="0.25">
      <c r="B225" s="18"/>
      <c r="C225" s="3"/>
      <c r="D225" s="18"/>
      <c r="E225" s="3"/>
      <c r="F225" s="3"/>
      <c r="G225" s="18"/>
      <c r="J225" s="3"/>
      <c r="L225" s="2"/>
      <c r="N225" t="str">
        <f t="shared" si="1"/>
        <v/>
      </c>
    </row>
    <row r="226" spans="2:14" ht="15.75" customHeight="1" x14ac:dyDescent="0.25">
      <c r="B226" s="18"/>
      <c r="C226" s="3"/>
      <c r="D226" s="18"/>
      <c r="E226" s="3"/>
      <c r="F226" s="3"/>
      <c r="G226" s="18"/>
      <c r="J226" s="3"/>
      <c r="L226" s="2"/>
      <c r="N226" t="str">
        <f t="shared" si="1"/>
        <v/>
      </c>
    </row>
    <row r="227" spans="2:14" ht="15.75" customHeight="1" x14ac:dyDescent="0.25">
      <c r="B227" s="18"/>
      <c r="C227" s="3"/>
      <c r="D227" s="18"/>
      <c r="E227" s="3"/>
      <c r="F227" s="3"/>
      <c r="G227" s="18"/>
      <c r="J227" s="3"/>
      <c r="L227" s="2"/>
      <c r="N227" t="str">
        <f t="shared" si="1"/>
        <v/>
      </c>
    </row>
    <row r="228" spans="2:14" ht="15.75" customHeight="1" x14ac:dyDescent="0.25">
      <c r="B228" s="18"/>
      <c r="C228" s="3"/>
      <c r="D228" s="18"/>
      <c r="E228" s="3"/>
      <c r="F228" s="3"/>
      <c r="G228" s="18"/>
      <c r="J228" s="3"/>
      <c r="L228" s="2"/>
      <c r="N228" t="str">
        <f t="shared" si="1"/>
        <v/>
      </c>
    </row>
    <row r="229" spans="2:14" ht="15.75" customHeight="1" x14ac:dyDescent="0.25">
      <c r="B229" s="18"/>
      <c r="C229" s="3"/>
      <c r="D229" s="18"/>
      <c r="E229" s="3"/>
      <c r="F229" s="3"/>
      <c r="G229" s="18"/>
      <c r="J229" s="3"/>
      <c r="L229" s="2"/>
      <c r="N229" t="str">
        <f t="shared" si="1"/>
        <v/>
      </c>
    </row>
    <row r="230" spans="2:14" ht="15.75" customHeight="1" x14ac:dyDescent="0.25">
      <c r="B230" s="18"/>
      <c r="C230" s="3"/>
      <c r="D230" s="18"/>
      <c r="E230" s="3"/>
      <c r="F230" s="3"/>
      <c r="G230" s="18"/>
      <c r="J230" s="3"/>
      <c r="L230" s="2"/>
      <c r="N230" t="str">
        <f t="shared" si="1"/>
        <v/>
      </c>
    </row>
    <row r="231" spans="2:14" ht="15.75" customHeight="1" x14ac:dyDescent="0.25">
      <c r="B231" s="18"/>
      <c r="C231" s="3"/>
      <c r="D231" s="18"/>
      <c r="E231" s="3"/>
      <c r="F231" s="3"/>
      <c r="G231" s="18"/>
      <c r="J231" s="3"/>
      <c r="L231" s="2"/>
      <c r="N231" t="str">
        <f t="shared" si="1"/>
        <v/>
      </c>
    </row>
    <row r="232" spans="2:14" ht="15.75" customHeight="1" x14ac:dyDescent="0.25">
      <c r="B232" s="18"/>
      <c r="C232" s="3"/>
      <c r="D232" s="18"/>
      <c r="E232" s="3"/>
      <c r="F232" s="3"/>
      <c r="G232" s="18"/>
      <c r="J232" s="3"/>
      <c r="L232" s="2"/>
      <c r="N232" t="str">
        <f t="shared" si="1"/>
        <v/>
      </c>
    </row>
    <row r="233" spans="2:14" ht="15.75" customHeight="1" x14ac:dyDescent="0.25">
      <c r="B233" s="18"/>
      <c r="C233" s="3"/>
      <c r="D233" s="18"/>
      <c r="E233" s="3"/>
      <c r="F233" s="3"/>
      <c r="G233" s="18"/>
      <c r="J233" s="3"/>
      <c r="L233" s="2"/>
      <c r="N233" t="str">
        <f t="shared" si="1"/>
        <v/>
      </c>
    </row>
    <row r="234" spans="2:14" ht="15.75" customHeight="1" x14ac:dyDescent="0.25">
      <c r="B234" s="18"/>
      <c r="C234" s="3"/>
      <c r="D234" s="18"/>
      <c r="E234" s="3"/>
      <c r="F234" s="3"/>
      <c r="G234" s="18"/>
      <c r="J234" s="3"/>
      <c r="L234" s="2"/>
      <c r="N234" t="str">
        <f t="shared" si="1"/>
        <v/>
      </c>
    </row>
    <row r="235" spans="2:14" ht="15.75" customHeight="1" x14ac:dyDescent="0.25">
      <c r="B235" s="18"/>
      <c r="C235" s="3"/>
      <c r="D235" s="18"/>
      <c r="E235" s="3"/>
      <c r="F235" s="3"/>
      <c r="G235" s="18"/>
      <c r="J235" s="3"/>
      <c r="L235" s="2"/>
      <c r="N235" t="str">
        <f t="shared" si="1"/>
        <v/>
      </c>
    </row>
    <row r="236" spans="2:14" ht="15.75" customHeight="1" x14ac:dyDescent="0.25">
      <c r="B236" s="18"/>
      <c r="C236" s="3"/>
      <c r="D236" s="18"/>
      <c r="E236" s="3"/>
      <c r="F236" s="3"/>
      <c r="G236" s="18"/>
      <c r="J236" s="3"/>
      <c r="L236" s="2"/>
      <c r="N236" t="str">
        <f t="shared" si="1"/>
        <v/>
      </c>
    </row>
    <row r="237" spans="2:14" ht="15.75" customHeight="1" x14ac:dyDescent="0.25">
      <c r="B237" s="18"/>
      <c r="C237" s="3"/>
      <c r="D237" s="18"/>
      <c r="E237" s="3"/>
      <c r="F237" s="3"/>
      <c r="G237" s="18"/>
      <c r="J237" s="3"/>
      <c r="L237" s="2"/>
      <c r="N237" t="str">
        <f t="shared" si="1"/>
        <v/>
      </c>
    </row>
    <row r="238" spans="2:14" ht="15.75" customHeight="1" x14ac:dyDescent="0.25">
      <c r="B238" s="18"/>
      <c r="C238" s="3"/>
      <c r="D238" s="18"/>
      <c r="E238" s="3"/>
      <c r="F238" s="3"/>
      <c r="G238" s="18"/>
      <c r="J238" s="3"/>
      <c r="L238" s="2"/>
      <c r="N238" t="str">
        <f t="shared" si="1"/>
        <v/>
      </c>
    </row>
    <row r="239" spans="2:14" ht="15.75" customHeight="1" x14ac:dyDescent="0.25">
      <c r="B239" s="18"/>
      <c r="C239" s="3"/>
      <c r="D239" s="18"/>
      <c r="E239" s="3"/>
      <c r="F239" s="3"/>
      <c r="G239" s="18"/>
      <c r="J239" s="3"/>
      <c r="L239" s="2"/>
      <c r="N239" t="str">
        <f t="shared" si="1"/>
        <v/>
      </c>
    </row>
    <row r="240" spans="2:14" ht="15.75" customHeight="1" x14ac:dyDescent="0.25">
      <c r="B240" s="18"/>
      <c r="C240" s="3"/>
      <c r="D240" s="18"/>
      <c r="E240" s="3"/>
      <c r="F240" s="3"/>
      <c r="G240" s="18"/>
      <c r="J240" s="3"/>
      <c r="L240" s="2"/>
      <c r="N240" t="str">
        <f t="shared" si="1"/>
        <v/>
      </c>
    </row>
    <row r="241" spans="2:14" ht="15.75" customHeight="1" x14ac:dyDescent="0.25">
      <c r="B241" s="18"/>
      <c r="C241" s="3"/>
      <c r="D241" s="18"/>
      <c r="E241" s="3"/>
      <c r="F241" s="3"/>
      <c r="G241" s="18"/>
      <c r="J241" s="3"/>
      <c r="L241" s="2"/>
      <c r="N241" t="str">
        <f t="shared" si="1"/>
        <v/>
      </c>
    </row>
    <row r="242" spans="2:14" ht="15.75" customHeight="1" x14ac:dyDescent="0.25">
      <c r="B242" s="18"/>
      <c r="C242" s="3"/>
      <c r="D242" s="18"/>
      <c r="E242" s="3"/>
      <c r="F242" s="3"/>
      <c r="G242" s="18"/>
      <c r="J242" s="3"/>
      <c r="L242" s="2"/>
      <c r="N242" t="str">
        <f t="shared" si="1"/>
        <v/>
      </c>
    </row>
    <row r="243" spans="2:14" ht="15.75" customHeight="1" x14ac:dyDescent="0.25">
      <c r="B243" s="18"/>
      <c r="C243" s="3"/>
      <c r="D243" s="18"/>
      <c r="E243" s="3"/>
      <c r="F243" s="3"/>
      <c r="G243" s="18"/>
      <c r="J243" s="3"/>
      <c r="L243" s="2"/>
      <c r="N243" t="str">
        <f t="shared" si="1"/>
        <v/>
      </c>
    </row>
    <row r="244" spans="2:14" ht="15.75" customHeight="1" x14ac:dyDescent="0.25">
      <c r="B244" s="18"/>
      <c r="C244" s="3"/>
      <c r="D244" s="18"/>
      <c r="E244" s="3"/>
      <c r="F244" s="3"/>
      <c r="G244" s="18"/>
      <c r="J244" s="3"/>
      <c r="L244" s="2"/>
      <c r="N244" t="str">
        <f t="shared" si="1"/>
        <v/>
      </c>
    </row>
    <row r="245" spans="2:14" ht="15.75" customHeight="1" x14ac:dyDescent="0.25">
      <c r="B245" s="18"/>
      <c r="C245" s="3"/>
      <c r="D245" s="18"/>
      <c r="E245" s="3"/>
      <c r="F245" s="3"/>
      <c r="G245" s="18"/>
      <c r="J245" s="3"/>
      <c r="L245" s="2"/>
      <c r="N245" t="str">
        <f t="shared" si="1"/>
        <v/>
      </c>
    </row>
    <row r="246" spans="2:14" ht="15.75" customHeight="1" x14ac:dyDescent="0.25">
      <c r="B246" s="18"/>
      <c r="C246" s="3"/>
      <c r="D246" s="18"/>
      <c r="E246" s="3"/>
      <c r="F246" s="3"/>
      <c r="G246" s="18"/>
      <c r="J246" s="3"/>
      <c r="L246" s="2"/>
      <c r="N246" t="str">
        <f t="shared" si="1"/>
        <v/>
      </c>
    </row>
    <row r="247" spans="2:14" ht="15.75" customHeight="1" x14ac:dyDescent="0.25">
      <c r="B247" s="18"/>
      <c r="C247" s="3"/>
      <c r="D247" s="18"/>
      <c r="E247" s="3"/>
      <c r="F247" s="3"/>
      <c r="G247" s="18"/>
      <c r="J247" s="3"/>
      <c r="L247" s="2"/>
      <c r="N247" t="str">
        <f t="shared" si="1"/>
        <v/>
      </c>
    </row>
    <row r="248" spans="2:14" ht="15.75" customHeight="1" x14ac:dyDescent="0.25">
      <c r="B248" s="18"/>
      <c r="C248" s="3"/>
      <c r="D248" s="18"/>
      <c r="E248" s="3"/>
      <c r="F248" s="3"/>
      <c r="G248" s="18"/>
      <c r="J248" s="3"/>
      <c r="L248" s="2"/>
      <c r="N248" t="str">
        <f t="shared" si="1"/>
        <v/>
      </c>
    </row>
    <row r="249" spans="2:14" ht="15.75" customHeight="1" x14ac:dyDescent="0.25">
      <c r="B249" s="18"/>
      <c r="C249" s="3"/>
      <c r="D249" s="18"/>
      <c r="E249" s="3"/>
      <c r="F249" s="3"/>
      <c r="G249" s="18"/>
      <c r="J249" s="3"/>
      <c r="L249" s="2"/>
      <c r="N249" t="str">
        <f t="shared" si="1"/>
        <v/>
      </c>
    </row>
    <row r="250" spans="2:14" ht="15.75" customHeight="1" x14ac:dyDescent="0.25">
      <c r="B250" s="18"/>
      <c r="C250" s="3"/>
      <c r="D250" s="18"/>
      <c r="E250" s="3"/>
      <c r="F250" s="3"/>
      <c r="G250" s="18"/>
      <c r="J250" s="3"/>
      <c r="L250" s="2"/>
      <c r="N250" t="str">
        <f t="shared" si="1"/>
        <v/>
      </c>
    </row>
    <row r="251" spans="2:14" ht="15.75" customHeight="1" x14ac:dyDescent="0.25">
      <c r="B251" s="18"/>
      <c r="C251" s="3"/>
      <c r="D251" s="18"/>
      <c r="E251" s="3"/>
      <c r="F251" s="3"/>
      <c r="G251" s="18"/>
      <c r="J251" s="3"/>
      <c r="L251" s="2"/>
      <c r="N251" t="str">
        <f t="shared" si="1"/>
        <v/>
      </c>
    </row>
    <row r="252" spans="2:14" ht="15.75" customHeight="1" x14ac:dyDescent="0.25">
      <c r="B252" s="18"/>
      <c r="C252" s="3"/>
      <c r="D252" s="18"/>
      <c r="E252" s="3"/>
      <c r="F252" s="3"/>
      <c r="G252" s="18"/>
      <c r="J252" s="3"/>
      <c r="L252" s="2"/>
      <c r="N252" t="str">
        <f t="shared" si="1"/>
        <v/>
      </c>
    </row>
    <row r="253" spans="2:14" ht="15.75" customHeight="1" x14ac:dyDescent="0.25">
      <c r="B253" s="18"/>
      <c r="C253" s="3"/>
      <c r="D253" s="18"/>
      <c r="E253" s="3"/>
      <c r="F253" s="3"/>
      <c r="G253" s="18"/>
      <c r="J253" s="3"/>
      <c r="L253" s="2"/>
      <c r="N253" t="str">
        <f t="shared" si="1"/>
        <v/>
      </c>
    </row>
    <row r="254" spans="2:14" ht="15.75" customHeight="1" x14ac:dyDescent="0.25">
      <c r="B254" s="18"/>
      <c r="C254" s="3"/>
      <c r="D254" s="18"/>
      <c r="E254" s="3"/>
      <c r="F254" s="3"/>
      <c r="G254" s="18"/>
      <c r="J254" s="3"/>
      <c r="L254" s="2"/>
      <c r="N254" t="str">
        <f t="shared" si="1"/>
        <v/>
      </c>
    </row>
    <row r="255" spans="2:14" ht="15.75" customHeight="1" x14ac:dyDescent="0.25">
      <c r="B255" s="18"/>
      <c r="C255" s="3"/>
      <c r="D255" s="18"/>
      <c r="E255" s="3"/>
      <c r="F255" s="3"/>
      <c r="G255" s="18"/>
      <c r="J255" s="3"/>
      <c r="L255" s="2"/>
      <c r="N255" t="str">
        <f t="shared" si="1"/>
        <v/>
      </c>
    </row>
    <row r="256" spans="2:14" ht="15.75" customHeight="1" x14ac:dyDescent="0.25">
      <c r="B256" s="18"/>
      <c r="C256" s="3"/>
      <c r="D256" s="18"/>
      <c r="E256" s="3"/>
      <c r="F256" s="3"/>
      <c r="G256" s="18"/>
      <c r="J256" s="3"/>
      <c r="L256" s="2"/>
      <c r="N256" t="str">
        <f t="shared" si="1"/>
        <v/>
      </c>
    </row>
    <row r="257" spans="2:14" ht="15.75" customHeight="1" x14ac:dyDescent="0.25">
      <c r="B257" s="18"/>
      <c r="C257" s="3"/>
      <c r="D257" s="18"/>
      <c r="E257" s="3"/>
      <c r="F257" s="3"/>
      <c r="G257" s="18"/>
      <c r="J257" s="3"/>
      <c r="L257" s="2"/>
      <c r="N257" t="str">
        <f t="shared" si="1"/>
        <v/>
      </c>
    </row>
    <row r="258" spans="2:14" ht="15.75" customHeight="1" x14ac:dyDescent="0.25">
      <c r="B258" s="18"/>
      <c r="C258" s="3"/>
      <c r="D258" s="18"/>
      <c r="E258" s="3"/>
      <c r="F258" s="3"/>
      <c r="G258" s="18"/>
      <c r="J258" s="3"/>
      <c r="L258" s="2"/>
      <c r="N258" t="str">
        <f t="shared" si="1"/>
        <v/>
      </c>
    </row>
    <row r="259" spans="2:14" ht="15.75" customHeight="1" x14ac:dyDescent="0.25">
      <c r="B259" s="18"/>
      <c r="C259" s="3"/>
      <c r="D259" s="18"/>
      <c r="E259" s="3"/>
      <c r="F259" s="3"/>
      <c r="G259" s="18"/>
      <c r="J259" s="3"/>
      <c r="L259" s="2"/>
      <c r="N259" t="str">
        <f t="shared" ref="N259:N322" si="2">PROPER(D259)</f>
        <v/>
      </c>
    </row>
    <row r="260" spans="2:14" ht="15.75" customHeight="1" x14ac:dyDescent="0.25">
      <c r="B260" s="18"/>
      <c r="C260" s="3"/>
      <c r="D260" s="18"/>
      <c r="E260" s="3"/>
      <c r="F260" s="3"/>
      <c r="G260" s="18"/>
      <c r="J260" s="3"/>
      <c r="L260" s="2"/>
      <c r="N260" t="str">
        <f t="shared" si="2"/>
        <v/>
      </c>
    </row>
    <row r="261" spans="2:14" ht="15.75" customHeight="1" x14ac:dyDescent="0.25">
      <c r="B261" s="18"/>
      <c r="C261" s="3"/>
      <c r="D261" s="18"/>
      <c r="E261" s="3"/>
      <c r="F261" s="3"/>
      <c r="G261" s="18"/>
      <c r="J261" s="3"/>
      <c r="L261" s="2"/>
      <c r="N261" t="str">
        <f t="shared" si="2"/>
        <v/>
      </c>
    </row>
    <row r="262" spans="2:14" ht="15.75" customHeight="1" x14ac:dyDescent="0.25">
      <c r="B262" s="18"/>
      <c r="C262" s="3"/>
      <c r="D262" s="18"/>
      <c r="E262" s="3"/>
      <c r="F262" s="3"/>
      <c r="G262" s="18"/>
      <c r="J262" s="3"/>
      <c r="L262" s="2"/>
      <c r="N262" t="str">
        <f t="shared" si="2"/>
        <v/>
      </c>
    </row>
    <row r="263" spans="2:14" ht="15.75" customHeight="1" x14ac:dyDescent="0.25">
      <c r="B263" s="18"/>
      <c r="C263" s="3"/>
      <c r="D263" s="18"/>
      <c r="E263" s="3"/>
      <c r="F263" s="3"/>
      <c r="G263" s="18"/>
      <c r="J263" s="3"/>
      <c r="L263" s="2"/>
      <c r="N263" t="str">
        <f t="shared" si="2"/>
        <v/>
      </c>
    </row>
    <row r="264" spans="2:14" ht="15.75" customHeight="1" x14ac:dyDescent="0.25">
      <c r="B264" s="18"/>
      <c r="C264" s="3"/>
      <c r="D264" s="18"/>
      <c r="E264" s="3"/>
      <c r="F264" s="3"/>
      <c r="G264" s="18"/>
      <c r="J264" s="3"/>
      <c r="L264" s="2"/>
      <c r="N264" t="str">
        <f t="shared" si="2"/>
        <v/>
      </c>
    </row>
    <row r="265" spans="2:14" ht="15.75" customHeight="1" x14ac:dyDescent="0.25">
      <c r="B265" s="18"/>
      <c r="C265" s="3"/>
      <c r="D265" s="18"/>
      <c r="E265" s="3"/>
      <c r="F265" s="3"/>
      <c r="G265" s="18"/>
      <c r="J265" s="3"/>
      <c r="L265" s="2"/>
      <c r="N265" t="str">
        <f t="shared" si="2"/>
        <v/>
      </c>
    </row>
    <row r="266" spans="2:14" ht="15.75" customHeight="1" x14ac:dyDescent="0.25">
      <c r="B266" s="18"/>
      <c r="C266" s="3"/>
      <c r="D266" s="18"/>
      <c r="E266" s="3"/>
      <c r="F266" s="3"/>
      <c r="G266" s="18"/>
      <c r="J266" s="3"/>
      <c r="L266" s="2"/>
      <c r="N266" t="str">
        <f t="shared" si="2"/>
        <v/>
      </c>
    </row>
    <row r="267" spans="2:14" ht="15.75" customHeight="1" x14ac:dyDescent="0.25">
      <c r="B267" s="18"/>
      <c r="C267" s="3"/>
      <c r="D267" s="18"/>
      <c r="E267" s="3"/>
      <c r="F267" s="3"/>
      <c r="G267" s="18"/>
      <c r="J267" s="3"/>
      <c r="L267" s="2"/>
      <c r="N267" t="str">
        <f t="shared" si="2"/>
        <v/>
      </c>
    </row>
    <row r="268" spans="2:14" ht="15.75" customHeight="1" x14ac:dyDescent="0.25">
      <c r="B268" s="18"/>
      <c r="C268" s="3"/>
      <c r="D268" s="18"/>
      <c r="E268" s="3"/>
      <c r="F268" s="3"/>
      <c r="G268" s="18"/>
      <c r="J268" s="3"/>
      <c r="L268" s="2"/>
      <c r="N268" t="str">
        <f t="shared" si="2"/>
        <v/>
      </c>
    </row>
    <row r="269" spans="2:14" ht="15.75" customHeight="1" x14ac:dyDescent="0.25">
      <c r="B269" s="18"/>
      <c r="C269" s="3"/>
      <c r="D269" s="18"/>
      <c r="E269" s="3"/>
      <c r="F269" s="3"/>
      <c r="G269" s="18"/>
      <c r="J269" s="3"/>
      <c r="L269" s="2"/>
      <c r="N269" t="str">
        <f t="shared" si="2"/>
        <v/>
      </c>
    </row>
    <row r="270" spans="2:14" ht="15.75" customHeight="1" x14ac:dyDescent="0.25">
      <c r="B270" s="18"/>
      <c r="C270" s="3"/>
      <c r="D270" s="18"/>
      <c r="E270" s="3"/>
      <c r="F270" s="3"/>
      <c r="G270" s="18"/>
      <c r="J270" s="3"/>
      <c r="L270" s="2"/>
      <c r="N270" t="str">
        <f t="shared" si="2"/>
        <v/>
      </c>
    </row>
    <row r="271" spans="2:14" ht="15.75" customHeight="1" x14ac:dyDescent="0.25">
      <c r="B271" s="18"/>
      <c r="C271" s="3"/>
      <c r="D271" s="18"/>
      <c r="E271" s="3"/>
      <c r="F271" s="3"/>
      <c r="G271" s="18"/>
      <c r="J271" s="3"/>
      <c r="L271" s="2"/>
      <c r="N271" t="str">
        <f t="shared" si="2"/>
        <v/>
      </c>
    </row>
    <row r="272" spans="2:14" ht="15.75" customHeight="1" x14ac:dyDescent="0.25">
      <c r="B272" s="18"/>
      <c r="C272" s="3"/>
      <c r="D272" s="18"/>
      <c r="E272" s="3"/>
      <c r="F272" s="3"/>
      <c r="G272" s="18"/>
      <c r="J272" s="3"/>
      <c r="L272" s="2"/>
      <c r="N272" t="str">
        <f t="shared" si="2"/>
        <v/>
      </c>
    </row>
    <row r="273" spans="2:14" ht="15.75" customHeight="1" x14ac:dyDescent="0.25">
      <c r="B273" s="18"/>
      <c r="C273" s="3"/>
      <c r="D273" s="18"/>
      <c r="E273" s="3"/>
      <c r="F273" s="3"/>
      <c r="G273" s="18"/>
      <c r="J273" s="3"/>
      <c r="L273" s="2"/>
      <c r="N273" t="str">
        <f t="shared" si="2"/>
        <v/>
      </c>
    </row>
    <row r="274" spans="2:14" ht="15.75" customHeight="1" x14ac:dyDescent="0.25">
      <c r="B274" s="18"/>
      <c r="C274" s="3"/>
      <c r="D274" s="18"/>
      <c r="E274" s="3"/>
      <c r="F274" s="3"/>
      <c r="G274" s="18"/>
      <c r="J274" s="3"/>
      <c r="L274" s="2"/>
      <c r="N274" t="str">
        <f t="shared" si="2"/>
        <v/>
      </c>
    </row>
    <row r="275" spans="2:14" ht="15.75" customHeight="1" x14ac:dyDescent="0.25">
      <c r="B275" s="18"/>
      <c r="C275" s="3"/>
      <c r="D275" s="18"/>
      <c r="E275" s="3"/>
      <c r="F275" s="3"/>
      <c r="G275" s="18"/>
      <c r="J275" s="3"/>
      <c r="L275" s="2"/>
      <c r="N275" t="str">
        <f t="shared" si="2"/>
        <v/>
      </c>
    </row>
    <row r="276" spans="2:14" ht="15.75" customHeight="1" x14ac:dyDescent="0.25">
      <c r="B276" s="18"/>
      <c r="C276" s="3"/>
      <c r="D276" s="18"/>
      <c r="E276" s="3"/>
      <c r="F276" s="3"/>
      <c r="G276" s="18"/>
      <c r="J276" s="3"/>
      <c r="L276" s="2"/>
      <c r="N276" t="str">
        <f t="shared" si="2"/>
        <v/>
      </c>
    </row>
    <row r="277" spans="2:14" ht="15.75" customHeight="1" x14ac:dyDescent="0.25">
      <c r="B277" s="18"/>
      <c r="C277" s="3"/>
      <c r="D277" s="18"/>
      <c r="E277" s="3"/>
      <c r="F277" s="3"/>
      <c r="G277" s="18"/>
      <c r="J277" s="3"/>
      <c r="L277" s="2"/>
      <c r="N277" t="str">
        <f t="shared" si="2"/>
        <v/>
      </c>
    </row>
    <row r="278" spans="2:14" ht="15.75" customHeight="1" x14ac:dyDescent="0.25">
      <c r="B278" s="18"/>
      <c r="C278" s="3"/>
      <c r="D278" s="18"/>
      <c r="E278" s="3"/>
      <c r="F278" s="3"/>
      <c r="G278" s="18"/>
      <c r="J278" s="3"/>
      <c r="L278" s="2"/>
      <c r="N278" t="str">
        <f t="shared" si="2"/>
        <v/>
      </c>
    </row>
    <row r="279" spans="2:14" ht="15.75" customHeight="1" x14ac:dyDescent="0.25">
      <c r="B279" s="18"/>
      <c r="C279" s="3"/>
      <c r="D279" s="18"/>
      <c r="E279" s="3"/>
      <c r="F279" s="3"/>
      <c r="G279" s="18"/>
      <c r="J279" s="3"/>
      <c r="L279" s="2"/>
      <c r="N279" t="str">
        <f t="shared" si="2"/>
        <v/>
      </c>
    </row>
    <row r="280" spans="2:14" ht="15.75" customHeight="1" x14ac:dyDescent="0.25">
      <c r="B280" s="18"/>
      <c r="C280" s="3"/>
      <c r="D280" s="18"/>
      <c r="E280" s="3"/>
      <c r="F280" s="3"/>
      <c r="G280" s="18"/>
      <c r="J280" s="3"/>
      <c r="L280" s="2"/>
      <c r="N280" t="str">
        <f t="shared" si="2"/>
        <v/>
      </c>
    </row>
    <row r="281" spans="2:14" ht="15.75" customHeight="1" x14ac:dyDescent="0.25">
      <c r="B281" s="18"/>
      <c r="C281" s="3"/>
      <c r="D281" s="18"/>
      <c r="E281" s="3"/>
      <c r="F281" s="3"/>
      <c r="G281" s="18"/>
      <c r="J281" s="3"/>
      <c r="L281" s="2"/>
      <c r="N281" t="str">
        <f t="shared" si="2"/>
        <v/>
      </c>
    </row>
    <row r="282" spans="2:14" ht="15.75" customHeight="1" x14ac:dyDescent="0.25">
      <c r="B282" s="18"/>
      <c r="C282" s="3"/>
      <c r="D282" s="18"/>
      <c r="E282" s="3"/>
      <c r="F282" s="3"/>
      <c r="G282" s="18"/>
      <c r="J282" s="3"/>
      <c r="L282" s="2"/>
      <c r="N282" t="str">
        <f t="shared" si="2"/>
        <v/>
      </c>
    </row>
    <row r="283" spans="2:14" ht="15.75" customHeight="1" x14ac:dyDescent="0.25">
      <c r="B283" s="18"/>
      <c r="C283" s="3"/>
      <c r="D283" s="18"/>
      <c r="E283" s="3"/>
      <c r="F283" s="3"/>
      <c r="G283" s="18"/>
      <c r="J283" s="3"/>
      <c r="L283" s="2"/>
      <c r="N283" t="str">
        <f t="shared" si="2"/>
        <v/>
      </c>
    </row>
    <row r="284" spans="2:14" ht="15.75" customHeight="1" x14ac:dyDescent="0.25">
      <c r="B284" s="18"/>
      <c r="C284" s="3"/>
      <c r="D284" s="18"/>
      <c r="E284" s="3"/>
      <c r="F284" s="3"/>
      <c r="G284" s="18"/>
      <c r="J284" s="3"/>
      <c r="L284" s="2"/>
      <c r="N284" t="str">
        <f t="shared" si="2"/>
        <v/>
      </c>
    </row>
    <row r="285" spans="2:14" ht="15.75" customHeight="1" x14ac:dyDescent="0.25">
      <c r="B285" s="18"/>
      <c r="C285" s="3"/>
      <c r="D285" s="18"/>
      <c r="E285" s="3"/>
      <c r="F285" s="3"/>
      <c r="G285" s="18"/>
      <c r="J285" s="3"/>
      <c r="L285" s="2"/>
      <c r="N285" t="str">
        <f t="shared" si="2"/>
        <v/>
      </c>
    </row>
    <row r="286" spans="2:14" ht="15.75" customHeight="1" x14ac:dyDescent="0.25">
      <c r="B286" s="18"/>
      <c r="C286" s="3"/>
      <c r="D286" s="18"/>
      <c r="E286" s="3"/>
      <c r="F286" s="3"/>
      <c r="G286" s="18"/>
      <c r="J286" s="3"/>
      <c r="L286" s="2"/>
      <c r="N286" t="str">
        <f t="shared" si="2"/>
        <v/>
      </c>
    </row>
    <row r="287" spans="2:14" ht="15.75" customHeight="1" x14ac:dyDescent="0.25">
      <c r="B287" s="18"/>
      <c r="C287" s="3"/>
      <c r="D287" s="18"/>
      <c r="E287" s="3"/>
      <c r="F287" s="3"/>
      <c r="G287" s="18"/>
      <c r="J287" s="3"/>
      <c r="L287" s="2"/>
      <c r="N287" t="str">
        <f t="shared" si="2"/>
        <v/>
      </c>
    </row>
    <row r="288" spans="2:14" ht="15.75" customHeight="1" x14ac:dyDescent="0.25">
      <c r="B288" s="18"/>
      <c r="C288" s="3"/>
      <c r="D288" s="18"/>
      <c r="E288" s="3"/>
      <c r="F288" s="3"/>
      <c r="G288" s="18"/>
      <c r="J288" s="3"/>
      <c r="L288" s="2"/>
      <c r="N288" t="str">
        <f t="shared" si="2"/>
        <v/>
      </c>
    </row>
    <row r="289" spans="2:14" ht="15.75" customHeight="1" x14ac:dyDescent="0.25">
      <c r="B289" s="18"/>
      <c r="C289" s="3"/>
      <c r="D289" s="18"/>
      <c r="E289" s="3"/>
      <c r="F289" s="3"/>
      <c r="G289" s="18"/>
      <c r="J289" s="3"/>
      <c r="L289" s="2"/>
      <c r="N289" t="str">
        <f t="shared" si="2"/>
        <v/>
      </c>
    </row>
    <row r="290" spans="2:14" ht="15.75" customHeight="1" x14ac:dyDescent="0.25">
      <c r="B290" s="18"/>
      <c r="C290" s="3"/>
      <c r="D290" s="18"/>
      <c r="E290" s="3"/>
      <c r="F290" s="3"/>
      <c r="G290" s="18"/>
      <c r="J290" s="3"/>
      <c r="L290" s="2"/>
      <c r="N290" t="str">
        <f t="shared" si="2"/>
        <v/>
      </c>
    </row>
    <row r="291" spans="2:14" ht="15.75" customHeight="1" x14ac:dyDescent="0.25">
      <c r="B291" s="18"/>
      <c r="C291" s="3"/>
      <c r="D291" s="18"/>
      <c r="E291" s="3"/>
      <c r="F291" s="3"/>
      <c r="G291" s="18"/>
      <c r="J291" s="3"/>
      <c r="L291" s="2"/>
      <c r="N291" t="str">
        <f t="shared" si="2"/>
        <v/>
      </c>
    </row>
    <row r="292" spans="2:14" ht="15.75" customHeight="1" x14ac:dyDescent="0.25">
      <c r="B292" s="18"/>
      <c r="C292" s="3"/>
      <c r="D292" s="18"/>
      <c r="E292" s="3"/>
      <c r="F292" s="3"/>
      <c r="G292" s="18"/>
      <c r="J292" s="3"/>
      <c r="L292" s="2"/>
      <c r="N292" t="str">
        <f t="shared" si="2"/>
        <v/>
      </c>
    </row>
    <row r="293" spans="2:14" ht="15.75" customHeight="1" x14ac:dyDescent="0.25">
      <c r="B293" s="18"/>
      <c r="C293" s="3"/>
      <c r="D293" s="18"/>
      <c r="E293" s="3"/>
      <c r="F293" s="3"/>
      <c r="G293" s="18"/>
      <c r="J293" s="3"/>
      <c r="L293" s="2"/>
      <c r="N293" t="str">
        <f t="shared" si="2"/>
        <v/>
      </c>
    </row>
    <row r="294" spans="2:14" ht="15.75" customHeight="1" x14ac:dyDescent="0.25">
      <c r="B294" s="18"/>
      <c r="C294" s="3"/>
      <c r="D294" s="18"/>
      <c r="E294" s="3"/>
      <c r="F294" s="3"/>
      <c r="G294" s="18"/>
      <c r="J294" s="3"/>
      <c r="L294" s="2"/>
      <c r="N294" t="str">
        <f t="shared" si="2"/>
        <v/>
      </c>
    </row>
    <row r="295" spans="2:14" ht="15.75" customHeight="1" x14ac:dyDescent="0.25">
      <c r="B295" s="18"/>
      <c r="C295" s="3"/>
      <c r="D295" s="18"/>
      <c r="E295" s="3"/>
      <c r="F295" s="3"/>
      <c r="G295" s="18"/>
      <c r="J295" s="3"/>
      <c r="L295" s="2"/>
      <c r="N295" t="str">
        <f t="shared" si="2"/>
        <v/>
      </c>
    </row>
    <row r="296" spans="2:14" ht="15.75" customHeight="1" x14ac:dyDescent="0.25">
      <c r="B296" s="18"/>
      <c r="C296" s="3"/>
      <c r="D296" s="18"/>
      <c r="E296" s="3"/>
      <c r="F296" s="3"/>
      <c r="G296" s="18"/>
      <c r="J296" s="3"/>
      <c r="L296" s="2"/>
      <c r="N296" t="str">
        <f t="shared" si="2"/>
        <v/>
      </c>
    </row>
    <row r="297" spans="2:14" ht="15.75" customHeight="1" x14ac:dyDescent="0.25">
      <c r="B297" s="18"/>
      <c r="C297" s="3"/>
      <c r="D297" s="18"/>
      <c r="E297" s="3"/>
      <c r="F297" s="3"/>
      <c r="G297" s="18"/>
      <c r="J297" s="3"/>
      <c r="L297" s="2"/>
      <c r="N297" t="str">
        <f t="shared" si="2"/>
        <v/>
      </c>
    </row>
    <row r="298" spans="2:14" ht="15.75" customHeight="1" x14ac:dyDescent="0.25">
      <c r="B298" s="18"/>
      <c r="C298" s="3"/>
      <c r="D298" s="18"/>
      <c r="E298" s="3"/>
      <c r="F298" s="3"/>
      <c r="G298" s="18"/>
      <c r="J298" s="3"/>
      <c r="L298" s="2"/>
      <c r="N298" t="str">
        <f t="shared" si="2"/>
        <v/>
      </c>
    </row>
    <row r="299" spans="2:14" ht="15.75" customHeight="1" x14ac:dyDescent="0.25">
      <c r="B299" s="18"/>
      <c r="C299" s="3"/>
      <c r="D299" s="18"/>
      <c r="E299" s="3"/>
      <c r="F299" s="3"/>
      <c r="G299" s="18"/>
      <c r="J299" s="3"/>
      <c r="L299" s="2"/>
      <c r="N299" t="str">
        <f t="shared" si="2"/>
        <v/>
      </c>
    </row>
    <row r="300" spans="2:14" ht="15.75" customHeight="1" x14ac:dyDescent="0.25">
      <c r="B300" s="18"/>
      <c r="C300" s="3"/>
      <c r="D300" s="18"/>
      <c r="E300" s="3"/>
      <c r="F300" s="3"/>
      <c r="G300" s="18"/>
      <c r="J300" s="3"/>
      <c r="L300" s="2"/>
      <c r="N300" t="str">
        <f t="shared" si="2"/>
        <v/>
      </c>
    </row>
    <row r="301" spans="2:14" ht="15.75" customHeight="1" x14ac:dyDescent="0.25">
      <c r="B301" s="18"/>
      <c r="C301" s="3"/>
      <c r="D301" s="18"/>
      <c r="E301" s="3"/>
      <c r="F301" s="3"/>
      <c r="G301" s="18"/>
      <c r="J301" s="3"/>
      <c r="L301" s="2"/>
      <c r="N301" t="str">
        <f t="shared" si="2"/>
        <v/>
      </c>
    </row>
    <row r="302" spans="2:14" ht="15.75" customHeight="1" x14ac:dyDescent="0.25">
      <c r="B302" s="18"/>
      <c r="C302" s="3"/>
      <c r="D302" s="18"/>
      <c r="E302" s="3"/>
      <c r="F302" s="3"/>
      <c r="G302" s="18"/>
      <c r="J302" s="3"/>
      <c r="L302" s="2"/>
      <c r="N302" t="str">
        <f t="shared" si="2"/>
        <v/>
      </c>
    </row>
    <row r="303" spans="2:14" ht="15.75" customHeight="1" x14ac:dyDescent="0.25">
      <c r="B303" s="18"/>
      <c r="C303" s="3"/>
      <c r="D303" s="18"/>
      <c r="E303" s="3"/>
      <c r="F303" s="3"/>
      <c r="G303" s="18"/>
      <c r="J303" s="3"/>
      <c r="L303" s="2"/>
      <c r="N303" t="str">
        <f t="shared" si="2"/>
        <v/>
      </c>
    </row>
    <row r="304" spans="2:14" ht="15.75" customHeight="1" x14ac:dyDescent="0.25">
      <c r="B304" s="18"/>
      <c r="C304" s="3"/>
      <c r="D304" s="18"/>
      <c r="E304" s="3"/>
      <c r="F304" s="3"/>
      <c r="G304" s="18"/>
      <c r="J304" s="3"/>
      <c r="L304" s="2"/>
      <c r="N304" t="str">
        <f t="shared" si="2"/>
        <v/>
      </c>
    </row>
    <row r="305" spans="2:14" ht="15.75" customHeight="1" x14ac:dyDescent="0.25">
      <c r="B305" s="18"/>
      <c r="C305" s="3"/>
      <c r="D305" s="18"/>
      <c r="E305" s="3"/>
      <c r="F305" s="3"/>
      <c r="G305" s="18"/>
      <c r="J305" s="3"/>
      <c r="L305" s="2"/>
      <c r="N305" t="str">
        <f t="shared" si="2"/>
        <v/>
      </c>
    </row>
    <row r="306" spans="2:14" ht="15.75" customHeight="1" x14ac:dyDescent="0.25">
      <c r="B306" s="18"/>
      <c r="C306" s="3"/>
      <c r="D306" s="18"/>
      <c r="E306" s="3"/>
      <c r="F306" s="3"/>
      <c r="G306" s="18"/>
      <c r="J306" s="3"/>
      <c r="L306" s="2"/>
      <c r="N306" t="str">
        <f t="shared" si="2"/>
        <v/>
      </c>
    </row>
    <row r="307" spans="2:14" ht="15.75" customHeight="1" x14ac:dyDescent="0.25">
      <c r="B307" s="18"/>
      <c r="C307" s="3"/>
      <c r="D307" s="18"/>
      <c r="E307" s="3"/>
      <c r="F307" s="3"/>
      <c r="G307" s="18"/>
      <c r="J307" s="3"/>
      <c r="L307" s="2"/>
      <c r="N307" t="str">
        <f t="shared" si="2"/>
        <v/>
      </c>
    </row>
    <row r="308" spans="2:14" ht="15.75" customHeight="1" x14ac:dyDescent="0.25">
      <c r="B308" s="18"/>
      <c r="C308" s="3"/>
      <c r="D308" s="18"/>
      <c r="E308" s="3"/>
      <c r="F308" s="3"/>
      <c r="G308" s="18"/>
      <c r="J308" s="3"/>
      <c r="L308" s="2"/>
      <c r="N308" t="str">
        <f t="shared" si="2"/>
        <v/>
      </c>
    </row>
    <row r="309" spans="2:14" ht="15.75" customHeight="1" x14ac:dyDescent="0.25">
      <c r="B309" s="18"/>
      <c r="C309" s="3"/>
      <c r="D309" s="18"/>
      <c r="E309" s="3"/>
      <c r="F309" s="3"/>
      <c r="G309" s="18"/>
      <c r="J309" s="3"/>
      <c r="L309" s="2"/>
      <c r="N309" t="str">
        <f t="shared" si="2"/>
        <v/>
      </c>
    </row>
    <row r="310" spans="2:14" ht="15.75" customHeight="1" x14ac:dyDescent="0.25">
      <c r="B310" s="18"/>
      <c r="C310" s="3"/>
      <c r="D310" s="18"/>
      <c r="E310" s="3"/>
      <c r="F310" s="3"/>
      <c r="G310" s="18"/>
      <c r="J310" s="3"/>
      <c r="L310" s="2"/>
      <c r="N310" t="str">
        <f t="shared" si="2"/>
        <v/>
      </c>
    </row>
    <row r="311" spans="2:14" ht="15.75" customHeight="1" x14ac:dyDescent="0.25">
      <c r="B311" s="18"/>
      <c r="C311" s="3"/>
      <c r="D311" s="18"/>
      <c r="E311" s="3"/>
      <c r="F311" s="3"/>
      <c r="G311" s="18"/>
      <c r="J311" s="3"/>
      <c r="L311" s="2"/>
      <c r="N311" t="str">
        <f t="shared" si="2"/>
        <v/>
      </c>
    </row>
    <row r="312" spans="2:14" ht="15.75" customHeight="1" x14ac:dyDescent="0.25">
      <c r="B312" s="18"/>
      <c r="C312" s="3"/>
      <c r="D312" s="18"/>
      <c r="E312" s="3"/>
      <c r="F312" s="3"/>
      <c r="G312" s="18"/>
      <c r="J312" s="3"/>
      <c r="L312" s="2"/>
      <c r="N312" t="str">
        <f t="shared" si="2"/>
        <v/>
      </c>
    </row>
    <row r="313" spans="2:14" ht="15.75" customHeight="1" x14ac:dyDescent="0.25">
      <c r="B313" s="18"/>
      <c r="C313" s="3"/>
      <c r="D313" s="18"/>
      <c r="E313" s="3"/>
      <c r="F313" s="3"/>
      <c r="G313" s="18"/>
      <c r="J313" s="3"/>
      <c r="L313" s="2"/>
      <c r="N313" t="str">
        <f t="shared" si="2"/>
        <v/>
      </c>
    </row>
    <row r="314" spans="2:14" ht="15.75" customHeight="1" x14ac:dyDescent="0.25">
      <c r="B314" s="18"/>
      <c r="C314" s="3"/>
      <c r="D314" s="18"/>
      <c r="E314" s="3"/>
      <c r="F314" s="3"/>
      <c r="G314" s="18"/>
      <c r="J314" s="3"/>
      <c r="L314" s="2"/>
      <c r="N314" t="str">
        <f t="shared" si="2"/>
        <v/>
      </c>
    </row>
    <row r="315" spans="2:14" ht="15.75" customHeight="1" x14ac:dyDescent="0.25">
      <c r="B315" s="18"/>
      <c r="C315" s="3"/>
      <c r="D315" s="18"/>
      <c r="E315" s="3"/>
      <c r="F315" s="3"/>
      <c r="G315" s="18"/>
      <c r="J315" s="3"/>
      <c r="L315" s="2"/>
      <c r="N315" t="str">
        <f t="shared" si="2"/>
        <v/>
      </c>
    </row>
    <row r="316" spans="2:14" ht="15.75" customHeight="1" x14ac:dyDescent="0.25">
      <c r="B316" s="18"/>
      <c r="C316" s="3"/>
      <c r="D316" s="18"/>
      <c r="E316" s="3"/>
      <c r="F316" s="3"/>
      <c r="G316" s="18"/>
      <c r="J316" s="3"/>
      <c r="L316" s="2"/>
      <c r="N316" t="str">
        <f t="shared" si="2"/>
        <v/>
      </c>
    </row>
    <row r="317" spans="2:14" ht="15.75" customHeight="1" x14ac:dyDescent="0.25">
      <c r="B317" s="18"/>
      <c r="C317" s="3"/>
      <c r="D317" s="18"/>
      <c r="E317" s="3"/>
      <c r="F317" s="3"/>
      <c r="G317" s="18"/>
      <c r="J317" s="3"/>
      <c r="L317" s="2"/>
      <c r="N317" t="str">
        <f t="shared" si="2"/>
        <v/>
      </c>
    </row>
    <row r="318" spans="2:14" ht="15.75" customHeight="1" x14ac:dyDescent="0.25">
      <c r="B318" s="18"/>
      <c r="C318" s="3"/>
      <c r="D318" s="18"/>
      <c r="E318" s="3"/>
      <c r="F318" s="3"/>
      <c r="G318" s="18"/>
      <c r="J318" s="3"/>
      <c r="L318" s="2"/>
      <c r="N318" t="str">
        <f t="shared" si="2"/>
        <v/>
      </c>
    </row>
    <row r="319" spans="2:14" ht="15.75" customHeight="1" x14ac:dyDescent="0.25">
      <c r="B319" s="18"/>
      <c r="C319" s="3"/>
      <c r="D319" s="18"/>
      <c r="E319" s="3"/>
      <c r="F319" s="3"/>
      <c r="G319" s="18"/>
      <c r="J319" s="3"/>
      <c r="L319" s="2"/>
      <c r="N319" t="str">
        <f t="shared" si="2"/>
        <v/>
      </c>
    </row>
    <row r="320" spans="2:14" ht="15.75" customHeight="1" x14ac:dyDescent="0.25">
      <c r="B320" s="18"/>
      <c r="C320" s="3"/>
      <c r="D320" s="18"/>
      <c r="E320" s="3"/>
      <c r="F320" s="3"/>
      <c r="G320" s="18"/>
      <c r="J320" s="3"/>
      <c r="L320" s="2"/>
      <c r="N320" t="str">
        <f t="shared" si="2"/>
        <v/>
      </c>
    </row>
    <row r="321" spans="2:14" ht="15.75" customHeight="1" x14ac:dyDescent="0.25">
      <c r="B321" s="18"/>
      <c r="C321" s="3"/>
      <c r="D321" s="18"/>
      <c r="E321" s="3"/>
      <c r="F321" s="3"/>
      <c r="G321" s="18"/>
      <c r="J321" s="3"/>
      <c r="L321" s="2"/>
      <c r="N321" t="str">
        <f t="shared" si="2"/>
        <v/>
      </c>
    </row>
    <row r="322" spans="2:14" ht="15.75" customHeight="1" x14ac:dyDescent="0.25">
      <c r="B322" s="18"/>
      <c r="C322" s="3"/>
      <c r="D322" s="18"/>
      <c r="E322" s="3"/>
      <c r="F322" s="3"/>
      <c r="G322" s="18"/>
      <c r="J322" s="3"/>
      <c r="L322" s="2"/>
      <c r="N322" t="str">
        <f t="shared" si="2"/>
        <v/>
      </c>
    </row>
    <row r="323" spans="2:14" ht="15.75" customHeight="1" x14ac:dyDescent="0.25">
      <c r="B323" s="18"/>
      <c r="C323" s="3"/>
      <c r="D323" s="18"/>
      <c r="E323" s="3"/>
      <c r="F323" s="3"/>
      <c r="G323" s="18"/>
      <c r="J323" s="3"/>
      <c r="L323" s="2"/>
      <c r="N323" t="str">
        <f t="shared" ref="N323:N386" si="3">PROPER(D323)</f>
        <v/>
      </c>
    </row>
    <row r="324" spans="2:14" ht="15.75" customHeight="1" x14ac:dyDescent="0.25">
      <c r="B324" s="18"/>
      <c r="C324" s="3"/>
      <c r="D324" s="18"/>
      <c r="E324" s="3"/>
      <c r="F324" s="3"/>
      <c r="G324" s="18"/>
      <c r="J324" s="3"/>
      <c r="L324" s="2"/>
      <c r="N324" t="str">
        <f t="shared" si="3"/>
        <v/>
      </c>
    </row>
    <row r="325" spans="2:14" ht="15.75" customHeight="1" x14ac:dyDescent="0.25">
      <c r="B325" s="18"/>
      <c r="C325" s="3"/>
      <c r="D325" s="18"/>
      <c r="E325" s="3"/>
      <c r="F325" s="3"/>
      <c r="G325" s="18"/>
      <c r="J325" s="3"/>
      <c r="L325" s="2"/>
      <c r="N325" t="str">
        <f t="shared" si="3"/>
        <v/>
      </c>
    </row>
    <row r="326" spans="2:14" ht="15.75" customHeight="1" x14ac:dyDescent="0.25">
      <c r="B326" s="18"/>
      <c r="C326" s="3"/>
      <c r="D326" s="18"/>
      <c r="E326" s="3"/>
      <c r="F326" s="3"/>
      <c r="G326" s="18"/>
      <c r="J326" s="3"/>
      <c r="L326" s="2"/>
      <c r="N326" t="str">
        <f t="shared" si="3"/>
        <v/>
      </c>
    </row>
    <row r="327" spans="2:14" ht="15.75" customHeight="1" x14ac:dyDescent="0.25">
      <c r="B327" s="18"/>
      <c r="C327" s="3"/>
      <c r="D327" s="18"/>
      <c r="E327" s="3"/>
      <c r="F327" s="3"/>
      <c r="G327" s="18"/>
      <c r="J327" s="3"/>
      <c r="L327" s="2"/>
      <c r="N327" t="str">
        <f t="shared" si="3"/>
        <v/>
      </c>
    </row>
    <row r="328" spans="2:14" ht="15.75" customHeight="1" x14ac:dyDescent="0.25">
      <c r="B328" s="18"/>
      <c r="C328" s="3"/>
      <c r="D328" s="18"/>
      <c r="E328" s="3"/>
      <c r="F328" s="3"/>
      <c r="G328" s="18"/>
      <c r="J328" s="3"/>
      <c r="L328" s="2"/>
      <c r="N328" t="str">
        <f t="shared" si="3"/>
        <v/>
      </c>
    </row>
    <row r="329" spans="2:14" ht="15.75" customHeight="1" x14ac:dyDescent="0.25">
      <c r="B329" s="18"/>
      <c r="C329" s="3"/>
      <c r="D329" s="18"/>
      <c r="E329" s="3"/>
      <c r="F329" s="3"/>
      <c r="G329" s="18"/>
      <c r="J329" s="3"/>
      <c r="L329" s="2"/>
      <c r="N329" t="str">
        <f t="shared" si="3"/>
        <v/>
      </c>
    </row>
    <row r="330" spans="2:14" ht="15.75" customHeight="1" x14ac:dyDescent="0.25">
      <c r="B330" s="18"/>
      <c r="C330" s="3"/>
      <c r="D330" s="18"/>
      <c r="E330" s="3"/>
      <c r="F330" s="3"/>
      <c r="G330" s="18"/>
      <c r="J330" s="3"/>
      <c r="L330" s="2"/>
      <c r="N330" t="str">
        <f t="shared" si="3"/>
        <v/>
      </c>
    </row>
    <row r="331" spans="2:14" ht="15.75" customHeight="1" x14ac:dyDescent="0.25">
      <c r="B331" s="18"/>
      <c r="C331" s="3"/>
      <c r="D331" s="18"/>
      <c r="E331" s="3"/>
      <c r="F331" s="3"/>
      <c r="G331" s="18"/>
      <c r="J331" s="3"/>
      <c r="L331" s="2"/>
      <c r="N331" t="str">
        <f t="shared" si="3"/>
        <v/>
      </c>
    </row>
    <row r="332" spans="2:14" ht="15.75" customHeight="1" x14ac:dyDescent="0.25">
      <c r="B332" s="18"/>
      <c r="C332" s="3"/>
      <c r="D332" s="18"/>
      <c r="E332" s="3"/>
      <c r="F332" s="3"/>
      <c r="G332" s="18"/>
      <c r="J332" s="3"/>
      <c r="L332" s="2"/>
      <c r="N332" t="str">
        <f t="shared" si="3"/>
        <v/>
      </c>
    </row>
    <row r="333" spans="2:14" ht="15.75" customHeight="1" x14ac:dyDescent="0.25">
      <c r="B333" s="18"/>
      <c r="C333" s="3"/>
      <c r="D333" s="18"/>
      <c r="E333" s="3"/>
      <c r="F333" s="3"/>
      <c r="G333" s="18"/>
      <c r="J333" s="3"/>
      <c r="L333" s="2"/>
      <c r="N333" t="str">
        <f t="shared" si="3"/>
        <v/>
      </c>
    </row>
    <row r="334" spans="2:14" ht="15.75" customHeight="1" x14ac:dyDescent="0.25">
      <c r="B334" s="18"/>
      <c r="C334" s="3"/>
      <c r="D334" s="18"/>
      <c r="E334" s="3"/>
      <c r="F334" s="3"/>
      <c r="G334" s="18"/>
      <c r="J334" s="3"/>
      <c r="L334" s="2"/>
      <c r="N334" t="str">
        <f t="shared" si="3"/>
        <v/>
      </c>
    </row>
    <row r="335" spans="2:14" ht="15.75" customHeight="1" x14ac:dyDescent="0.25">
      <c r="B335" s="18"/>
      <c r="C335" s="3"/>
      <c r="D335" s="18"/>
      <c r="E335" s="3"/>
      <c r="F335" s="3"/>
      <c r="G335" s="18"/>
      <c r="J335" s="3"/>
      <c r="L335" s="2"/>
      <c r="N335" t="str">
        <f t="shared" si="3"/>
        <v/>
      </c>
    </row>
    <row r="336" spans="2:14" ht="15.75" customHeight="1" x14ac:dyDescent="0.25">
      <c r="B336" s="18"/>
      <c r="C336" s="3"/>
      <c r="D336" s="18"/>
      <c r="E336" s="3"/>
      <c r="F336" s="3"/>
      <c r="G336" s="18"/>
      <c r="J336" s="3"/>
      <c r="L336" s="2"/>
      <c r="N336" t="str">
        <f t="shared" si="3"/>
        <v/>
      </c>
    </row>
    <row r="337" spans="2:14" ht="15.75" customHeight="1" x14ac:dyDescent="0.25">
      <c r="B337" s="18"/>
      <c r="C337" s="3"/>
      <c r="D337" s="18"/>
      <c r="E337" s="3"/>
      <c r="F337" s="3"/>
      <c r="G337" s="18"/>
      <c r="J337" s="3"/>
      <c r="L337" s="2"/>
      <c r="N337" t="str">
        <f t="shared" si="3"/>
        <v/>
      </c>
    </row>
    <row r="338" spans="2:14" ht="15.75" customHeight="1" x14ac:dyDescent="0.25">
      <c r="B338" s="18"/>
      <c r="C338" s="3"/>
      <c r="D338" s="18"/>
      <c r="E338" s="3"/>
      <c r="F338" s="3"/>
      <c r="G338" s="18"/>
      <c r="J338" s="3"/>
      <c r="L338" s="2"/>
      <c r="N338" t="str">
        <f t="shared" si="3"/>
        <v/>
      </c>
    </row>
    <row r="339" spans="2:14" ht="15.75" customHeight="1" x14ac:dyDescent="0.25">
      <c r="B339" s="18"/>
      <c r="C339" s="3"/>
      <c r="D339" s="18"/>
      <c r="E339" s="3"/>
      <c r="F339" s="3"/>
      <c r="G339" s="18"/>
      <c r="J339" s="3"/>
      <c r="L339" s="2"/>
      <c r="N339" t="str">
        <f t="shared" si="3"/>
        <v/>
      </c>
    </row>
    <row r="340" spans="2:14" ht="15.75" customHeight="1" x14ac:dyDescent="0.25">
      <c r="B340" s="18"/>
      <c r="C340" s="3"/>
      <c r="D340" s="18"/>
      <c r="E340" s="3"/>
      <c r="F340" s="3"/>
      <c r="G340" s="18"/>
      <c r="J340" s="3"/>
      <c r="L340" s="2"/>
      <c r="N340" t="str">
        <f t="shared" si="3"/>
        <v/>
      </c>
    </row>
    <row r="341" spans="2:14" ht="15.75" customHeight="1" x14ac:dyDescent="0.25">
      <c r="B341" s="18"/>
      <c r="C341" s="3"/>
      <c r="D341" s="18"/>
      <c r="E341" s="3"/>
      <c r="F341" s="3"/>
      <c r="G341" s="18"/>
      <c r="J341" s="3"/>
      <c r="L341" s="2"/>
      <c r="N341" t="str">
        <f t="shared" si="3"/>
        <v/>
      </c>
    </row>
    <row r="342" spans="2:14" ht="15.75" customHeight="1" x14ac:dyDescent="0.25">
      <c r="B342" s="18"/>
      <c r="C342" s="3"/>
      <c r="D342" s="18"/>
      <c r="E342" s="3"/>
      <c r="F342" s="3"/>
      <c r="G342" s="18"/>
      <c r="J342" s="3"/>
      <c r="L342" s="2"/>
      <c r="N342" t="str">
        <f t="shared" si="3"/>
        <v/>
      </c>
    </row>
    <row r="343" spans="2:14" ht="15.75" customHeight="1" x14ac:dyDescent="0.25">
      <c r="B343" s="18"/>
      <c r="C343" s="3"/>
      <c r="D343" s="18"/>
      <c r="E343" s="3"/>
      <c r="F343" s="3"/>
      <c r="G343" s="18"/>
      <c r="J343" s="3"/>
      <c r="L343" s="2"/>
      <c r="N343" t="str">
        <f t="shared" si="3"/>
        <v/>
      </c>
    </row>
    <row r="344" spans="2:14" ht="15.75" customHeight="1" x14ac:dyDescent="0.25">
      <c r="B344" s="18"/>
      <c r="C344" s="3"/>
      <c r="D344" s="18"/>
      <c r="E344" s="3"/>
      <c r="F344" s="3"/>
      <c r="G344" s="18"/>
      <c r="J344" s="3"/>
      <c r="L344" s="2"/>
      <c r="N344" t="str">
        <f t="shared" si="3"/>
        <v/>
      </c>
    </row>
    <row r="345" spans="2:14" ht="15.75" customHeight="1" x14ac:dyDescent="0.25">
      <c r="B345" s="18"/>
      <c r="C345" s="3"/>
      <c r="D345" s="18"/>
      <c r="E345" s="3"/>
      <c r="F345" s="3"/>
      <c r="G345" s="18"/>
      <c r="J345" s="3"/>
      <c r="L345" s="2"/>
      <c r="N345" t="str">
        <f t="shared" si="3"/>
        <v/>
      </c>
    </row>
    <row r="346" spans="2:14" ht="15.75" customHeight="1" x14ac:dyDescent="0.25">
      <c r="B346" s="18"/>
      <c r="C346" s="3"/>
      <c r="D346" s="18"/>
      <c r="E346" s="3"/>
      <c r="F346" s="3"/>
      <c r="G346" s="18"/>
      <c r="J346" s="3"/>
      <c r="L346" s="2"/>
      <c r="N346" t="str">
        <f t="shared" si="3"/>
        <v/>
      </c>
    </row>
    <row r="347" spans="2:14" ht="15.75" customHeight="1" x14ac:dyDescent="0.25">
      <c r="B347" s="18"/>
      <c r="C347" s="3"/>
      <c r="D347" s="18"/>
      <c r="E347" s="3"/>
      <c r="F347" s="3"/>
      <c r="G347" s="18"/>
      <c r="J347" s="3"/>
      <c r="L347" s="2"/>
      <c r="N347" t="str">
        <f t="shared" si="3"/>
        <v/>
      </c>
    </row>
    <row r="348" spans="2:14" ht="15.75" customHeight="1" x14ac:dyDescent="0.25">
      <c r="B348" s="18"/>
      <c r="C348" s="3"/>
      <c r="D348" s="18"/>
      <c r="E348" s="3"/>
      <c r="F348" s="3"/>
      <c r="G348" s="18"/>
      <c r="J348" s="3"/>
      <c r="L348" s="2"/>
      <c r="N348" t="str">
        <f t="shared" si="3"/>
        <v/>
      </c>
    </row>
    <row r="349" spans="2:14" ht="15.75" customHeight="1" x14ac:dyDescent="0.25">
      <c r="B349" s="18"/>
      <c r="C349" s="3"/>
      <c r="D349" s="18"/>
      <c r="E349" s="3"/>
      <c r="F349" s="3"/>
      <c r="G349" s="18"/>
      <c r="J349" s="3"/>
      <c r="L349" s="2"/>
      <c r="N349" t="str">
        <f t="shared" si="3"/>
        <v/>
      </c>
    </row>
    <row r="350" spans="2:14" ht="15.75" customHeight="1" x14ac:dyDescent="0.25">
      <c r="B350" s="18"/>
      <c r="C350" s="3"/>
      <c r="D350" s="18"/>
      <c r="E350" s="3"/>
      <c r="F350" s="3"/>
      <c r="G350" s="18"/>
      <c r="J350" s="3"/>
      <c r="L350" s="2"/>
      <c r="N350" t="str">
        <f t="shared" si="3"/>
        <v/>
      </c>
    </row>
    <row r="351" spans="2:14" ht="15.75" customHeight="1" x14ac:dyDescent="0.25">
      <c r="B351" s="18"/>
      <c r="C351" s="3"/>
      <c r="D351" s="18"/>
      <c r="E351" s="3"/>
      <c r="F351" s="3"/>
      <c r="G351" s="18"/>
      <c r="J351" s="3"/>
      <c r="L351" s="2"/>
      <c r="N351" t="str">
        <f t="shared" si="3"/>
        <v/>
      </c>
    </row>
    <row r="352" spans="2:14" ht="15.75" customHeight="1" x14ac:dyDescent="0.25">
      <c r="B352" s="18"/>
      <c r="C352" s="3"/>
      <c r="D352" s="18"/>
      <c r="E352" s="3"/>
      <c r="F352" s="3"/>
      <c r="G352" s="18"/>
      <c r="J352" s="3"/>
      <c r="L352" s="2"/>
      <c r="N352" t="str">
        <f t="shared" si="3"/>
        <v/>
      </c>
    </row>
    <row r="353" spans="2:14" ht="15.75" customHeight="1" x14ac:dyDescent="0.25">
      <c r="B353" s="18"/>
      <c r="C353" s="3"/>
      <c r="D353" s="18"/>
      <c r="E353" s="3"/>
      <c r="F353" s="3"/>
      <c r="G353" s="18"/>
      <c r="J353" s="3"/>
      <c r="L353" s="2"/>
      <c r="N353" t="str">
        <f t="shared" si="3"/>
        <v/>
      </c>
    </row>
    <row r="354" spans="2:14" ht="15.75" customHeight="1" x14ac:dyDescent="0.25">
      <c r="B354" s="18"/>
      <c r="C354" s="3"/>
      <c r="D354" s="18"/>
      <c r="E354" s="3"/>
      <c r="F354" s="3"/>
      <c r="G354" s="18"/>
      <c r="J354" s="3"/>
      <c r="L354" s="2"/>
      <c r="N354" t="str">
        <f t="shared" si="3"/>
        <v/>
      </c>
    </row>
    <row r="355" spans="2:14" ht="15.75" customHeight="1" x14ac:dyDescent="0.25">
      <c r="B355" s="18"/>
      <c r="C355" s="3"/>
      <c r="D355" s="18"/>
      <c r="E355" s="3"/>
      <c r="F355" s="3"/>
      <c r="G355" s="18"/>
      <c r="J355" s="3"/>
      <c r="L355" s="2"/>
      <c r="N355" t="str">
        <f t="shared" si="3"/>
        <v/>
      </c>
    </row>
    <row r="356" spans="2:14" ht="15.75" customHeight="1" x14ac:dyDescent="0.25">
      <c r="B356" s="18"/>
      <c r="C356" s="3"/>
      <c r="D356" s="18"/>
      <c r="E356" s="3"/>
      <c r="F356" s="3"/>
      <c r="G356" s="18"/>
      <c r="J356" s="3"/>
      <c r="L356" s="2"/>
      <c r="N356" t="str">
        <f t="shared" si="3"/>
        <v/>
      </c>
    </row>
    <row r="357" spans="2:14" ht="15.75" customHeight="1" x14ac:dyDescent="0.25">
      <c r="B357" s="18"/>
      <c r="C357" s="3"/>
      <c r="D357" s="18"/>
      <c r="E357" s="3"/>
      <c r="F357" s="3"/>
      <c r="G357" s="18"/>
      <c r="J357" s="3"/>
      <c r="L357" s="2"/>
      <c r="N357" t="str">
        <f t="shared" si="3"/>
        <v/>
      </c>
    </row>
    <row r="358" spans="2:14" ht="15.75" customHeight="1" x14ac:dyDescent="0.25">
      <c r="B358" s="18"/>
      <c r="C358" s="3"/>
      <c r="D358" s="18"/>
      <c r="E358" s="3"/>
      <c r="F358" s="3"/>
      <c r="G358" s="18"/>
      <c r="J358" s="3"/>
      <c r="L358" s="2"/>
      <c r="N358" t="str">
        <f t="shared" si="3"/>
        <v/>
      </c>
    </row>
    <row r="359" spans="2:14" ht="15.75" customHeight="1" x14ac:dyDescent="0.25">
      <c r="B359" s="18"/>
      <c r="C359" s="3"/>
      <c r="D359" s="18"/>
      <c r="E359" s="3"/>
      <c r="F359" s="3"/>
      <c r="G359" s="18"/>
      <c r="J359" s="3"/>
      <c r="L359" s="2"/>
      <c r="N359" t="str">
        <f t="shared" si="3"/>
        <v/>
      </c>
    </row>
    <row r="360" spans="2:14" ht="15.75" customHeight="1" x14ac:dyDescent="0.25">
      <c r="B360" s="18"/>
      <c r="C360" s="3"/>
      <c r="D360" s="18"/>
      <c r="E360" s="3"/>
      <c r="F360" s="3"/>
      <c r="G360" s="18"/>
      <c r="J360" s="3"/>
      <c r="L360" s="2"/>
      <c r="N360" t="str">
        <f t="shared" si="3"/>
        <v/>
      </c>
    </row>
    <row r="361" spans="2:14" ht="15.75" customHeight="1" x14ac:dyDescent="0.25">
      <c r="B361" s="18"/>
      <c r="C361" s="3"/>
      <c r="D361" s="18"/>
      <c r="E361" s="3"/>
      <c r="F361" s="3"/>
      <c r="G361" s="18"/>
      <c r="J361" s="3"/>
      <c r="L361" s="2"/>
      <c r="N361" t="str">
        <f t="shared" si="3"/>
        <v/>
      </c>
    </row>
    <row r="362" spans="2:14" ht="15.75" customHeight="1" x14ac:dyDescent="0.25">
      <c r="B362" s="18"/>
      <c r="C362" s="3"/>
      <c r="D362" s="18"/>
      <c r="E362" s="3"/>
      <c r="F362" s="3"/>
      <c r="G362" s="18"/>
      <c r="J362" s="3"/>
      <c r="L362" s="2"/>
      <c r="N362" t="str">
        <f t="shared" si="3"/>
        <v/>
      </c>
    </row>
    <row r="363" spans="2:14" ht="15.75" customHeight="1" x14ac:dyDescent="0.25">
      <c r="B363" s="18"/>
      <c r="C363" s="3"/>
      <c r="D363" s="18"/>
      <c r="E363" s="3"/>
      <c r="F363" s="3"/>
      <c r="G363" s="18"/>
      <c r="J363" s="3"/>
      <c r="L363" s="2"/>
      <c r="N363" t="str">
        <f t="shared" si="3"/>
        <v/>
      </c>
    </row>
    <row r="364" spans="2:14" ht="15.75" customHeight="1" x14ac:dyDescent="0.25">
      <c r="B364" s="18"/>
      <c r="C364" s="3"/>
      <c r="D364" s="18"/>
      <c r="E364" s="3"/>
      <c r="F364" s="3"/>
      <c r="G364" s="18"/>
      <c r="J364" s="3"/>
      <c r="L364" s="2"/>
      <c r="N364" t="str">
        <f t="shared" si="3"/>
        <v/>
      </c>
    </row>
    <row r="365" spans="2:14" ht="15.75" customHeight="1" x14ac:dyDescent="0.25">
      <c r="B365" s="18"/>
      <c r="C365" s="3"/>
      <c r="D365" s="18"/>
      <c r="E365" s="3"/>
      <c r="F365" s="3"/>
      <c r="G365" s="18"/>
      <c r="J365" s="3"/>
      <c r="L365" s="2"/>
      <c r="N365" t="str">
        <f t="shared" si="3"/>
        <v/>
      </c>
    </row>
    <row r="366" spans="2:14" ht="15.75" customHeight="1" x14ac:dyDescent="0.25">
      <c r="B366" s="18"/>
      <c r="C366" s="3"/>
      <c r="D366" s="18"/>
      <c r="E366" s="3"/>
      <c r="F366" s="3"/>
      <c r="G366" s="18"/>
      <c r="J366" s="3"/>
      <c r="L366" s="2"/>
      <c r="N366" t="str">
        <f t="shared" si="3"/>
        <v/>
      </c>
    </row>
    <row r="367" spans="2:14" ht="15.75" customHeight="1" x14ac:dyDescent="0.25">
      <c r="B367" s="18"/>
      <c r="C367" s="3"/>
      <c r="D367" s="18"/>
      <c r="E367" s="3"/>
      <c r="F367" s="3"/>
      <c r="G367" s="18"/>
      <c r="J367" s="3"/>
      <c r="L367" s="2"/>
      <c r="N367" t="str">
        <f t="shared" si="3"/>
        <v/>
      </c>
    </row>
    <row r="368" spans="2:14" ht="15.75" customHeight="1" x14ac:dyDescent="0.25">
      <c r="B368" s="18"/>
      <c r="C368" s="3"/>
      <c r="D368" s="18"/>
      <c r="E368" s="3"/>
      <c r="F368" s="3"/>
      <c r="G368" s="18"/>
      <c r="J368" s="3"/>
      <c r="L368" s="2"/>
      <c r="N368" t="str">
        <f t="shared" si="3"/>
        <v/>
      </c>
    </row>
    <row r="369" spans="2:14" ht="15.75" customHeight="1" x14ac:dyDescent="0.25">
      <c r="B369" s="18"/>
      <c r="C369" s="3"/>
      <c r="D369" s="18"/>
      <c r="E369" s="3"/>
      <c r="F369" s="3"/>
      <c r="G369" s="18"/>
      <c r="J369" s="3"/>
      <c r="L369" s="2"/>
      <c r="N369" t="str">
        <f t="shared" si="3"/>
        <v/>
      </c>
    </row>
    <row r="370" spans="2:14" ht="15.75" customHeight="1" x14ac:dyDescent="0.25">
      <c r="B370" s="18"/>
      <c r="C370" s="3"/>
      <c r="D370" s="18"/>
      <c r="E370" s="3"/>
      <c r="F370" s="3"/>
      <c r="G370" s="18"/>
      <c r="J370" s="3"/>
      <c r="L370" s="2"/>
      <c r="N370" t="str">
        <f t="shared" si="3"/>
        <v/>
      </c>
    </row>
    <row r="371" spans="2:14" ht="15.75" customHeight="1" x14ac:dyDescent="0.25">
      <c r="B371" s="18"/>
      <c r="C371" s="3"/>
      <c r="D371" s="18"/>
      <c r="E371" s="3"/>
      <c r="F371" s="3"/>
      <c r="G371" s="18"/>
      <c r="J371" s="3"/>
      <c r="L371" s="2"/>
      <c r="N371" t="str">
        <f t="shared" si="3"/>
        <v/>
      </c>
    </row>
    <row r="372" spans="2:14" ht="15.75" customHeight="1" x14ac:dyDescent="0.25">
      <c r="B372" s="18"/>
      <c r="C372" s="3"/>
      <c r="D372" s="18"/>
      <c r="E372" s="3"/>
      <c r="F372" s="3"/>
      <c r="G372" s="18"/>
      <c r="J372" s="3"/>
      <c r="L372" s="2"/>
      <c r="N372" t="str">
        <f t="shared" si="3"/>
        <v/>
      </c>
    </row>
    <row r="373" spans="2:14" ht="15.75" customHeight="1" x14ac:dyDescent="0.25">
      <c r="B373" s="18"/>
      <c r="C373" s="3"/>
      <c r="D373" s="18"/>
      <c r="E373" s="3"/>
      <c r="F373" s="3"/>
      <c r="G373" s="18"/>
      <c r="J373" s="3"/>
      <c r="L373" s="2"/>
      <c r="N373" t="str">
        <f t="shared" si="3"/>
        <v/>
      </c>
    </row>
    <row r="374" spans="2:14" ht="15.75" customHeight="1" x14ac:dyDescent="0.25">
      <c r="B374" s="18"/>
      <c r="C374" s="3"/>
      <c r="D374" s="18"/>
      <c r="E374" s="3"/>
      <c r="F374" s="3"/>
      <c r="G374" s="18"/>
      <c r="J374" s="3"/>
      <c r="L374" s="2"/>
      <c r="N374" t="str">
        <f t="shared" si="3"/>
        <v/>
      </c>
    </row>
    <row r="375" spans="2:14" ht="15.75" customHeight="1" x14ac:dyDescent="0.25">
      <c r="B375" s="18"/>
      <c r="C375" s="3"/>
      <c r="D375" s="18"/>
      <c r="E375" s="3"/>
      <c r="F375" s="3"/>
      <c r="G375" s="18"/>
      <c r="J375" s="3"/>
      <c r="L375" s="2"/>
      <c r="N375" t="str">
        <f t="shared" si="3"/>
        <v/>
      </c>
    </row>
    <row r="376" spans="2:14" ht="15.75" customHeight="1" x14ac:dyDescent="0.25">
      <c r="B376" s="18"/>
      <c r="C376" s="3"/>
      <c r="D376" s="18"/>
      <c r="E376" s="3"/>
      <c r="F376" s="3"/>
      <c r="G376" s="18"/>
      <c r="J376" s="3"/>
      <c r="L376" s="2"/>
      <c r="N376" t="str">
        <f t="shared" si="3"/>
        <v/>
      </c>
    </row>
    <row r="377" spans="2:14" ht="15.75" customHeight="1" x14ac:dyDescent="0.25">
      <c r="B377" s="18"/>
      <c r="C377" s="3"/>
      <c r="D377" s="18"/>
      <c r="E377" s="3"/>
      <c r="F377" s="3"/>
      <c r="G377" s="18"/>
      <c r="J377" s="3"/>
      <c r="L377" s="2"/>
      <c r="N377" t="str">
        <f t="shared" si="3"/>
        <v/>
      </c>
    </row>
    <row r="378" spans="2:14" ht="15.75" customHeight="1" x14ac:dyDescent="0.25">
      <c r="B378" s="18"/>
      <c r="C378" s="3"/>
      <c r="D378" s="18"/>
      <c r="E378" s="3"/>
      <c r="F378" s="3"/>
      <c r="G378" s="18"/>
      <c r="J378" s="3"/>
      <c r="L378" s="2"/>
      <c r="N378" t="str">
        <f t="shared" si="3"/>
        <v/>
      </c>
    </row>
    <row r="379" spans="2:14" ht="15.75" customHeight="1" x14ac:dyDescent="0.25">
      <c r="B379" s="18"/>
      <c r="C379" s="3"/>
      <c r="D379" s="18"/>
      <c r="E379" s="3"/>
      <c r="F379" s="3"/>
      <c r="G379" s="18"/>
      <c r="J379" s="3"/>
      <c r="L379" s="2"/>
      <c r="N379" t="str">
        <f t="shared" si="3"/>
        <v/>
      </c>
    </row>
    <row r="380" spans="2:14" ht="15.75" customHeight="1" x14ac:dyDescent="0.25">
      <c r="B380" s="18"/>
      <c r="C380" s="3"/>
      <c r="D380" s="18"/>
      <c r="E380" s="3"/>
      <c r="F380" s="3"/>
      <c r="G380" s="18"/>
      <c r="J380" s="3"/>
      <c r="L380" s="2"/>
      <c r="N380" t="str">
        <f t="shared" si="3"/>
        <v/>
      </c>
    </row>
    <row r="381" spans="2:14" ht="15.75" customHeight="1" x14ac:dyDescent="0.25">
      <c r="B381" s="18"/>
      <c r="C381" s="3"/>
      <c r="D381" s="18"/>
      <c r="E381" s="3"/>
      <c r="F381" s="3"/>
      <c r="G381" s="18"/>
      <c r="J381" s="3"/>
      <c r="L381" s="2"/>
      <c r="N381" t="str">
        <f t="shared" si="3"/>
        <v/>
      </c>
    </row>
    <row r="382" spans="2:14" ht="15.75" customHeight="1" x14ac:dyDescent="0.25">
      <c r="B382" s="18"/>
      <c r="C382" s="3"/>
      <c r="D382" s="18"/>
      <c r="E382" s="3"/>
      <c r="F382" s="3"/>
      <c r="G382" s="18"/>
      <c r="J382" s="3"/>
      <c r="L382" s="2"/>
      <c r="N382" t="str">
        <f t="shared" si="3"/>
        <v/>
      </c>
    </row>
    <row r="383" spans="2:14" ht="15.75" customHeight="1" x14ac:dyDescent="0.25">
      <c r="B383" s="18"/>
      <c r="C383" s="3"/>
      <c r="D383" s="18"/>
      <c r="E383" s="3"/>
      <c r="F383" s="3"/>
      <c r="G383" s="18"/>
      <c r="J383" s="3"/>
      <c r="L383" s="2"/>
      <c r="N383" t="str">
        <f t="shared" si="3"/>
        <v/>
      </c>
    </row>
    <row r="384" spans="2:14" ht="15.75" customHeight="1" x14ac:dyDescent="0.25">
      <c r="B384" s="18"/>
      <c r="C384" s="3"/>
      <c r="D384" s="18"/>
      <c r="E384" s="3"/>
      <c r="F384" s="3"/>
      <c r="G384" s="18"/>
      <c r="J384" s="3"/>
      <c r="L384" s="2"/>
      <c r="N384" t="str">
        <f t="shared" si="3"/>
        <v/>
      </c>
    </row>
    <row r="385" spans="2:14" ht="15.75" customHeight="1" x14ac:dyDescent="0.25">
      <c r="B385" s="18"/>
      <c r="C385" s="3"/>
      <c r="D385" s="18"/>
      <c r="E385" s="3"/>
      <c r="F385" s="3"/>
      <c r="G385" s="18"/>
      <c r="J385" s="3"/>
      <c r="L385" s="2"/>
      <c r="N385" t="str">
        <f t="shared" si="3"/>
        <v/>
      </c>
    </row>
    <row r="386" spans="2:14" ht="15.75" customHeight="1" x14ac:dyDescent="0.25">
      <c r="B386" s="18"/>
      <c r="C386" s="3"/>
      <c r="D386" s="18"/>
      <c r="E386" s="3"/>
      <c r="F386" s="3"/>
      <c r="G386" s="18"/>
      <c r="J386" s="3"/>
      <c r="L386" s="2"/>
      <c r="N386" t="str">
        <f t="shared" si="3"/>
        <v/>
      </c>
    </row>
    <row r="387" spans="2:14" ht="15.75" customHeight="1" x14ac:dyDescent="0.25">
      <c r="B387" s="18"/>
      <c r="C387" s="3"/>
      <c r="D387" s="18"/>
      <c r="E387" s="3"/>
      <c r="F387" s="3"/>
      <c r="G387" s="18"/>
      <c r="J387" s="3"/>
      <c r="L387" s="2"/>
      <c r="N387" t="str">
        <f t="shared" ref="N387:N450" si="4">PROPER(D387)</f>
        <v/>
      </c>
    </row>
    <row r="388" spans="2:14" ht="15.75" customHeight="1" x14ac:dyDescent="0.25">
      <c r="B388" s="18"/>
      <c r="C388" s="3"/>
      <c r="D388" s="18"/>
      <c r="E388" s="3"/>
      <c r="F388" s="3"/>
      <c r="G388" s="18"/>
      <c r="J388" s="3"/>
      <c r="L388" s="2"/>
      <c r="N388" t="str">
        <f t="shared" si="4"/>
        <v/>
      </c>
    </row>
    <row r="389" spans="2:14" ht="15.75" customHeight="1" x14ac:dyDescent="0.25">
      <c r="B389" s="18"/>
      <c r="C389" s="3"/>
      <c r="D389" s="18"/>
      <c r="E389" s="3"/>
      <c r="F389" s="3"/>
      <c r="G389" s="18"/>
      <c r="J389" s="3"/>
      <c r="L389" s="2"/>
      <c r="N389" t="str">
        <f t="shared" si="4"/>
        <v/>
      </c>
    </row>
    <row r="390" spans="2:14" ht="15.75" customHeight="1" x14ac:dyDescent="0.25">
      <c r="B390" s="18"/>
      <c r="C390" s="3"/>
      <c r="D390" s="18"/>
      <c r="E390" s="3"/>
      <c r="F390" s="3"/>
      <c r="G390" s="18"/>
      <c r="J390" s="3"/>
      <c r="L390" s="2"/>
      <c r="N390" t="str">
        <f t="shared" si="4"/>
        <v/>
      </c>
    </row>
    <row r="391" spans="2:14" ht="15.75" customHeight="1" x14ac:dyDescent="0.25">
      <c r="B391" s="18"/>
      <c r="C391" s="3"/>
      <c r="D391" s="18"/>
      <c r="E391" s="3"/>
      <c r="F391" s="3"/>
      <c r="G391" s="18"/>
      <c r="J391" s="3"/>
      <c r="L391" s="2"/>
      <c r="N391" t="str">
        <f t="shared" si="4"/>
        <v/>
      </c>
    </row>
    <row r="392" spans="2:14" ht="15.75" customHeight="1" x14ac:dyDescent="0.25">
      <c r="B392" s="18"/>
      <c r="C392" s="3"/>
      <c r="D392" s="18"/>
      <c r="E392" s="3"/>
      <c r="F392" s="3"/>
      <c r="G392" s="18"/>
      <c r="J392" s="3"/>
      <c r="L392" s="2"/>
      <c r="N392" t="str">
        <f t="shared" si="4"/>
        <v/>
      </c>
    </row>
    <row r="393" spans="2:14" ht="15.75" customHeight="1" x14ac:dyDescent="0.25">
      <c r="B393" s="18"/>
      <c r="C393" s="3"/>
      <c r="D393" s="18"/>
      <c r="E393" s="3"/>
      <c r="F393" s="3"/>
      <c r="G393" s="18"/>
      <c r="J393" s="3"/>
      <c r="L393" s="2"/>
      <c r="N393" t="str">
        <f t="shared" si="4"/>
        <v/>
      </c>
    </row>
    <row r="394" spans="2:14" ht="15.75" customHeight="1" x14ac:dyDescent="0.25">
      <c r="B394" s="18"/>
      <c r="C394" s="3"/>
      <c r="D394" s="18"/>
      <c r="E394" s="3"/>
      <c r="F394" s="3"/>
      <c r="G394" s="18"/>
      <c r="J394" s="3"/>
      <c r="L394" s="2"/>
      <c r="N394" t="str">
        <f t="shared" si="4"/>
        <v/>
      </c>
    </row>
    <row r="395" spans="2:14" ht="15.75" customHeight="1" x14ac:dyDescent="0.25">
      <c r="B395" s="18"/>
      <c r="C395" s="3"/>
      <c r="D395" s="18"/>
      <c r="E395" s="3"/>
      <c r="F395" s="3"/>
      <c r="G395" s="18"/>
      <c r="J395" s="3"/>
      <c r="L395" s="2"/>
      <c r="N395" t="str">
        <f t="shared" si="4"/>
        <v/>
      </c>
    </row>
    <row r="396" spans="2:14" ht="15.75" customHeight="1" x14ac:dyDescent="0.25">
      <c r="B396" s="18"/>
      <c r="C396" s="3"/>
      <c r="D396" s="18"/>
      <c r="E396" s="3"/>
      <c r="F396" s="3"/>
      <c r="G396" s="18"/>
      <c r="J396" s="3"/>
      <c r="L396" s="2"/>
      <c r="N396" t="str">
        <f t="shared" si="4"/>
        <v/>
      </c>
    </row>
    <row r="397" spans="2:14" ht="15.75" customHeight="1" x14ac:dyDescent="0.25">
      <c r="B397" s="18"/>
      <c r="C397" s="3"/>
      <c r="D397" s="18"/>
      <c r="E397" s="3"/>
      <c r="F397" s="3"/>
      <c r="G397" s="18"/>
      <c r="J397" s="3"/>
      <c r="L397" s="2"/>
      <c r="N397" t="str">
        <f t="shared" si="4"/>
        <v/>
      </c>
    </row>
    <row r="398" spans="2:14" ht="15.75" customHeight="1" x14ac:dyDescent="0.25">
      <c r="B398" s="18"/>
      <c r="C398" s="3"/>
      <c r="D398" s="18"/>
      <c r="E398" s="3"/>
      <c r="F398" s="3"/>
      <c r="G398" s="18"/>
      <c r="J398" s="3"/>
      <c r="L398" s="2"/>
      <c r="N398" t="str">
        <f t="shared" si="4"/>
        <v/>
      </c>
    </row>
    <row r="399" spans="2:14" ht="15.75" customHeight="1" x14ac:dyDescent="0.25">
      <c r="B399" s="18"/>
      <c r="C399" s="3"/>
      <c r="D399" s="18"/>
      <c r="E399" s="3"/>
      <c r="F399" s="3"/>
      <c r="G399" s="18"/>
      <c r="J399" s="3"/>
      <c r="L399" s="2"/>
      <c r="N399" t="str">
        <f t="shared" si="4"/>
        <v/>
      </c>
    </row>
    <row r="400" spans="2:14" ht="15.75" customHeight="1" x14ac:dyDescent="0.25">
      <c r="B400" s="18"/>
      <c r="C400" s="3"/>
      <c r="D400" s="18"/>
      <c r="E400" s="3"/>
      <c r="F400" s="3"/>
      <c r="G400" s="18"/>
      <c r="J400" s="3"/>
      <c r="L400" s="2"/>
      <c r="N400" t="str">
        <f t="shared" si="4"/>
        <v/>
      </c>
    </row>
    <row r="401" spans="2:14" ht="15.75" customHeight="1" x14ac:dyDescent="0.25">
      <c r="B401" s="18"/>
      <c r="C401" s="3"/>
      <c r="D401" s="18"/>
      <c r="E401" s="3"/>
      <c r="F401" s="3"/>
      <c r="G401" s="18"/>
      <c r="J401" s="3"/>
      <c r="L401" s="2"/>
      <c r="N401" t="str">
        <f t="shared" si="4"/>
        <v/>
      </c>
    </row>
    <row r="402" spans="2:14" ht="15.75" customHeight="1" x14ac:dyDescent="0.25">
      <c r="B402" s="18"/>
      <c r="C402" s="3"/>
      <c r="D402" s="18"/>
      <c r="E402" s="3"/>
      <c r="F402" s="3"/>
      <c r="G402" s="18"/>
      <c r="J402" s="3"/>
      <c r="L402" s="2"/>
      <c r="N402" t="str">
        <f t="shared" si="4"/>
        <v/>
      </c>
    </row>
    <row r="403" spans="2:14" ht="15.75" customHeight="1" x14ac:dyDescent="0.25">
      <c r="B403" s="18"/>
      <c r="C403" s="3"/>
      <c r="D403" s="18"/>
      <c r="E403" s="3"/>
      <c r="F403" s="3"/>
      <c r="G403" s="18"/>
      <c r="J403" s="3"/>
      <c r="L403" s="2"/>
      <c r="N403" t="str">
        <f t="shared" si="4"/>
        <v/>
      </c>
    </row>
    <row r="404" spans="2:14" ht="15.75" customHeight="1" x14ac:dyDescent="0.25">
      <c r="B404" s="18"/>
      <c r="C404" s="3"/>
      <c r="D404" s="18"/>
      <c r="E404" s="3"/>
      <c r="F404" s="3"/>
      <c r="G404" s="18"/>
      <c r="J404" s="3"/>
      <c r="L404" s="2"/>
      <c r="N404" t="str">
        <f t="shared" si="4"/>
        <v/>
      </c>
    </row>
    <row r="405" spans="2:14" ht="15.75" customHeight="1" x14ac:dyDescent="0.25">
      <c r="B405" s="18"/>
      <c r="C405" s="3"/>
      <c r="D405" s="18"/>
      <c r="E405" s="3"/>
      <c r="F405" s="3"/>
      <c r="G405" s="18"/>
      <c r="J405" s="3"/>
      <c r="L405" s="2"/>
      <c r="N405" t="str">
        <f t="shared" si="4"/>
        <v/>
      </c>
    </row>
    <row r="406" spans="2:14" ht="15.75" customHeight="1" x14ac:dyDescent="0.25">
      <c r="B406" s="18"/>
      <c r="C406" s="3"/>
      <c r="D406" s="18"/>
      <c r="E406" s="3"/>
      <c r="F406" s="3"/>
      <c r="G406" s="18"/>
      <c r="J406" s="3"/>
      <c r="L406" s="2"/>
      <c r="N406" t="str">
        <f t="shared" si="4"/>
        <v/>
      </c>
    </row>
    <row r="407" spans="2:14" ht="15.75" customHeight="1" x14ac:dyDescent="0.25">
      <c r="B407" s="18"/>
      <c r="C407" s="3"/>
      <c r="D407" s="18"/>
      <c r="E407" s="3"/>
      <c r="F407" s="3"/>
      <c r="G407" s="18"/>
      <c r="J407" s="3"/>
      <c r="L407" s="2"/>
      <c r="N407" t="str">
        <f t="shared" si="4"/>
        <v/>
      </c>
    </row>
    <row r="408" spans="2:14" ht="15.75" customHeight="1" x14ac:dyDescent="0.25">
      <c r="B408" s="18"/>
      <c r="C408" s="3"/>
      <c r="D408" s="18"/>
      <c r="E408" s="3"/>
      <c r="F408" s="3"/>
      <c r="G408" s="18"/>
      <c r="J408" s="3"/>
      <c r="L408" s="2"/>
      <c r="N408" t="str">
        <f t="shared" si="4"/>
        <v/>
      </c>
    </row>
    <row r="409" spans="2:14" ht="15.75" customHeight="1" x14ac:dyDescent="0.25">
      <c r="B409" s="18"/>
      <c r="C409" s="3"/>
      <c r="D409" s="18"/>
      <c r="E409" s="3"/>
      <c r="F409" s="3"/>
      <c r="G409" s="18"/>
      <c r="J409" s="3"/>
      <c r="L409" s="2"/>
      <c r="N409" t="str">
        <f t="shared" si="4"/>
        <v/>
      </c>
    </row>
    <row r="410" spans="2:14" ht="15.75" customHeight="1" x14ac:dyDescent="0.25">
      <c r="B410" s="18"/>
      <c r="C410" s="3"/>
      <c r="D410" s="18"/>
      <c r="E410" s="3"/>
      <c r="F410" s="3"/>
      <c r="G410" s="18"/>
      <c r="J410" s="3"/>
      <c r="L410" s="2"/>
      <c r="N410" t="str">
        <f t="shared" si="4"/>
        <v/>
      </c>
    </row>
    <row r="411" spans="2:14" ht="15.75" customHeight="1" x14ac:dyDescent="0.25">
      <c r="B411" s="18"/>
      <c r="C411" s="3"/>
      <c r="D411" s="18"/>
      <c r="E411" s="3"/>
      <c r="F411" s="3"/>
      <c r="G411" s="18"/>
      <c r="J411" s="3"/>
      <c r="L411" s="2"/>
      <c r="N411" t="str">
        <f t="shared" si="4"/>
        <v/>
      </c>
    </row>
    <row r="412" spans="2:14" ht="15.75" customHeight="1" x14ac:dyDescent="0.25">
      <c r="B412" s="18"/>
      <c r="C412" s="3"/>
      <c r="D412" s="18"/>
      <c r="E412" s="3"/>
      <c r="F412" s="3"/>
      <c r="G412" s="18"/>
      <c r="J412" s="3"/>
      <c r="L412" s="2"/>
      <c r="N412" t="str">
        <f t="shared" si="4"/>
        <v/>
      </c>
    </row>
    <row r="413" spans="2:14" ht="15.75" customHeight="1" x14ac:dyDescent="0.25">
      <c r="B413" s="18"/>
      <c r="C413" s="3"/>
      <c r="D413" s="18"/>
      <c r="E413" s="3"/>
      <c r="F413" s="3"/>
      <c r="G413" s="18"/>
      <c r="J413" s="3"/>
      <c r="L413" s="2"/>
      <c r="N413" t="str">
        <f t="shared" si="4"/>
        <v/>
      </c>
    </row>
    <row r="414" spans="2:14" ht="15.75" customHeight="1" x14ac:dyDescent="0.25">
      <c r="B414" s="18"/>
      <c r="C414" s="3"/>
      <c r="D414" s="18"/>
      <c r="E414" s="3"/>
      <c r="F414" s="3"/>
      <c r="G414" s="18"/>
      <c r="J414" s="3"/>
      <c r="L414" s="2"/>
      <c r="N414" t="str">
        <f t="shared" si="4"/>
        <v/>
      </c>
    </row>
    <row r="415" spans="2:14" ht="15.75" customHeight="1" x14ac:dyDescent="0.25">
      <c r="B415" s="18"/>
      <c r="C415" s="3"/>
      <c r="D415" s="18"/>
      <c r="E415" s="3"/>
      <c r="F415" s="3"/>
      <c r="G415" s="18"/>
      <c r="J415" s="3"/>
      <c r="L415" s="2"/>
      <c r="N415" t="str">
        <f t="shared" si="4"/>
        <v/>
      </c>
    </row>
    <row r="416" spans="2:14" ht="15.75" customHeight="1" x14ac:dyDescent="0.25">
      <c r="B416" s="18"/>
      <c r="C416" s="3"/>
      <c r="D416" s="18"/>
      <c r="E416" s="3"/>
      <c r="F416" s="3"/>
      <c r="G416" s="18"/>
      <c r="J416" s="3"/>
      <c r="L416" s="2"/>
      <c r="N416" t="str">
        <f t="shared" si="4"/>
        <v/>
      </c>
    </row>
    <row r="417" spans="2:14" ht="15.75" customHeight="1" x14ac:dyDescent="0.25">
      <c r="B417" s="18"/>
      <c r="C417" s="3"/>
      <c r="D417" s="18"/>
      <c r="E417" s="3"/>
      <c r="F417" s="3"/>
      <c r="G417" s="18"/>
      <c r="J417" s="3"/>
      <c r="L417" s="2"/>
      <c r="N417" t="str">
        <f t="shared" si="4"/>
        <v/>
      </c>
    </row>
    <row r="418" spans="2:14" ht="15.75" customHeight="1" x14ac:dyDescent="0.25">
      <c r="B418" s="18"/>
      <c r="C418" s="3"/>
      <c r="D418" s="18"/>
      <c r="E418" s="3"/>
      <c r="F418" s="3"/>
      <c r="G418" s="18"/>
      <c r="J418" s="3"/>
      <c r="L418" s="2"/>
      <c r="N418" t="str">
        <f t="shared" si="4"/>
        <v/>
      </c>
    </row>
    <row r="419" spans="2:14" ht="15.75" customHeight="1" x14ac:dyDescent="0.25">
      <c r="B419" s="18"/>
      <c r="C419" s="3"/>
      <c r="D419" s="18"/>
      <c r="E419" s="3"/>
      <c r="F419" s="3"/>
      <c r="G419" s="18"/>
      <c r="J419" s="3"/>
      <c r="L419" s="2"/>
      <c r="N419" t="str">
        <f t="shared" si="4"/>
        <v/>
      </c>
    </row>
    <row r="420" spans="2:14" ht="15.75" customHeight="1" x14ac:dyDescent="0.25">
      <c r="B420" s="18"/>
      <c r="C420" s="3"/>
      <c r="D420" s="18"/>
      <c r="E420" s="3"/>
      <c r="F420" s="3"/>
      <c r="G420" s="18"/>
      <c r="J420" s="3"/>
      <c r="L420" s="2"/>
      <c r="N420" t="str">
        <f t="shared" si="4"/>
        <v/>
      </c>
    </row>
    <row r="421" spans="2:14" ht="15.75" customHeight="1" x14ac:dyDescent="0.25">
      <c r="B421" s="18"/>
      <c r="C421" s="3"/>
      <c r="D421" s="18"/>
      <c r="E421" s="3"/>
      <c r="F421" s="3"/>
      <c r="G421" s="18"/>
      <c r="J421" s="3"/>
      <c r="L421" s="2"/>
      <c r="N421" t="str">
        <f t="shared" si="4"/>
        <v/>
      </c>
    </row>
    <row r="422" spans="2:14" ht="15.75" customHeight="1" x14ac:dyDescent="0.25">
      <c r="B422" s="18"/>
      <c r="C422" s="3"/>
      <c r="D422" s="18"/>
      <c r="E422" s="3"/>
      <c r="F422" s="3"/>
      <c r="G422" s="18"/>
      <c r="J422" s="3"/>
      <c r="L422" s="2"/>
      <c r="N422" t="str">
        <f t="shared" si="4"/>
        <v/>
      </c>
    </row>
    <row r="423" spans="2:14" ht="15.75" customHeight="1" x14ac:dyDescent="0.25">
      <c r="B423" s="18"/>
      <c r="C423" s="3"/>
      <c r="D423" s="18"/>
      <c r="E423" s="3"/>
      <c r="F423" s="3"/>
      <c r="G423" s="18"/>
      <c r="J423" s="3"/>
      <c r="L423" s="2"/>
      <c r="N423" t="str">
        <f t="shared" si="4"/>
        <v/>
      </c>
    </row>
    <row r="424" spans="2:14" ht="15.75" customHeight="1" x14ac:dyDescent="0.25">
      <c r="B424" s="18"/>
      <c r="C424" s="3"/>
      <c r="D424" s="18"/>
      <c r="E424" s="3"/>
      <c r="F424" s="3"/>
      <c r="G424" s="18"/>
      <c r="J424" s="3"/>
      <c r="L424" s="2"/>
      <c r="N424" t="str">
        <f t="shared" si="4"/>
        <v/>
      </c>
    </row>
    <row r="425" spans="2:14" ht="15.75" customHeight="1" x14ac:dyDescent="0.25">
      <c r="B425" s="18"/>
      <c r="C425" s="3"/>
      <c r="D425" s="18"/>
      <c r="E425" s="3"/>
      <c r="F425" s="3"/>
      <c r="G425" s="18"/>
      <c r="J425" s="3"/>
      <c r="L425" s="2"/>
      <c r="N425" t="str">
        <f t="shared" si="4"/>
        <v/>
      </c>
    </row>
    <row r="426" spans="2:14" ht="15.75" customHeight="1" x14ac:dyDescent="0.25">
      <c r="B426" s="18"/>
      <c r="C426" s="3"/>
      <c r="D426" s="18"/>
      <c r="E426" s="3"/>
      <c r="F426" s="3"/>
      <c r="G426" s="18"/>
      <c r="J426" s="3"/>
      <c r="L426" s="2"/>
      <c r="N426" t="str">
        <f t="shared" si="4"/>
        <v/>
      </c>
    </row>
    <row r="427" spans="2:14" ht="15.75" customHeight="1" x14ac:dyDescent="0.25">
      <c r="B427" s="18"/>
      <c r="C427" s="3"/>
      <c r="D427" s="18"/>
      <c r="E427" s="3"/>
      <c r="F427" s="3"/>
      <c r="G427" s="18"/>
      <c r="J427" s="3"/>
      <c r="L427" s="2"/>
      <c r="N427" t="str">
        <f t="shared" si="4"/>
        <v/>
      </c>
    </row>
    <row r="428" spans="2:14" ht="15.75" customHeight="1" x14ac:dyDescent="0.25">
      <c r="B428" s="18"/>
      <c r="C428" s="3"/>
      <c r="D428" s="18"/>
      <c r="E428" s="3"/>
      <c r="F428" s="3"/>
      <c r="G428" s="18"/>
      <c r="J428" s="3"/>
      <c r="L428" s="2"/>
      <c r="N428" t="str">
        <f t="shared" si="4"/>
        <v/>
      </c>
    </row>
    <row r="429" spans="2:14" ht="15.75" customHeight="1" x14ac:dyDescent="0.25">
      <c r="B429" s="18"/>
      <c r="C429" s="3"/>
      <c r="D429" s="18"/>
      <c r="E429" s="3"/>
      <c r="F429" s="3"/>
      <c r="G429" s="18"/>
      <c r="J429" s="3"/>
      <c r="L429" s="2"/>
      <c r="N429" t="str">
        <f t="shared" si="4"/>
        <v/>
      </c>
    </row>
    <row r="430" spans="2:14" ht="15.75" customHeight="1" x14ac:dyDescent="0.25">
      <c r="B430" s="18"/>
      <c r="C430" s="3"/>
      <c r="D430" s="18"/>
      <c r="E430" s="3"/>
      <c r="F430" s="3"/>
      <c r="G430" s="18"/>
      <c r="J430" s="3"/>
      <c r="L430" s="2"/>
      <c r="N430" t="str">
        <f t="shared" si="4"/>
        <v/>
      </c>
    </row>
    <row r="431" spans="2:14" ht="15.75" customHeight="1" x14ac:dyDescent="0.25">
      <c r="B431" s="18"/>
      <c r="C431" s="3"/>
      <c r="D431" s="18"/>
      <c r="E431" s="3"/>
      <c r="F431" s="3"/>
      <c r="G431" s="18"/>
      <c r="J431" s="3"/>
      <c r="L431" s="2"/>
      <c r="N431" t="str">
        <f t="shared" si="4"/>
        <v/>
      </c>
    </row>
    <row r="432" spans="2:14" ht="15.75" customHeight="1" x14ac:dyDescent="0.25">
      <c r="B432" s="18"/>
      <c r="C432" s="3"/>
      <c r="D432" s="18"/>
      <c r="E432" s="3"/>
      <c r="F432" s="3"/>
      <c r="G432" s="18"/>
      <c r="J432" s="3"/>
      <c r="L432" s="2"/>
      <c r="N432" t="str">
        <f t="shared" si="4"/>
        <v/>
      </c>
    </row>
    <row r="433" spans="2:14" ht="15.75" customHeight="1" x14ac:dyDescent="0.25">
      <c r="B433" s="18"/>
      <c r="C433" s="3"/>
      <c r="D433" s="18"/>
      <c r="E433" s="3"/>
      <c r="F433" s="3"/>
      <c r="G433" s="18"/>
      <c r="J433" s="3"/>
      <c r="L433" s="2"/>
      <c r="N433" t="str">
        <f t="shared" si="4"/>
        <v/>
      </c>
    </row>
    <row r="434" spans="2:14" ht="15.75" customHeight="1" x14ac:dyDescent="0.25">
      <c r="B434" s="18"/>
      <c r="C434" s="3"/>
      <c r="D434" s="18"/>
      <c r="E434" s="3"/>
      <c r="F434" s="3"/>
      <c r="G434" s="18"/>
      <c r="J434" s="3"/>
      <c r="L434" s="2"/>
      <c r="N434" t="str">
        <f t="shared" si="4"/>
        <v/>
      </c>
    </row>
    <row r="435" spans="2:14" ht="15.75" customHeight="1" x14ac:dyDescent="0.25">
      <c r="B435" s="18"/>
      <c r="C435" s="3"/>
      <c r="D435" s="18"/>
      <c r="E435" s="3"/>
      <c r="F435" s="3"/>
      <c r="G435" s="18"/>
      <c r="J435" s="3"/>
      <c r="L435" s="2"/>
      <c r="N435" t="str">
        <f t="shared" si="4"/>
        <v/>
      </c>
    </row>
    <row r="436" spans="2:14" ht="15.75" customHeight="1" x14ac:dyDescent="0.25">
      <c r="B436" s="18"/>
      <c r="C436" s="3"/>
      <c r="D436" s="18"/>
      <c r="E436" s="3"/>
      <c r="F436" s="3"/>
      <c r="G436" s="18"/>
      <c r="J436" s="3"/>
      <c r="L436" s="2"/>
      <c r="N436" t="str">
        <f t="shared" si="4"/>
        <v/>
      </c>
    </row>
    <row r="437" spans="2:14" ht="15.75" customHeight="1" x14ac:dyDescent="0.25">
      <c r="B437" s="18"/>
      <c r="C437" s="3"/>
      <c r="D437" s="18"/>
      <c r="E437" s="3"/>
      <c r="F437" s="3"/>
      <c r="G437" s="18"/>
      <c r="J437" s="3"/>
      <c r="L437" s="2"/>
      <c r="N437" t="str">
        <f t="shared" si="4"/>
        <v/>
      </c>
    </row>
    <row r="438" spans="2:14" ht="15.75" customHeight="1" x14ac:dyDescent="0.25">
      <c r="B438" s="18"/>
      <c r="C438" s="3"/>
      <c r="D438" s="18"/>
      <c r="E438" s="3"/>
      <c r="F438" s="3"/>
      <c r="G438" s="18"/>
      <c r="J438" s="3"/>
      <c r="L438" s="2"/>
      <c r="N438" t="str">
        <f t="shared" si="4"/>
        <v/>
      </c>
    </row>
    <row r="439" spans="2:14" ht="15.75" customHeight="1" x14ac:dyDescent="0.25">
      <c r="B439" s="18"/>
      <c r="C439" s="3"/>
      <c r="D439" s="18"/>
      <c r="E439" s="3"/>
      <c r="F439" s="3"/>
      <c r="G439" s="18"/>
      <c r="J439" s="3"/>
      <c r="L439" s="2"/>
      <c r="N439" t="str">
        <f t="shared" si="4"/>
        <v/>
      </c>
    </row>
    <row r="440" spans="2:14" ht="15.75" customHeight="1" x14ac:dyDescent="0.25">
      <c r="B440" s="18"/>
      <c r="C440" s="3"/>
      <c r="D440" s="18"/>
      <c r="E440" s="3"/>
      <c r="F440" s="3"/>
      <c r="G440" s="18"/>
      <c r="J440" s="3"/>
      <c r="L440" s="2"/>
      <c r="N440" t="str">
        <f t="shared" si="4"/>
        <v/>
      </c>
    </row>
    <row r="441" spans="2:14" ht="15.75" customHeight="1" x14ac:dyDescent="0.25">
      <c r="B441" s="18"/>
      <c r="C441" s="3"/>
      <c r="D441" s="18"/>
      <c r="E441" s="3"/>
      <c r="F441" s="3"/>
      <c r="G441" s="18"/>
      <c r="J441" s="3"/>
      <c r="L441" s="2"/>
      <c r="N441" t="str">
        <f t="shared" si="4"/>
        <v/>
      </c>
    </row>
    <row r="442" spans="2:14" ht="15.75" customHeight="1" x14ac:dyDescent="0.25">
      <c r="B442" s="18"/>
      <c r="C442" s="3"/>
      <c r="D442" s="18"/>
      <c r="E442" s="3"/>
      <c r="F442" s="3"/>
      <c r="G442" s="18"/>
      <c r="J442" s="3"/>
      <c r="L442" s="2"/>
      <c r="N442" t="str">
        <f t="shared" si="4"/>
        <v/>
      </c>
    </row>
    <row r="443" spans="2:14" ht="15.75" customHeight="1" x14ac:dyDescent="0.25">
      <c r="B443" s="18"/>
      <c r="C443" s="3"/>
      <c r="D443" s="18"/>
      <c r="E443" s="3"/>
      <c r="F443" s="3"/>
      <c r="G443" s="18"/>
      <c r="J443" s="3"/>
      <c r="L443" s="2"/>
      <c r="N443" t="str">
        <f t="shared" si="4"/>
        <v/>
      </c>
    </row>
    <row r="444" spans="2:14" ht="15.75" customHeight="1" x14ac:dyDescent="0.25">
      <c r="B444" s="18"/>
      <c r="C444" s="3"/>
      <c r="D444" s="18"/>
      <c r="E444" s="3"/>
      <c r="F444" s="3"/>
      <c r="G444" s="18"/>
      <c r="J444" s="3"/>
      <c r="L444" s="2"/>
      <c r="N444" t="str">
        <f t="shared" si="4"/>
        <v/>
      </c>
    </row>
    <row r="445" spans="2:14" ht="15.75" customHeight="1" x14ac:dyDescent="0.25">
      <c r="B445" s="18"/>
      <c r="C445" s="3"/>
      <c r="D445" s="18"/>
      <c r="E445" s="3"/>
      <c r="F445" s="3"/>
      <c r="G445" s="18"/>
      <c r="J445" s="3"/>
      <c r="L445" s="2"/>
      <c r="N445" t="str">
        <f t="shared" si="4"/>
        <v/>
      </c>
    </row>
    <row r="446" spans="2:14" ht="15.75" customHeight="1" x14ac:dyDescent="0.25">
      <c r="B446" s="18"/>
      <c r="C446" s="3"/>
      <c r="D446" s="18"/>
      <c r="E446" s="3"/>
      <c r="F446" s="3"/>
      <c r="G446" s="18"/>
      <c r="J446" s="3"/>
      <c r="L446" s="2"/>
      <c r="N446" t="str">
        <f t="shared" si="4"/>
        <v/>
      </c>
    </row>
    <row r="447" spans="2:14" ht="15.75" customHeight="1" x14ac:dyDescent="0.25">
      <c r="B447" s="18"/>
      <c r="C447" s="3"/>
      <c r="D447" s="18"/>
      <c r="E447" s="3"/>
      <c r="F447" s="3"/>
      <c r="G447" s="18"/>
      <c r="J447" s="3"/>
      <c r="L447" s="2"/>
      <c r="N447" t="str">
        <f t="shared" si="4"/>
        <v/>
      </c>
    </row>
    <row r="448" spans="2:14" ht="15.75" customHeight="1" x14ac:dyDescent="0.25">
      <c r="B448" s="18"/>
      <c r="C448" s="3"/>
      <c r="D448" s="18"/>
      <c r="E448" s="3"/>
      <c r="F448" s="3"/>
      <c r="G448" s="18"/>
      <c r="J448" s="3"/>
      <c r="L448" s="2"/>
      <c r="N448" t="str">
        <f t="shared" si="4"/>
        <v/>
      </c>
    </row>
    <row r="449" spans="2:14" ht="15.75" customHeight="1" x14ac:dyDescent="0.25">
      <c r="B449" s="18"/>
      <c r="C449" s="3"/>
      <c r="D449" s="18"/>
      <c r="E449" s="3"/>
      <c r="F449" s="3"/>
      <c r="G449" s="18"/>
      <c r="J449" s="3"/>
      <c r="L449" s="2"/>
      <c r="N449" t="str">
        <f t="shared" si="4"/>
        <v/>
      </c>
    </row>
    <row r="450" spans="2:14" ht="15.75" customHeight="1" x14ac:dyDescent="0.25">
      <c r="B450" s="18"/>
      <c r="C450" s="3"/>
      <c r="D450" s="18"/>
      <c r="E450" s="3"/>
      <c r="F450" s="3"/>
      <c r="G450" s="18"/>
      <c r="J450" s="3"/>
      <c r="L450" s="2"/>
      <c r="N450" t="str">
        <f t="shared" si="4"/>
        <v/>
      </c>
    </row>
    <row r="451" spans="2:14" ht="15.75" customHeight="1" x14ac:dyDescent="0.25">
      <c r="B451" s="18"/>
      <c r="C451" s="3"/>
      <c r="D451" s="18"/>
      <c r="E451" s="3"/>
      <c r="F451" s="3"/>
      <c r="G451" s="18"/>
      <c r="J451" s="3"/>
      <c r="L451" s="2"/>
      <c r="N451" t="str">
        <f t="shared" ref="N451:N514" si="5">PROPER(D451)</f>
        <v/>
      </c>
    </row>
    <row r="452" spans="2:14" ht="15.75" customHeight="1" x14ac:dyDescent="0.25">
      <c r="B452" s="18"/>
      <c r="C452" s="3"/>
      <c r="D452" s="18"/>
      <c r="E452" s="3"/>
      <c r="F452" s="3"/>
      <c r="G452" s="18"/>
      <c r="J452" s="3"/>
      <c r="L452" s="2"/>
      <c r="N452" t="str">
        <f t="shared" si="5"/>
        <v/>
      </c>
    </row>
    <row r="453" spans="2:14" ht="15.75" customHeight="1" x14ac:dyDescent="0.25">
      <c r="B453" s="18"/>
      <c r="C453" s="3"/>
      <c r="D453" s="18"/>
      <c r="E453" s="3"/>
      <c r="F453" s="3"/>
      <c r="G453" s="18"/>
      <c r="J453" s="3"/>
      <c r="L453" s="2"/>
      <c r="N453" t="str">
        <f t="shared" si="5"/>
        <v/>
      </c>
    </row>
    <row r="454" spans="2:14" ht="15.75" customHeight="1" x14ac:dyDescent="0.25">
      <c r="B454" s="18"/>
      <c r="C454" s="3"/>
      <c r="D454" s="18"/>
      <c r="E454" s="3"/>
      <c r="F454" s="3"/>
      <c r="G454" s="18"/>
      <c r="J454" s="3"/>
      <c r="L454" s="2"/>
      <c r="N454" t="str">
        <f t="shared" si="5"/>
        <v/>
      </c>
    </row>
    <row r="455" spans="2:14" ht="15.75" customHeight="1" x14ac:dyDescent="0.25">
      <c r="B455" s="18"/>
      <c r="C455" s="3"/>
      <c r="D455" s="18"/>
      <c r="E455" s="3"/>
      <c r="F455" s="3"/>
      <c r="G455" s="18"/>
      <c r="J455" s="3"/>
      <c r="L455" s="2"/>
      <c r="N455" t="str">
        <f t="shared" si="5"/>
        <v/>
      </c>
    </row>
    <row r="456" spans="2:14" ht="15.75" customHeight="1" x14ac:dyDescent="0.25">
      <c r="B456" s="18"/>
      <c r="C456" s="3"/>
      <c r="D456" s="18"/>
      <c r="E456" s="3"/>
      <c r="F456" s="3"/>
      <c r="G456" s="18"/>
      <c r="J456" s="3"/>
      <c r="L456" s="2"/>
      <c r="N456" t="str">
        <f t="shared" si="5"/>
        <v/>
      </c>
    </row>
    <row r="457" spans="2:14" ht="15.75" customHeight="1" x14ac:dyDescent="0.25">
      <c r="B457" s="18"/>
      <c r="C457" s="3"/>
      <c r="D457" s="18"/>
      <c r="E457" s="3"/>
      <c r="F457" s="3"/>
      <c r="G457" s="18"/>
      <c r="J457" s="3"/>
      <c r="L457" s="2"/>
      <c r="N457" t="str">
        <f t="shared" si="5"/>
        <v/>
      </c>
    </row>
    <row r="458" spans="2:14" ht="15.75" customHeight="1" x14ac:dyDescent="0.25">
      <c r="B458" s="18"/>
      <c r="C458" s="3"/>
      <c r="D458" s="18"/>
      <c r="E458" s="3"/>
      <c r="F458" s="3"/>
      <c r="G458" s="18"/>
      <c r="J458" s="3"/>
      <c r="L458" s="2"/>
      <c r="N458" t="str">
        <f t="shared" si="5"/>
        <v/>
      </c>
    </row>
    <row r="459" spans="2:14" ht="15.75" customHeight="1" x14ac:dyDescent="0.25">
      <c r="B459" s="18"/>
      <c r="C459" s="3"/>
      <c r="D459" s="18"/>
      <c r="E459" s="3"/>
      <c r="F459" s="3"/>
      <c r="G459" s="18"/>
      <c r="J459" s="3"/>
      <c r="L459" s="2"/>
      <c r="N459" t="str">
        <f t="shared" si="5"/>
        <v/>
      </c>
    </row>
    <row r="460" spans="2:14" ht="15.75" customHeight="1" x14ac:dyDescent="0.25">
      <c r="B460" s="18"/>
      <c r="C460" s="3"/>
      <c r="D460" s="18"/>
      <c r="E460" s="3"/>
      <c r="F460" s="3"/>
      <c r="G460" s="18"/>
      <c r="J460" s="3"/>
      <c r="L460" s="2"/>
      <c r="N460" t="str">
        <f t="shared" si="5"/>
        <v/>
      </c>
    </row>
    <row r="461" spans="2:14" ht="15.75" customHeight="1" x14ac:dyDescent="0.25">
      <c r="B461" s="18"/>
      <c r="C461" s="3"/>
      <c r="D461" s="18"/>
      <c r="E461" s="3"/>
      <c r="F461" s="3"/>
      <c r="G461" s="18"/>
      <c r="J461" s="3"/>
      <c r="L461" s="2"/>
      <c r="N461" t="str">
        <f t="shared" si="5"/>
        <v/>
      </c>
    </row>
    <row r="462" spans="2:14" ht="15.75" customHeight="1" x14ac:dyDescent="0.25">
      <c r="B462" s="18"/>
      <c r="C462" s="3"/>
      <c r="D462" s="18"/>
      <c r="E462" s="3"/>
      <c r="F462" s="3"/>
      <c r="G462" s="18"/>
      <c r="J462" s="3"/>
      <c r="L462" s="2"/>
      <c r="N462" t="str">
        <f t="shared" si="5"/>
        <v/>
      </c>
    </row>
    <row r="463" spans="2:14" ht="15.75" customHeight="1" x14ac:dyDescent="0.25">
      <c r="B463" s="18"/>
      <c r="C463" s="3"/>
      <c r="D463" s="18"/>
      <c r="E463" s="3"/>
      <c r="F463" s="3"/>
      <c r="G463" s="18"/>
      <c r="J463" s="3"/>
      <c r="L463" s="2"/>
      <c r="N463" t="str">
        <f t="shared" si="5"/>
        <v/>
      </c>
    </row>
    <row r="464" spans="2:14" ht="15.75" customHeight="1" x14ac:dyDescent="0.25">
      <c r="B464" s="18"/>
      <c r="C464" s="3"/>
      <c r="D464" s="18"/>
      <c r="E464" s="3"/>
      <c r="F464" s="3"/>
      <c r="G464" s="18"/>
      <c r="J464" s="3"/>
      <c r="L464" s="2"/>
      <c r="N464" t="str">
        <f t="shared" si="5"/>
        <v/>
      </c>
    </row>
    <row r="465" spans="2:14" ht="15.75" customHeight="1" x14ac:dyDescent="0.25">
      <c r="B465" s="18"/>
      <c r="C465" s="3"/>
      <c r="D465" s="18"/>
      <c r="E465" s="3"/>
      <c r="F465" s="3"/>
      <c r="G465" s="18"/>
      <c r="J465" s="3"/>
      <c r="L465" s="2"/>
      <c r="N465" t="str">
        <f t="shared" si="5"/>
        <v/>
      </c>
    </row>
    <row r="466" spans="2:14" ht="15.75" customHeight="1" x14ac:dyDescent="0.25">
      <c r="B466" s="18"/>
      <c r="C466" s="3"/>
      <c r="D466" s="18"/>
      <c r="E466" s="3"/>
      <c r="F466" s="3"/>
      <c r="G466" s="18"/>
      <c r="J466" s="3"/>
      <c r="L466" s="2"/>
      <c r="N466" t="str">
        <f t="shared" si="5"/>
        <v/>
      </c>
    </row>
    <row r="467" spans="2:14" ht="15.75" customHeight="1" x14ac:dyDescent="0.25">
      <c r="B467" s="18"/>
      <c r="C467" s="3"/>
      <c r="D467" s="18"/>
      <c r="E467" s="3"/>
      <c r="F467" s="3"/>
      <c r="G467" s="18"/>
      <c r="J467" s="3"/>
      <c r="L467" s="2"/>
      <c r="N467" t="str">
        <f t="shared" si="5"/>
        <v/>
      </c>
    </row>
    <row r="468" spans="2:14" ht="15.75" customHeight="1" x14ac:dyDescent="0.25">
      <c r="B468" s="18"/>
      <c r="C468" s="3"/>
      <c r="D468" s="18"/>
      <c r="E468" s="3"/>
      <c r="F468" s="3"/>
      <c r="G468" s="18"/>
      <c r="J468" s="3"/>
      <c r="L468" s="2"/>
      <c r="N468" t="str">
        <f t="shared" si="5"/>
        <v/>
      </c>
    </row>
    <row r="469" spans="2:14" ht="15.75" customHeight="1" x14ac:dyDescent="0.25">
      <c r="B469" s="18"/>
      <c r="C469" s="3"/>
      <c r="D469" s="18"/>
      <c r="E469" s="3"/>
      <c r="F469" s="3"/>
      <c r="G469" s="18"/>
      <c r="J469" s="3"/>
      <c r="L469" s="2"/>
      <c r="N469" t="str">
        <f t="shared" si="5"/>
        <v/>
      </c>
    </row>
    <row r="470" spans="2:14" ht="15.75" customHeight="1" x14ac:dyDescent="0.25">
      <c r="B470" s="18"/>
      <c r="C470" s="3"/>
      <c r="D470" s="18"/>
      <c r="E470" s="3"/>
      <c r="F470" s="3"/>
      <c r="G470" s="18"/>
      <c r="J470" s="3"/>
      <c r="L470" s="2"/>
      <c r="N470" t="str">
        <f t="shared" si="5"/>
        <v/>
      </c>
    </row>
    <row r="471" spans="2:14" ht="15.75" customHeight="1" x14ac:dyDescent="0.25">
      <c r="B471" s="18"/>
      <c r="C471" s="3"/>
      <c r="D471" s="18"/>
      <c r="E471" s="3"/>
      <c r="F471" s="3"/>
      <c r="G471" s="18"/>
      <c r="J471" s="3"/>
      <c r="L471" s="2"/>
      <c r="N471" t="str">
        <f t="shared" si="5"/>
        <v/>
      </c>
    </row>
    <row r="472" spans="2:14" ht="15.75" customHeight="1" x14ac:dyDescent="0.25">
      <c r="B472" s="18"/>
      <c r="C472" s="3"/>
      <c r="D472" s="18"/>
      <c r="E472" s="3"/>
      <c r="F472" s="3"/>
      <c r="G472" s="18"/>
      <c r="J472" s="3"/>
      <c r="L472" s="2"/>
      <c r="N472" t="str">
        <f t="shared" si="5"/>
        <v/>
      </c>
    </row>
    <row r="473" spans="2:14" ht="15.75" customHeight="1" x14ac:dyDescent="0.25">
      <c r="B473" s="18"/>
      <c r="C473" s="3"/>
      <c r="D473" s="18"/>
      <c r="E473" s="3"/>
      <c r="F473" s="3"/>
      <c r="G473" s="18"/>
      <c r="J473" s="3"/>
      <c r="L473" s="2"/>
      <c r="N473" t="str">
        <f t="shared" si="5"/>
        <v/>
      </c>
    </row>
    <row r="474" spans="2:14" ht="15.75" customHeight="1" x14ac:dyDescent="0.25">
      <c r="B474" s="18"/>
      <c r="C474" s="3"/>
      <c r="D474" s="18"/>
      <c r="E474" s="3"/>
      <c r="F474" s="3"/>
      <c r="G474" s="18"/>
      <c r="J474" s="3"/>
      <c r="L474" s="2"/>
      <c r="N474" t="str">
        <f t="shared" si="5"/>
        <v/>
      </c>
    </row>
    <row r="475" spans="2:14" ht="15.75" customHeight="1" x14ac:dyDescent="0.25">
      <c r="B475" s="18"/>
      <c r="C475" s="3"/>
      <c r="D475" s="18"/>
      <c r="E475" s="3"/>
      <c r="F475" s="3"/>
      <c r="G475" s="18"/>
      <c r="J475" s="3"/>
      <c r="L475" s="2"/>
      <c r="N475" t="str">
        <f t="shared" si="5"/>
        <v/>
      </c>
    </row>
    <row r="476" spans="2:14" ht="15.75" customHeight="1" x14ac:dyDescent="0.25">
      <c r="B476" s="18"/>
      <c r="C476" s="3"/>
      <c r="D476" s="18"/>
      <c r="E476" s="3"/>
      <c r="F476" s="3"/>
      <c r="G476" s="18"/>
      <c r="J476" s="3"/>
      <c r="L476" s="2"/>
      <c r="N476" t="str">
        <f t="shared" si="5"/>
        <v/>
      </c>
    </row>
    <row r="477" spans="2:14" ht="15.75" customHeight="1" x14ac:dyDescent="0.25">
      <c r="B477" s="18"/>
      <c r="C477" s="3"/>
      <c r="D477" s="18"/>
      <c r="E477" s="3"/>
      <c r="F477" s="3"/>
      <c r="G477" s="18"/>
      <c r="J477" s="3"/>
      <c r="L477" s="2"/>
      <c r="N477" t="str">
        <f t="shared" si="5"/>
        <v/>
      </c>
    </row>
    <row r="478" spans="2:14" ht="15.75" customHeight="1" x14ac:dyDescent="0.25">
      <c r="B478" s="18"/>
      <c r="C478" s="3"/>
      <c r="D478" s="18"/>
      <c r="E478" s="3"/>
      <c r="F478" s="3"/>
      <c r="G478" s="18"/>
      <c r="J478" s="3"/>
      <c r="L478" s="2"/>
      <c r="N478" t="str">
        <f t="shared" si="5"/>
        <v/>
      </c>
    </row>
    <row r="479" spans="2:14" ht="15.75" customHeight="1" x14ac:dyDescent="0.25">
      <c r="B479" s="18"/>
      <c r="C479" s="3"/>
      <c r="D479" s="18"/>
      <c r="E479" s="3"/>
      <c r="F479" s="3"/>
      <c r="G479" s="18"/>
      <c r="J479" s="3"/>
      <c r="L479" s="2"/>
      <c r="N479" t="str">
        <f t="shared" si="5"/>
        <v/>
      </c>
    </row>
    <row r="480" spans="2:14" ht="15.75" customHeight="1" x14ac:dyDescent="0.25">
      <c r="B480" s="18"/>
      <c r="C480" s="3"/>
      <c r="D480" s="18"/>
      <c r="E480" s="3"/>
      <c r="F480" s="3"/>
      <c r="G480" s="18"/>
      <c r="J480" s="3"/>
      <c r="L480" s="2"/>
      <c r="N480" t="str">
        <f t="shared" si="5"/>
        <v/>
      </c>
    </row>
    <row r="481" spans="2:14" ht="15.75" customHeight="1" x14ac:dyDescent="0.25">
      <c r="B481" s="18"/>
      <c r="C481" s="3"/>
      <c r="D481" s="18"/>
      <c r="E481" s="3"/>
      <c r="F481" s="3"/>
      <c r="G481" s="18"/>
      <c r="J481" s="3"/>
      <c r="L481" s="2"/>
      <c r="N481" t="str">
        <f t="shared" si="5"/>
        <v/>
      </c>
    </row>
    <row r="482" spans="2:14" ht="15.75" customHeight="1" x14ac:dyDescent="0.25">
      <c r="B482" s="18"/>
      <c r="C482" s="3"/>
      <c r="D482" s="18"/>
      <c r="E482" s="3"/>
      <c r="F482" s="3"/>
      <c r="G482" s="18"/>
      <c r="J482" s="3"/>
      <c r="L482" s="2"/>
      <c r="N482" t="str">
        <f t="shared" si="5"/>
        <v/>
      </c>
    </row>
    <row r="483" spans="2:14" ht="15.75" customHeight="1" x14ac:dyDescent="0.25">
      <c r="B483" s="18"/>
      <c r="C483" s="3"/>
      <c r="D483" s="18"/>
      <c r="E483" s="3"/>
      <c r="F483" s="3"/>
      <c r="G483" s="18"/>
      <c r="J483" s="3"/>
      <c r="L483" s="2"/>
      <c r="N483" t="str">
        <f t="shared" si="5"/>
        <v/>
      </c>
    </row>
    <row r="484" spans="2:14" ht="15.75" customHeight="1" x14ac:dyDescent="0.25">
      <c r="B484" s="18"/>
      <c r="C484" s="3"/>
      <c r="D484" s="18"/>
      <c r="E484" s="3"/>
      <c r="F484" s="3"/>
      <c r="G484" s="18"/>
      <c r="J484" s="3"/>
      <c r="L484" s="2"/>
      <c r="N484" t="str">
        <f t="shared" si="5"/>
        <v/>
      </c>
    </row>
    <row r="485" spans="2:14" ht="15.75" customHeight="1" x14ac:dyDescent="0.25">
      <c r="B485" s="18"/>
      <c r="C485" s="3"/>
      <c r="D485" s="18"/>
      <c r="E485" s="3"/>
      <c r="F485" s="3"/>
      <c r="G485" s="18"/>
      <c r="J485" s="3"/>
      <c r="L485" s="2"/>
      <c r="N485" t="str">
        <f t="shared" si="5"/>
        <v/>
      </c>
    </row>
    <row r="486" spans="2:14" ht="15.75" customHeight="1" x14ac:dyDescent="0.25">
      <c r="B486" s="18"/>
      <c r="C486" s="3"/>
      <c r="D486" s="18"/>
      <c r="E486" s="3"/>
      <c r="F486" s="3"/>
      <c r="G486" s="18"/>
      <c r="J486" s="3"/>
      <c r="L486" s="2"/>
      <c r="N486" t="str">
        <f t="shared" si="5"/>
        <v/>
      </c>
    </row>
    <row r="487" spans="2:14" ht="15.75" customHeight="1" x14ac:dyDescent="0.25">
      <c r="B487" s="18"/>
      <c r="C487" s="3"/>
      <c r="D487" s="18"/>
      <c r="E487" s="3"/>
      <c r="F487" s="3"/>
      <c r="G487" s="18"/>
      <c r="J487" s="3"/>
      <c r="L487" s="2"/>
      <c r="N487" t="str">
        <f t="shared" si="5"/>
        <v/>
      </c>
    </row>
    <row r="488" spans="2:14" ht="15.75" customHeight="1" x14ac:dyDescent="0.25">
      <c r="B488" s="18"/>
      <c r="C488" s="3"/>
      <c r="D488" s="18"/>
      <c r="E488" s="3"/>
      <c r="F488" s="3"/>
      <c r="G488" s="18"/>
      <c r="J488" s="3"/>
      <c r="L488" s="2"/>
      <c r="N488" t="str">
        <f t="shared" si="5"/>
        <v/>
      </c>
    </row>
    <row r="489" spans="2:14" ht="15.75" customHeight="1" x14ac:dyDescent="0.25">
      <c r="B489" s="18"/>
      <c r="C489" s="3"/>
      <c r="D489" s="18"/>
      <c r="E489" s="3"/>
      <c r="F489" s="3"/>
      <c r="G489" s="18"/>
      <c r="J489" s="3"/>
      <c r="L489" s="2"/>
      <c r="N489" t="str">
        <f t="shared" si="5"/>
        <v/>
      </c>
    </row>
    <row r="490" spans="2:14" ht="15.75" customHeight="1" x14ac:dyDescent="0.25">
      <c r="B490" s="18"/>
      <c r="C490" s="3"/>
      <c r="D490" s="18"/>
      <c r="E490" s="3"/>
      <c r="F490" s="3"/>
      <c r="G490" s="18"/>
      <c r="J490" s="3"/>
      <c r="L490" s="2"/>
      <c r="N490" t="str">
        <f t="shared" si="5"/>
        <v/>
      </c>
    </row>
    <row r="491" spans="2:14" ht="15.75" customHeight="1" x14ac:dyDescent="0.25">
      <c r="B491" s="18"/>
      <c r="C491" s="3"/>
      <c r="D491" s="18"/>
      <c r="E491" s="3"/>
      <c r="F491" s="3"/>
      <c r="G491" s="18"/>
      <c r="J491" s="3"/>
      <c r="L491" s="2"/>
      <c r="N491" t="str">
        <f t="shared" si="5"/>
        <v/>
      </c>
    </row>
    <row r="492" spans="2:14" ht="15.75" customHeight="1" x14ac:dyDescent="0.25">
      <c r="B492" s="18"/>
      <c r="C492" s="3"/>
      <c r="D492" s="18"/>
      <c r="E492" s="3"/>
      <c r="F492" s="3"/>
      <c r="G492" s="18"/>
      <c r="J492" s="3"/>
      <c r="L492" s="2"/>
      <c r="N492" t="str">
        <f t="shared" si="5"/>
        <v/>
      </c>
    </row>
    <row r="493" spans="2:14" ht="15.75" customHeight="1" x14ac:dyDescent="0.25">
      <c r="B493" s="18"/>
      <c r="C493" s="3"/>
      <c r="D493" s="18"/>
      <c r="E493" s="3"/>
      <c r="F493" s="3"/>
      <c r="G493" s="18"/>
      <c r="J493" s="3"/>
      <c r="L493" s="2"/>
      <c r="N493" t="str">
        <f t="shared" si="5"/>
        <v/>
      </c>
    </row>
    <row r="494" spans="2:14" ht="15.75" customHeight="1" x14ac:dyDescent="0.25">
      <c r="B494" s="18"/>
      <c r="C494" s="3"/>
      <c r="D494" s="18"/>
      <c r="E494" s="3"/>
      <c r="F494" s="3"/>
      <c r="G494" s="18"/>
      <c r="J494" s="3"/>
      <c r="L494" s="2"/>
      <c r="N494" t="str">
        <f t="shared" si="5"/>
        <v/>
      </c>
    </row>
    <row r="495" spans="2:14" ht="15.75" customHeight="1" x14ac:dyDescent="0.25">
      <c r="B495" s="18"/>
      <c r="C495" s="3"/>
      <c r="D495" s="18"/>
      <c r="E495" s="3"/>
      <c r="F495" s="3"/>
      <c r="G495" s="18"/>
      <c r="J495" s="3"/>
      <c r="L495" s="2"/>
      <c r="N495" t="str">
        <f t="shared" si="5"/>
        <v/>
      </c>
    </row>
    <row r="496" spans="2:14" ht="15.75" customHeight="1" x14ac:dyDescent="0.25">
      <c r="B496" s="18"/>
      <c r="C496" s="3"/>
      <c r="D496" s="18"/>
      <c r="E496" s="3"/>
      <c r="F496" s="3"/>
      <c r="G496" s="18"/>
      <c r="J496" s="3"/>
      <c r="L496" s="2"/>
      <c r="N496" t="str">
        <f t="shared" si="5"/>
        <v/>
      </c>
    </row>
    <row r="497" spans="2:14" ht="15.75" customHeight="1" x14ac:dyDescent="0.25">
      <c r="B497" s="18"/>
      <c r="C497" s="3"/>
      <c r="D497" s="18"/>
      <c r="E497" s="3"/>
      <c r="F497" s="3"/>
      <c r="G497" s="18"/>
      <c r="J497" s="3"/>
      <c r="L497" s="2"/>
      <c r="N497" t="str">
        <f t="shared" si="5"/>
        <v/>
      </c>
    </row>
    <row r="498" spans="2:14" ht="15.75" customHeight="1" x14ac:dyDescent="0.25">
      <c r="B498" s="18"/>
      <c r="C498" s="3"/>
      <c r="D498" s="18"/>
      <c r="E498" s="3"/>
      <c r="F498" s="3"/>
      <c r="G498" s="18"/>
      <c r="J498" s="3"/>
      <c r="L498" s="2"/>
      <c r="N498" t="str">
        <f t="shared" si="5"/>
        <v/>
      </c>
    </row>
    <row r="499" spans="2:14" ht="15.75" customHeight="1" x14ac:dyDescent="0.25">
      <c r="B499" s="18"/>
      <c r="C499" s="3"/>
      <c r="D499" s="18"/>
      <c r="E499" s="3"/>
      <c r="F499" s="3"/>
      <c r="G499" s="18"/>
      <c r="J499" s="3"/>
      <c r="L499" s="2"/>
      <c r="N499" t="str">
        <f t="shared" si="5"/>
        <v/>
      </c>
    </row>
    <row r="500" spans="2:14" ht="15.75" customHeight="1" x14ac:dyDescent="0.25">
      <c r="B500" s="18"/>
      <c r="C500" s="3"/>
      <c r="D500" s="18"/>
      <c r="E500" s="3"/>
      <c r="F500" s="3"/>
      <c r="G500" s="18"/>
      <c r="J500" s="3"/>
      <c r="L500" s="2"/>
      <c r="N500" t="str">
        <f t="shared" si="5"/>
        <v/>
      </c>
    </row>
    <row r="501" spans="2:14" ht="15.75" customHeight="1" x14ac:dyDescent="0.25">
      <c r="B501" s="18"/>
      <c r="C501" s="3"/>
      <c r="D501" s="18"/>
      <c r="E501" s="3"/>
      <c r="F501" s="3"/>
      <c r="G501" s="18"/>
      <c r="J501" s="3"/>
      <c r="L501" s="2"/>
      <c r="N501" t="str">
        <f t="shared" si="5"/>
        <v/>
      </c>
    </row>
    <row r="502" spans="2:14" ht="15.75" customHeight="1" x14ac:dyDescent="0.25">
      <c r="B502" s="18"/>
      <c r="C502" s="3"/>
      <c r="D502" s="18"/>
      <c r="E502" s="3"/>
      <c r="F502" s="3"/>
      <c r="G502" s="18"/>
      <c r="J502" s="3"/>
      <c r="L502" s="2"/>
      <c r="N502" t="str">
        <f t="shared" si="5"/>
        <v/>
      </c>
    </row>
    <row r="503" spans="2:14" ht="15.75" customHeight="1" x14ac:dyDescent="0.25">
      <c r="B503" s="18"/>
      <c r="C503" s="3"/>
      <c r="D503" s="18"/>
      <c r="E503" s="3"/>
      <c r="F503" s="3"/>
      <c r="G503" s="18"/>
      <c r="J503" s="3"/>
      <c r="L503" s="2"/>
      <c r="N503" t="str">
        <f t="shared" si="5"/>
        <v/>
      </c>
    </row>
    <row r="504" spans="2:14" ht="15.75" customHeight="1" x14ac:dyDescent="0.25">
      <c r="B504" s="18"/>
      <c r="C504" s="3"/>
      <c r="D504" s="18"/>
      <c r="E504" s="3"/>
      <c r="F504" s="3"/>
      <c r="G504" s="18"/>
      <c r="J504" s="3"/>
      <c r="L504" s="2"/>
      <c r="N504" t="str">
        <f t="shared" si="5"/>
        <v/>
      </c>
    </row>
    <row r="505" spans="2:14" ht="15.75" customHeight="1" x14ac:dyDescent="0.25">
      <c r="B505" s="18"/>
      <c r="C505" s="3"/>
      <c r="D505" s="18"/>
      <c r="E505" s="3"/>
      <c r="F505" s="3"/>
      <c r="G505" s="18"/>
      <c r="J505" s="3"/>
      <c r="L505" s="2"/>
      <c r="N505" t="str">
        <f t="shared" si="5"/>
        <v/>
      </c>
    </row>
    <row r="506" spans="2:14" ht="15.75" customHeight="1" x14ac:dyDescent="0.25">
      <c r="B506" s="18"/>
      <c r="C506" s="3"/>
      <c r="D506" s="18"/>
      <c r="E506" s="3"/>
      <c r="F506" s="3"/>
      <c r="G506" s="18"/>
      <c r="J506" s="3"/>
      <c r="L506" s="2"/>
      <c r="N506" t="str">
        <f t="shared" si="5"/>
        <v/>
      </c>
    </row>
    <row r="507" spans="2:14" ht="15.75" customHeight="1" x14ac:dyDescent="0.25">
      <c r="B507" s="18"/>
      <c r="C507" s="3"/>
      <c r="D507" s="18"/>
      <c r="E507" s="3"/>
      <c r="F507" s="3"/>
      <c r="G507" s="18"/>
      <c r="J507" s="3"/>
      <c r="L507" s="2"/>
      <c r="N507" t="str">
        <f t="shared" si="5"/>
        <v/>
      </c>
    </row>
    <row r="508" spans="2:14" ht="15.75" customHeight="1" x14ac:dyDescent="0.25">
      <c r="B508" s="18"/>
      <c r="C508" s="3"/>
      <c r="D508" s="18"/>
      <c r="E508" s="3"/>
      <c r="F508" s="3"/>
      <c r="G508" s="18"/>
      <c r="J508" s="3"/>
      <c r="L508" s="2"/>
      <c r="N508" t="str">
        <f t="shared" si="5"/>
        <v/>
      </c>
    </row>
    <row r="509" spans="2:14" ht="15.75" customHeight="1" x14ac:dyDescent="0.25">
      <c r="B509" s="18"/>
      <c r="C509" s="3"/>
      <c r="D509" s="18"/>
      <c r="E509" s="3"/>
      <c r="F509" s="3"/>
      <c r="G509" s="18"/>
      <c r="J509" s="3"/>
      <c r="L509" s="2"/>
      <c r="N509" t="str">
        <f t="shared" si="5"/>
        <v/>
      </c>
    </row>
    <row r="510" spans="2:14" ht="15.75" customHeight="1" x14ac:dyDescent="0.25">
      <c r="B510" s="18"/>
      <c r="C510" s="3"/>
      <c r="D510" s="18"/>
      <c r="E510" s="3"/>
      <c r="F510" s="3"/>
      <c r="G510" s="18"/>
      <c r="J510" s="3"/>
      <c r="L510" s="2"/>
      <c r="N510" t="str">
        <f t="shared" si="5"/>
        <v/>
      </c>
    </row>
    <row r="511" spans="2:14" ht="15.75" customHeight="1" x14ac:dyDescent="0.25">
      <c r="B511" s="18"/>
      <c r="C511" s="3"/>
      <c r="D511" s="18"/>
      <c r="E511" s="3"/>
      <c r="F511" s="3"/>
      <c r="G511" s="18"/>
      <c r="J511" s="3"/>
      <c r="L511" s="2"/>
      <c r="N511" t="str">
        <f t="shared" si="5"/>
        <v/>
      </c>
    </row>
    <row r="512" spans="2:14" ht="15.75" customHeight="1" x14ac:dyDescent="0.25">
      <c r="B512" s="18"/>
      <c r="C512" s="3"/>
      <c r="D512" s="18"/>
      <c r="E512" s="3"/>
      <c r="F512" s="3"/>
      <c r="G512" s="18"/>
      <c r="J512" s="3"/>
      <c r="L512" s="2"/>
      <c r="N512" t="str">
        <f t="shared" si="5"/>
        <v/>
      </c>
    </row>
    <row r="513" spans="2:14" ht="15.75" customHeight="1" x14ac:dyDescent="0.25">
      <c r="B513" s="18"/>
      <c r="C513" s="3"/>
      <c r="D513" s="18"/>
      <c r="E513" s="3"/>
      <c r="F513" s="3"/>
      <c r="G513" s="18"/>
      <c r="J513" s="3"/>
      <c r="L513" s="2"/>
      <c r="N513" t="str">
        <f t="shared" si="5"/>
        <v/>
      </c>
    </row>
    <row r="514" spans="2:14" ht="15.75" customHeight="1" x14ac:dyDescent="0.25">
      <c r="B514" s="18"/>
      <c r="C514" s="3"/>
      <c r="D514" s="18"/>
      <c r="E514" s="3"/>
      <c r="F514" s="3"/>
      <c r="G514" s="18"/>
      <c r="J514" s="3"/>
      <c r="L514" s="2"/>
      <c r="N514" t="str">
        <f t="shared" si="5"/>
        <v/>
      </c>
    </row>
    <row r="515" spans="2:14" ht="15.75" customHeight="1" x14ac:dyDescent="0.25">
      <c r="B515" s="18"/>
      <c r="C515" s="3"/>
      <c r="D515" s="18"/>
      <c r="E515" s="3"/>
      <c r="F515" s="3"/>
      <c r="G515" s="18"/>
      <c r="J515" s="3"/>
      <c r="L515" s="2"/>
      <c r="N515" t="str">
        <f t="shared" ref="N515:N578" si="6">PROPER(D515)</f>
        <v/>
      </c>
    </row>
    <row r="516" spans="2:14" ht="15.75" customHeight="1" x14ac:dyDescent="0.25">
      <c r="B516" s="18"/>
      <c r="C516" s="3"/>
      <c r="D516" s="18"/>
      <c r="E516" s="3"/>
      <c r="F516" s="3"/>
      <c r="G516" s="18"/>
      <c r="J516" s="3"/>
      <c r="L516" s="2"/>
      <c r="N516" t="str">
        <f t="shared" si="6"/>
        <v/>
      </c>
    </row>
    <row r="517" spans="2:14" ht="15.75" customHeight="1" x14ac:dyDescent="0.25">
      <c r="B517" s="18"/>
      <c r="C517" s="3"/>
      <c r="D517" s="18"/>
      <c r="E517" s="3"/>
      <c r="F517" s="3"/>
      <c r="G517" s="18"/>
      <c r="J517" s="3"/>
      <c r="L517" s="2"/>
      <c r="N517" t="str">
        <f t="shared" si="6"/>
        <v/>
      </c>
    </row>
    <row r="518" spans="2:14" ht="15.75" customHeight="1" x14ac:dyDescent="0.25">
      <c r="B518" s="18"/>
      <c r="C518" s="3"/>
      <c r="D518" s="18"/>
      <c r="E518" s="3"/>
      <c r="F518" s="3"/>
      <c r="G518" s="18"/>
      <c r="J518" s="3"/>
      <c r="L518" s="2"/>
      <c r="N518" t="str">
        <f t="shared" si="6"/>
        <v/>
      </c>
    </row>
    <row r="519" spans="2:14" ht="15.75" customHeight="1" x14ac:dyDescent="0.25">
      <c r="B519" s="18"/>
      <c r="C519" s="3"/>
      <c r="D519" s="18"/>
      <c r="E519" s="3"/>
      <c r="F519" s="3"/>
      <c r="G519" s="18"/>
      <c r="J519" s="3"/>
      <c r="L519" s="2"/>
      <c r="N519" t="str">
        <f t="shared" si="6"/>
        <v/>
      </c>
    </row>
    <row r="520" spans="2:14" ht="15.75" customHeight="1" x14ac:dyDescent="0.25">
      <c r="B520" s="18"/>
      <c r="C520" s="3"/>
      <c r="D520" s="18"/>
      <c r="E520" s="3"/>
      <c r="F520" s="3"/>
      <c r="G520" s="18"/>
      <c r="J520" s="3"/>
      <c r="L520" s="2"/>
      <c r="N520" t="str">
        <f t="shared" si="6"/>
        <v/>
      </c>
    </row>
    <row r="521" spans="2:14" ht="15.75" customHeight="1" x14ac:dyDescent="0.25">
      <c r="B521" s="18"/>
      <c r="C521" s="3"/>
      <c r="D521" s="18"/>
      <c r="E521" s="3"/>
      <c r="F521" s="3"/>
      <c r="G521" s="18"/>
      <c r="J521" s="3"/>
      <c r="L521" s="2"/>
      <c r="N521" t="str">
        <f t="shared" si="6"/>
        <v/>
      </c>
    </row>
    <row r="522" spans="2:14" ht="15.75" customHeight="1" x14ac:dyDescent="0.25">
      <c r="B522" s="18"/>
      <c r="C522" s="3"/>
      <c r="D522" s="18"/>
      <c r="E522" s="3"/>
      <c r="F522" s="3"/>
      <c r="G522" s="18"/>
      <c r="J522" s="3"/>
      <c r="L522" s="2"/>
      <c r="N522" t="str">
        <f t="shared" si="6"/>
        <v/>
      </c>
    </row>
    <row r="523" spans="2:14" ht="15.75" customHeight="1" x14ac:dyDescent="0.25">
      <c r="B523" s="18"/>
      <c r="C523" s="3"/>
      <c r="D523" s="18"/>
      <c r="E523" s="3"/>
      <c r="F523" s="3"/>
      <c r="G523" s="18"/>
      <c r="J523" s="3"/>
      <c r="L523" s="2"/>
      <c r="N523" t="str">
        <f t="shared" si="6"/>
        <v/>
      </c>
    </row>
    <row r="524" spans="2:14" ht="15.75" customHeight="1" x14ac:dyDescent="0.25">
      <c r="B524" s="18"/>
      <c r="C524" s="3"/>
      <c r="D524" s="18"/>
      <c r="E524" s="3"/>
      <c r="F524" s="3"/>
      <c r="G524" s="18"/>
      <c r="J524" s="3"/>
      <c r="L524" s="2"/>
      <c r="N524" t="str">
        <f t="shared" si="6"/>
        <v/>
      </c>
    </row>
    <row r="525" spans="2:14" ht="15.75" customHeight="1" x14ac:dyDescent="0.25">
      <c r="B525" s="18"/>
      <c r="C525" s="3"/>
      <c r="D525" s="18"/>
      <c r="E525" s="3"/>
      <c r="F525" s="3"/>
      <c r="G525" s="18"/>
      <c r="J525" s="3"/>
      <c r="L525" s="2"/>
      <c r="N525" t="str">
        <f t="shared" si="6"/>
        <v/>
      </c>
    </row>
    <row r="526" spans="2:14" ht="15.75" customHeight="1" x14ac:dyDescent="0.25">
      <c r="B526" s="18"/>
      <c r="C526" s="3"/>
      <c r="D526" s="18"/>
      <c r="E526" s="3"/>
      <c r="F526" s="3"/>
      <c r="G526" s="18"/>
      <c r="J526" s="3"/>
      <c r="L526" s="2"/>
      <c r="N526" t="str">
        <f t="shared" si="6"/>
        <v/>
      </c>
    </row>
    <row r="527" spans="2:14" ht="15.75" customHeight="1" x14ac:dyDescent="0.25">
      <c r="B527" s="18"/>
      <c r="C527" s="3"/>
      <c r="D527" s="18"/>
      <c r="E527" s="3"/>
      <c r="F527" s="3"/>
      <c r="G527" s="18"/>
      <c r="J527" s="3"/>
      <c r="L527" s="2"/>
      <c r="N527" t="str">
        <f t="shared" si="6"/>
        <v/>
      </c>
    </row>
    <row r="528" spans="2:14" ht="15.75" customHeight="1" x14ac:dyDescent="0.25">
      <c r="B528" s="18"/>
      <c r="C528" s="3"/>
      <c r="D528" s="18"/>
      <c r="E528" s="3"/>
      <c r="F528" s="3"/>
      <c r="G528" s="18"/>
      <c r="J528" s="3"/>
      <c r="L528" s="2"/>
      <c r="N528" t="str">
        <f t="shared" si="6"/>
        <v/>
      </c>
    </row>
    <row r="529" spans="2:14" ht="15.75" customHeight="1" x14ac:dyDescent="0.25">
      <c r="B529" s="18"/>
      <c r="C529" s="3"/>
      <c r="D529" s="18"/>
      <c r="E529" s="3"/>
      <c r="F529" s="3"/>
      <c r="G529" s="18"/>
      <c r="J529" s="3"/>
      <c r="L529" s="2"/>
      <c r="N529" t="str">
        <f t="shared" si="6"/>
        <v/>
      </c>
    </row>
    <row r="530" spans="2:14" ht="15.75" customHeight="1" x14ac:dyDescent="0.25">
      <c r="B530" s="18"/>
      <c r="C530" s="3"/>
      <c r="D530" s="18"/>
      <c r="E530" s="3"/>
      <c r="F530" s="3"/>
      <c r="G530" s="18"/>
      <c r="J530" s="3"/>
      <c r="L530" s="2"/>
      <c r="N530" t="str">
        <f t="shared" si="6"/>
        <v/>
      </c>
    </row>
    <row r="531" spans="2:14" ht="15.75" customHeight="1" x14ac:dyDescent="0.25">
      <c r="B531" s="18"/>
      <c r="C531" s="3"/>
      <c r="D531" s="18"/>
      <c r="E531" s="3"/>
      <c r="F531" s="3"/>
      <c r="G531" s="18"/>
      <c r="J531" s="3"/>
      <c r="L531" s="2"/>
      <c r="N531" t="str">
        <f t="shared" si="6"/>
        <v/>
      </c>
    </row>
    <row r="532" spans="2:14" ht="15.75" customHeight="1" x14ac:dyDescent="0.25">
      <c r="B532" s="18"/>
      <c r="C532" s="3"/>
      <c r="D532" s="18"/>
      <c r="E532" s="3"/>
      <c r="F532" s="3"/>
      <c r="G532" s="18"/>
      <c r="J532" s="3"/>
      <c r="L532" s="2"/>
      <c r="N532" t="str">
        <f t="shared" si="6"/>
        <v/>
      </c>
    </row>
    <row r="533" spans="2:14" ht="15.75" customHeight="1" x14ac:dyDescent="0.25">
      <c r="B533" s="18"/>
      <c r="C533" s="3"/>
      <c r="D533" s="18"/>
      <c r="E533" s="3"/>
      <c r="F533" s="3"/>
      <c r="G533" s="18"/>
      <c r="J533" s="3"/>
      <c r="L533" s="2"/>
      <c r="N533" t="str">
        <f t="shared" si="6"/>
        <v/>
      </c>
    </row>
    <row r="534" spans="2:14" ht="15.75" customHeight="1" x14ac:dyDescent="0.25">
      <c r="B534" s="18"/>
      <c r="C534" s="3"/>
      <c r="D534" s="18"/>
      <c r="E534" s="3"/>
      <c r="F534" s="3"/>
      <c r="G534" s="18"/>
      <c r="J534" s="3"/>
      <c r="L534" s="2"/>
      <c r="N534" t="str">
        <f t="shared" si="6"/>
        <v/>
      </c>
    </row>
    <row r="535" spans="2:14" ht="15.75" customHeight="1" x14ac:dyDescent="0.25">
      <c r="B535" s="18"/>
      <c r="C535" s="3"/>
      <c r="D535" s="18"/>
      <c r="E535" s="3"/>
      <c r="F535" s="3"/>
      <c r="G535" s="18"/>
      <c r="J535" s="3"/>
      <c r="L535" s="2"/>
      <c r="N535" t="str">
        <f t="shared" si="6"/>
        <v/>
      </c>
    </row>
    <row r="536" spans="2:14" ht="15.75" customHeight="1" x14ac:dyDescent="0.25">
      <c r="B536" s="18"/>
      <c r="C536" s="3"/>
      <c r="D536" s="18"/>
      <c r="E536" s="3"/>
      <c r="F536" s="3"/>
      <c r="G536" s="18"/>
      <c r="J536" s="3"/>
      <c r="L536" s="2"/>
      <c r="N536" t="str">
        <f t="shared" si="6"/>
        <v/>
      </c>
    </row>
    <row r="537" spans="2:14" ht="15.75" customHeight="1" x14ac:dyDescent="0.25">
      <c r="B537" s="18"/>
      <c r="C537" s="3"/>
      <c r="D537" s="18"/>
      <c r="E537" s="3"/>
      <c r="F537" s="3"/>
      <c r="G537" s="18"/>
      <c r="J537" s="3"/>
      <c r="L537" s="2"/>
      <c r="N537" t="str">
        <f t="shared" si="6"/>
        <v/>
      </c>
    </row>
    <row r="538" spans="2:14" ht="15.75" customHeight="1" x14ac:dyDescent="0.25">
      <c r="B538" s="18"/>
      <c r="C538" s="3"/>
      <c r="D538" s="18"/>
      <c r="E538" s="3"/>
      <c r="F538" s="3"/>
      <c r="G538" s="18"/>
      <c r="J538" s="3"/>
      <c r="L538" s="2"/>
      <c r="N538" t="str">
        <f t="shared" si="6"/>
        <v/>
      </c>
    </row>
    <row r="539" spans="2:14" ht="15.75" customHeight="1" x14ac:dyDescent="0.25">
      <c r="B539" s="18"/>
      <c r="C539" s="3"/>
      <c r="D539" s="18"/>
      <c r="E539" s="3"/>
      <c r="F539" s="3"/>
      <c r="G539" s="18"/>
      <c r="J539" s="3"/>
      <c r="L539" s="2"/>
      <c r="N539" t="str">
        <f t="shared" si="6"/>
        <v/>
      </c>
    </row>
    <row r="540" spans="2:14" ht="15.75" customHeight="1" x14ac:dyDescent="0.25">
      <c r="B540" s="18"/>
      <c r="C540" s="3"/>
      <c r="D540" s="18"/>
      <c r="E540" s="3"/>
      <c r="F540" s="3"/>
      <c r="G540" s="18"/>
      <c r="J540" s="3"/>
      <c r="L540" s="2"/>
      <c r="N540" t="str">
        <f t="shared" si="6"/>
        <v/>
      </c>
    </row>
    <row r="541" spans="2:14" ht="15.75" customHeight="1" x14ac:dyDescent="0.25">
      <c r="B541" s="18"/>
      <c r="C541" s="3"/>
      <c r="D541" s="18"/>
      <c r="E541" s="3"/>
      <c r="F541" s="3"/>
      <c r="G541" s="18"/>
      <c r="J541" s="3"/>
      <c r="L541" s="2"/>
      <c r="N541" t="str">
        <f t="shared" si="6"/>
        <v/>
      </c>
    </row>
    <row r="542" spans="2:14" ht="15.75" customHeight="1" x14ac:dyDescent="0.25">
      <c r="B542" s="18"/>
      <c r="C542" s="3"/>
      <c r="D542" s="18"/>
      <c r="E542" s="3"/>
      <c r="F542" s="3"/>
      <c r="G542" s="18"/>
      <c r="J542" s="3"/>
      <c r="L542" s="2"/>
      <c r="N542" t="str">
        <f t="shared" si="6"/>
        <v/>
      </c>
    </row>
    <row r="543" spans="2:14" ht="15.75" customHeight="1" x14ac:dyDescent="0.25">
      <c r="B543" s="18"/>
      <c r="C543" s="3"/>
      <c r="D543" s="18"/>
      <c r="E543" s="3"/>
      <c r="F543" s="3"/>
      <c r="G543" s="18"/>
      <c r="J543" s="3"/>
      <c r="L543" s="2"/>
      <c r="N543" t="str">
        <f t="shared" si="6"/>
        <v/>
      </c>
    </row>
    <row r="544" spans="2:14" ht="15.75" customHeight="1" x14ac:dyDescent="0.25">
      <c r="B544" s="18"/>
      <c r="C544" s="3"/>
      <c r="D544" s="18"/>
      <c r="E544" s="3"/>
      <c r="F544" s="3"/>
      <c r="G544" s="18"/>
      <c r="J544" s="3"/>
      <c r="L544" s="2"/>
      <c r="N544" t="str">
        <f t="shared" si="6"/>
        <v/>
      </c>
    </row>
    <row r="545" spans="2:14" ht="15.75" customHeight="1" x14ac:dyDescent="0.25">
      <c r="B545" s="18"/>
      <c r="C545" s="3"/>
      <c r="D545" s="18"/>
      <c r="E545" s="3"/>
      <c r="F545" s="3"/>
      <c r="G545" s="18"/>
      <c r="J545" s="3"/>
      <c r="L545" s="2"/>
      <c r="N545" t="str">
        <f t="shared" si="6"/>
        <v/>
      </c>
    </row>
    <row r="546" spans="2:14" ht="15.75" customHeight="1" x14ac:dyDescent="0.25">
      <c r="B546" s="18"/>
      <c r="C546" s="3"/>
      <c r="D546" s="18"/>
      <c r="E546" s="3"/>
      <c r="F546" s="3"/>
      <c r="G546" s="18"/>
      <c r="J546" s="3"/>
      <c r="L546" s="2"/>
      <c r="N546" t="str">
        <f t="shared" si="6"/>
        <v/>
      </c>
    </row>
    <row r="547" spans="2:14" ht="15.75" customHeight="1" x14ac:dyDescent="0.25">
      <c r="B547" s="18"/>
      <c r="C547" s="3"/>
      <c r="D547" s="18"/>
      <c r="E547" s="3"/>
      <c r="F547" s="3"/>
      <c r="G547" s="18"/>
      <c r="J547" s="3"/>
      <c r="L547" s="2"/>
      <c r="N547" t="str">
        <f t="shared" si="6"/>
        <v/>
      </c>
    </row>
    <row r="548" spans="2:14" ht="15.75" customHeight="1" x14ac:dyDescent="0.25">
      <c r="B548" s="18"/>
      <c r="C548" s="3"/>
      <c r="D548" s="18"/>
      <c r="E548" s="3"/>
      <c r="F548" s="3"/>
      <c r="G548" s="18"/>
      <c r="J548" s="3"/>
      <c r="L548" s="2"/>
      <c r="N548" t="str">
        <f t="shared" si="6"/>
        <v/>
      </c>
    </row>
    <row r="549" spans="2:14" ht="15.75" customHeight="1" x14ac:dyDescent="0.25">
      <c r="B549" s="18"/>
      <c r="C549" s="3"/>
      <c r="D549" s="18"/>
      <c r="E549" s="3"/>
      <c r="F549" s="3"/>
      <c r="G549" s="18"/>
      <c r="J549" s="3"/>
      <c r="L549" s="2"/>
      <c r="N549" t="str">
        <f t="shared" si="6"/>
        <v/>
      </c>
    </row>
    <row r="550" spans="2:14" ht="15.75" customHeight="1" x14ac:dyDescent="0.25">
      <c r="B550" s="18"/>
      <c r="C550" s="3"/>
      <c r="D550" s="18"/>
      <c r="E550" s="3"/>
      <c r="F550" s="3"/>
      <c r="G550" s="18"/>
      <c r="J550" s="3"/>
      <c r="L550" s="2"/>
      <c r="N550" t="str">
        <f t="shared" si="6"/>
        <v/>
      </c>
    </row>
    <row r="551" spans="2:14" ht="15.75" customHeight="1" x14ac:dyDescent="0.25">
      <c r="B551" s="18"/>
      <c r="C551" s="3"/>
      <c r="D551" s="18"/>
      <c r="E551" s="3"/>
      <c r="F551" s="3"/>
      <c r="G551" s="18"/>
      <c r="J551" s="3"/>
      <c r="L551" s="2"/>
      <c r="N551" t="str">
        <f t="shared" si="6"/>
        <v/>
      </c>
    </row>
    <row r="552" spans="2:14" ht="15.75" customHeight="1" x14ac:dyDescent="0.25">
      <c r="B552" s="18"/>
      <c r="C552" s="3"/>
      <c r="D552" s="18"/>
      <c r="E552" s="3"/>
      <c r="F552" s="3"/>
      <c r="G552" s="18"/>
      <c r="J552" s="3"/>
      <c r="L552" s="2"/>
      <c r="N552" t="str">
        <f t="shared" si="6"/>
        <v/>
      </c>
    </row>
    <row r="553" spans="2:14" ht="15.75" customHeight="1" x14ac:dyDescent="0.25">
      <c r="B553" s="18"/>
      <c r="C553" s="3"/>
      <c r="D553" s="18"/>
      <c r="E553" s="3"/>
      <c r="F553" s="3"/>
      <c r="G553" s="18"/>
      <c r="J553" s="3"/>
      <c r="L553" s="2"/>
      <c r="N553" t="str">
        <f t="shared" si="6"/>
        <v/>
      </c>
    </row>
    <row r="554" spans="2:14" ht="15.75" customHeight="1" x14ac:dyDescent="0.25">
      <c r="B554" s="18"/>
      <c r="C554" s="3"/>
      <c r="D554" s="18"/>
      <c r="E554" s="3"/>
      <c r="F554" s="3"/>
      <c r="G554" s="18"/>
      <c r="J554" s="3"/>
      <c r="L554" s="2"/>
      <c r="N554" t="str">
        <f t="shared" si="6"/>
        <v/>
      </c>
    </row>
    <row r="555" spans="2:14" ht="15.75" customHeight="1" x14ac:dyDescent="0.25">
      <c r="B555" s="18"/>
      <c r="C555" s="3"/>
      <c r="D555" s="18"/>
      <c r="E555" s="3"/>
      <c r="F555" s="3"/>
      <c r="G555" s="18"/>
      <c r="J555" s="3"/>
      <c r="L555" s="2"/>
      <c r="N555" t="str">
        <f t="shared" si="6"/>
        <v/>
      </c>
    </row>
    <row r="556" spans="2:14" ht="15.75" customHeight="1" x14ac:dyDescent="0.25">
      <c r="B556" s="18"/>
      <c r="C556" s="3"/>
      <c r="D556" s="18"/>
      <c r="E556" s="3"/>
      <c r="F556" s="3"/>
      <c r="G556" s="18"/>
      <c r="J556" s="3"/>
      <c r="L556" s="2"/>
      <c r="N556" t="str">
        <f t="shared" si="6"/>
        <v/>
      </c>
    </row>
    <row r="557" spans="2:14" ht="15.75" customHeight="1" x14ac:dyDescent="0.25">
      <c r="B557" s="18"/>
      <c r="C557" s="3"/>
      <c r="D557" s="18"/>
      <c r="E557" s="3"/>
      <c r="F557" s="3"/>
      <c r="G557" s="18"/>
      <c r="J557" s="3"/>
      <c r="L557" s="2"/>
      <c r="N557" t="str">
        <f t="shared" si="6"/>
        <v/>
      </c>
    </row>
    <row r="558" spans="2:14" ht="15.75" customHeight="1" x14ac:dyDescent="0.25">
      <c r="B558" s="18"/>
      <c r="C558" s="3"/>
      <c r="D558" s="18"/>
      <c r="E558" s="3"/>
      <c r="F558" s="3"/>
      <c r="G558" s="18"/>
      <c r="J558" s="3"/>
      <c r="L558" s="2"/>
      <c r="N558" t="str">
        <f t="shared" si="6"/>
        <v/>
      </c>
    </row>
    <row r="559" spans="2:14" ht="15.75" customHeight="1" x14ac:dyDescent="0.25">
      <c r="B559" s="18"/>
      <c r="C559" s="3"/>
      <c r="D559" s="18"/>
      <c r="E559" s="3"/>
      <c r="F559" s="3"/>
      <c r="G559" s="18"/>
      <c r="J559" s="3"/>
      <c r="L559" s="2"/>
      <c r="N559" t="str">
        <f t="shared" si="6"/>
        <v/>
      </c>
    </row>
    <row r="560" spans="2:14" ht="15.75" customHeight="1" x14ac:dyDescent="0.25">
      <c r="B560" s="18"/>
      <c r="C560" s="3"/>
      <c r="D560" s="18"/>
      <c r="E560" s="3"/>
      <c r="F560" s="3"/>
      <c r="G560" s="18"/>
      <c r="J560" s="3"/>
      <c r="L560" s="2"/>
      <c r="N560" t="str">
        <f t="shared" si="6"/>
        <v/>
      </c>
    </row>
    <row r="561" spans="2:14" ht="15.75" customHeight="1" x14ac:dyDescent="0.25">
      <c r="B561" s="18"/>
      <c r="C561" s="3"/>
      <c r="D561" s="18"/>
      <c r="E561" s="3"/>
      <c r="F561" s="3"/>
      <c r="G561" s="18"/>
      <c r="J561" s="3"/>
      <c r="L561" s="2"/>
      <c r="N561" t="str">
        <f t="shared" si="6"/>
        <v/>
      </c>
    </row>
    <row r="562" spans="2:14" ht="15.75" customHeight="1" x14ac:dyDescent="0.25">
      <c r="B562" s="18"/>
      <c r="C562" s="3"/>
      <c r="D562" s="18"/>
      <c r="E562" s="3"/>
      <c r="F562" s="3"/>
      <c r="G562" s="18"/>
      <c r="J562" s="3"/>
      <c r="L562" s="2"/>
      <c r="N562" t="str">
        <f t="shared" si="6"/>
        <v/>
      </c>
    </row>
    <row r="563" spans="2:14" ht="15.75" customHeight="1" x14ac:dyDescent="0.25">
      <c r="B563" s="18"/>
      <c r="C563" s="3"/>
      <c r="D563" s="18"/>
      <c r="E563" s="3"/>
      <c r="F563" s="3"/>
      <c r="G563" s="18"/>
      <c r="J563" s="3"/>
      <c r="L563" s="2"/>
      <c r="N563" t="str">
        <f t="shared" si="6"/>
        <v/>
      </c>
    </row>
    <row r="564" spans="2:14" ht="15.75" customHeight="1" x14ac:dyDescent="0.25">
      <c r="B564" s="18"/>
      <c r="C564" s="3"/>
      <c r="D564" s="18"/>
      <c r="E564" s="3"/>
      <c r="F564" s="3"/>
      <c r="G564" s="18"/>
      <c r="J564" s="3"/>
      <c r="L564" s="2"/>
      <c r="N564" t="str">
        <f t="shared" si="6"/>
        <v/>
      </c>
    </row>
    <row r="565" spans="2:14" ht="15.75" customHeight="1" x14ac:dyDescent="0.25">
      <c r="B565" s="18"/>
      <c r="C565" s="3"/>
      <c r="D565" s="18"/>
      <c r="E565" s="3"/>
      <c r="F565" s="3"/>
      <c r="G565" s="18"/>
      <c r="J565" s="3"/>
      <c r="L565" s="2"/>
      <c r="N565" t="str">
        <f t="shared" si="6"/>
        <v/>
      </c>
    </row>
    <row r="566" spans="2:14" ht="15.75" customHeight="1" x14ac:dyDescent="0.25">
      <c r="B566" s="18"/>
      <c r="C566" s="3"/>
      <c r="D566" s="18"/>
      <c r="E566" s="3"/>
      <c r="F566" s="3"/>
      <c r="G566" s="18"/>
      <c r="J566" s="3"/>
      <c r="L566" s="2"/>
      <c r="N566" t="str">
        <f t="shared" si="6"/>
        <v/>
      </c>
    </row>
    <row r="567" spans="2:14" ht="15.75" customHeight="1" x14ac:dyDescent="0.25">
      <c r="B567" s="18"/>
      <c r="C567" s="3"/>
      <c r="D567" s="18"/>
      <c r="E567" s="3"/>
      <c r="F567" s="3"/>
      <c r="G567" s="18"/>
      <c r="J567" s="3"/>
      <c r="L567" s="2"/>
      <c r="N567" t="str">
        <f t="shared" si="6"/>
        <v/>
      </c>
    </row>
    <row r="568" spans="2:14" ht="15.75" customHeight="1" x14ac:dyDescent="0.25">
      <c r="B568" s="18"/>
      <c r="C568" s="3"/>
      <c r="D568" s="18"/>
      <c r="E568" s="3"/>
      <c r="F568" s="3"/>
      <c r="G568" s="18"/>
      <c r="J568" s="3"/>
      <c r="L568" s="2"/>
      <c r="N568" t="str">
        <f t="shared" si="6"/>
        <v/>
      </c>
    </row>
    <row r="569" spans="2:14" ht="15.75" customHeight="1" x14ac:dyDescent="0.25">
      <c r="B569" s="18"/>
      <c r="C569" s="3"/>
      <c r="D569" s="18"/>
      <c r="E569" s="3"/>
      <c r="F569" s="3"/>
      <c r="G569" s="18"/>
      <c r="J569" s="3"/>
      <c r="L569" s="2"/>
      <c r="N569" t="str">
        <f t="shared" si="6"/>
        <v/>
      </c>
    </row>
    <row r="570" spans="2:14" ht="15.75" customHeight="1" x14ac:dyDescent="0.25">
      <c r="B570" s="18"/>
      <c r="C570" s="3"/>
      <c r="D570" s="18"/>
      <c r="E570" s="3"/>
      <c r="F570" s="3"/>
      <c r="G570" s="18"/>
      <c r="J570" s="3"/>
      <c r="L570" s="2"/>
      <c r="N570" t="str">
        <f t="shared" si="6"/>
        <v/>
      </c>
    </row>
    <row r="571" spans="2:14" ht="15.75" customHeight="1" x14ac:dyDescent="0.25">
      <c r="B571" s="18"/>
      <c r="C571" s="3"/>
      <c r="D571" s="18"/>
      <c r="E571" s="3"/>
      <c r="F571" s="3"/>
      <c r="G571" s="18"/>
      <c r="J571" s="3"/>
      <c r="L571" s="2"/>
      <c r="N571" t="str">
        <f t="shared" si="6"/>
        <v/>
      </c>
    </row>
    <row r="572" spans="2:14" ht="15.75" customHeight="1" x14ac:dyDescent="0.25">
      <c r="B572" s="18"/>
      <c r="C572" s="3"/>
      <c r="D572" s="18"/>
      <c r="E572" s="3"/>
      <c r="F572" s="3"/>
      <c r="G572" s="18"/>
      <c r="J572" s="3"/>
      <c r="L572" s="2"/>
      <c r="N572" t="str">
        <f t="shared" si="6"/>
        <v/>
      </c>
    </row>
    <row r="573" spans="2:14" ht="15.75" customHeight="1" x14ac:dyDescent="0.25">
      <c r="B573" s="18"/>
      <c r="C573" s="3"/>
      <c r="D573" s="18"/>
      <c r="E573" s="3"/>
      <c r="F573" s="3"/>
      <c r="G573" s="18"/>
      <c r="J573" s="3"/>
      <c r="L573" s="2"/>
      <c r="N573" t="str">
        <f t="shared" si="6"/>
        <v/>
      </c>
    </row>
    <row r="574" spans="2:14" ht="15.75" customHeight="1" x14ac:dyDescent="0.25">
      <c r="B574" s="18"/>
      <c r="C574" s="3"/>
      <c r="D574" s="18"/>
      <c r="E574" s="3"/>
      <c r="F574" s="3"/>
      <c r="G574" s="18"/>
      <c r="J574" s="3"/>
      <c r="L574" s="2"/>
      <c r="N574" t="str">
        <f t="shared" si="6"/>
        <v/>
      </c>
    </row>
    <row r="575" spans="2:14" ht="15.75" customHeight="1" x14ac:dyDescent="0.25">
      <c r="B575" s="18"/>
      <c r="C575" s="3"/>
      <c r="D575" s="18"/>
      <c r="E575" s="3"/>
      <c r="F575" s="3"/>
      <c r="G575" s="18"/>
      <c r="J575" s="3"/>
      <c r="L575" s="2"/>
      <c r="N575" t="str">
        <f t="shared" si="6"/>
        <v/>
      </c>
    </row>
    <row r="576" spans="2:14" ht="15.75" customHeight="1" x14ac:dyDescent="0.25">
      <c r="B576" s="18"/>
      <c r="C576" s="3"/>
      <c r="D576" s="18"/>
      <c r="E576" s="3"/>
      <c r="F576" s="3"/>
      <c r="G576" s="18"/>
      <c r="J576" s="3"/>
      <c r="L576" s="2"/>
      <c r="N576" t="str">
        <f t="shared" si="6"/>
        <v/>
      </c>
    </row>
    <row r="577" spans="2:14" ht="15.75" customHeight="1" x14ac:dyDescent="0.25">
      <c r="B577" s="18"/>
      <c r="C577" s="3"/>
      <c r="D577" s="18"/>
      <c r="E577" s="3"/>
      <c r="F577" s="3"/>
      <c r="G577" s="18"/>
      <c r="J577" s="3"/>
      <c r="L577" s="2"/>
      <c r="N577" t="str">
        <f t="shared" si="6"/>
        <v/>
      </c>
    </row>
    <row r="578" spans="2:14" ht="15.75" customHeight="1" x14ac:dyDescent="0.25">
      <c r="B578" s="18"/>
      <c r="C578" s="3"/>
      <c r="D578" s="18"/>
      <c r="E578" s="3"/>
      <c r="F578" s="3"/>
      <c r="G578" s="18"/>
      <c r="J578" s="3"/>
      <c r="L578" s="2"/>
      <c r="N578" t="str">
        <f t="shared" si="6"/>
        <v/>
      </c>
    </row>
    <row r="579" spans="2:14" ht="15.75" customHeight="1" x14ac:dyDescent="0.25">
      <c r="B579" s="18"/>
      <c r="C579" s="3"/>
      <c r="D579" s="18"/>
      <c r="E579" s="3"/>
      <c r="F579" s="3"/>
      <c r="G579" s="18"/>
      <c r="J579" s="3"/>
      <c r="L579" s="2"/>
      <c r="N579" t="str">
        <f t="shared" ref="N579:N642" si="7">PROPER(D579)</f>
        <v/>
      </c>
    </row>
    <row r="580" spans="2:14" ht="15.75" customHeight="1" x14ac:dyDescent="0.25">
      <c r="B580" s="18"/>
      <c r="C580" s="3"/>
      <c r="D580" s="18"/>
      <c r="E580" s="3"/>
      <c r="F580" s="3"/>
      <c r="G580" s="18"/>
      <c r="J580" s="3"/>
      <c r="L580" s="2"/>
      <c r="N580" t="str">
        <f t="shared" si="7"/>
        <v/>
      </c>
    </row>
    <row r="581" spans="2:14" ht="15.75" customHeight="1" x14ac:dyDescent="0.25">
      <c r="B581" s="18"/>
      <c r="C581" s="3"/>
      <c r="D581" s="18"/>
      <c r="E581" s="3"/>
      <c r="F581" s="3"/>
      <c r="G581" s="18"/>
      <c r="J581" s="3"/>
      <c r="L581" s="2"/>
      <c r="N581" t="str">
        <f t="shared" si="7"/>
        <v/>
      </c>
    </row>
    <row r="582" spans="2:14" ht="15.75" customHeight="1" x14ac:dyDescent="0.25">
      <c r="B582" s="18"/>
      <c r="C582" s="3"/>
      <c r="D582" s="18"/>
      <c r="E582" s="3"/>
      <c r="F582" s="3"/>
      <c r="G582" s="18"/>
      <c r="J582" s="3"/>
      <c r="L582" s="2"/>
      <c r="N582" t="str">
        <f t="shared" si="7"/>
        <v/>
      </c>
    </row>
    <row r="583" spans="2:14" ht="15.75" customHeight="1" x14ac:dyDescent="0.25">
      <c r="B583" s="18"/>
      <c r="C583" s="3"/>
      <c r="D583" s="18"/>
      <c r="E583" s="3"/>
      <c r="F583" s="3"/>
      <c r="G583" s="18"/>
      <c r="J583" s="3"/>
      <c r="L583" s="2"/>
      <c r="N583" t="str">
        <f t="shared" si="7"/>
        <v/>
      </c>
    </row>
    <row r="584" spans="2:14" ht="15.75" customHeight="1" x14ac:dyDescent="0.25">
      <c r="B584" s="18"/>
      <c r="C584" s="3"/>
      <c r="D584" s="18"/>
      <c r="E584" s="3"/>
      <c r="F584" s="3"/>
      <c r="G584" s="18"/>
      <c r="J584" s="3"/>
      <c r="L584" s="2"/>
      <c r="N584" t="str">
        <f t="shared" si="7"/>
        <v/>
      </c>
    </row>
    <row r="585" spans="2:14" ht="15.75" customHeight="1" x14ac:dyDescent="0.25">
      <c r="B585" s="18"/>
      <c r="C585" s="3"/>
      <c r="D585" s="18"/>
      <c r="E585" s="3"/>
      <c r="F585" s="3"/>
      <c r="G585" s="18"/>
      <c r="J585" s="3"/>
      <c r="L585" s="2"/>
      <c r="N585" t="str">
        <f t="shared" si="7"/>
        <v/>
      </c>
    </row>
    <row r="586" spans="2:14" ht="15.75" customHeight="1" x14ac:dyDescent="0.25">
      <c r="B586" s="18"/>
      <c r="C586" s="3"/>
      <c r="D586" s="18"/>
      <c r="E586" s="3"/>
      <c r="F586" s="3"/>
      <c r="G586" s="18"/>
      <c r="J586" s="3"/>
      <c r="L586" s="2"/>
      <c r="N586" t="str">
        <f t="shared" si="7"/>
        <v/>
      </c>
    </row>
    <row r="587" spans="2:14" ht="15.75" customHeight="1" x14ac:dyDescent="0.25">
      <c r="B587" s="18"/>
      <c r="C587" s="3"/>
      <c r="D587" s="18"/>
      <c r="E587" s="3"/>
      <c r="F587" s="3"/>
      <c r="G587" s="18"/>
      <c r="J587" s="3"/>
      <c r="L587" s="2"/>
      <c r="N587" t="str">
        <f t="shared" si="7"/>
        <v/>
      </c>
    </row>
    <row r="588" spans="2:14" ht="15.75" customHeight="1" x14ac:dyDescent="0.25">
      <c r="B588" s="18"/>
      <c r="C588" s="3"/>
      <c r="D588" s="18"/>
      <c r="E588" s="3"/>
      <c r="F588" s="3"/>
      <c r="G588" s="18"/>
      <c r="J588" s="3"/>
      <c r="L588" s="2"/>
      <c r="N588" t="str">
        <f t="shared" si="7"/>
        <v/>
      </c>
    </row>
    <row r="589" spans="2:14" ht="15.75" customHeight="1" x14ac:dyDescent="0.25">
      <c r="B589" s="18"/>
      <c r="C589" s="3"/>
      <c r="D589" s="18"/>
      <c r="E589" s="3"/>
      <c r="F589" s="3"/>
      <c r="G589" s="18"/>
      <c r="J589" s="3"/>
      <c r="L589" s="2"/>
      <c r="N589" t="str">
        <f t="shared" si="7"/>
        <v/>
      </c>
    </row>
    <row r="590" spans="2:14" ht="15.75" customHeight="1" x14ac:dyDescent="0.25">
      <c r="B590" s="18"/>
      <c r="C590" s="3"/>
      <c r="D590" s="18"/>
      <c r="E590" s="3"/>
      <c r="F590" s="3"/>
      <c r="G590" s="18"/>
      <c r="J590" s="3"/>
      <c r="L590" s="2"/>
      <c r="N590" t="str">
        <f t="shared" si="7"/>
        <v/>
      </c>
    </row>
    <row r="591" spans="2:14" ht="15.75" customHeight="1" x14ac:dyDescent="0.25">
      <c r="B591" s="18"/>
      <c r="C591" s="3"/>
      <c r="D591" s="18"/>
      <c r="E591" s="3"/>
      <c r="F591" s="3"/>
      <c r="G591" s="18"/>
      <c r="J591" s="3"/>
      <c r="L591" s="2"/>
      <c r="N591" t="str">
        <f t="shared" si="7"/>
        <v/>
      </c>
    </row>
    <row r="592" spans="2:14" ht="15.75" customHeight="1" x14ac:dyDescent="0.25">
      <c r="B592" s="18"/>
      <c r="C592" s="3"/>
      <c r="D592" s="18"/>
      <c r="E592" s="3"/>
      <c r="F592" s="3"/>
      <c r="G592" s="18"/>
      <c r="J592" s="3"/>
      <c r="L592" s="2"/>
      <c r="N592" t="str">
        <f t="shared" si="7"/>
        <v/>
      </c>
    </row>
    <row r="593" spans="2:14" ht="15.75" customHeight="1" x14ac:dyDescent="0.25">
      <c r="B593" s="18"/>
      <c r="C593" s="3"/>
      <c r="D593" s="18"/>
      <c r="E593" s="3"/>
      <c r="F593" s="3"/>
      <c r="G593" s="18"/>
      <c r="J593" s="3"/>
      <c r="L593" s="2"/>
      <c r="N593" t="str">
        <f t="shared" si="7"/>
        <v/>
      </c>
    </row>
    <row r="594" spans="2:14" ht="15.75" customHeight="1" x14ac:dyDescent="0.25">
      <c r="B594" s="18"/>
      <c r="C594" s="3"/>
      <c r="D594" s="18"/>
      <c r="E594" s="3"/>
      <c r="F594" s="3"/>
      <c r="G594" s="18"/>
      <c r="J594" s="3"/>
      <c r="L594" s="2"/>
      <c r="N594" t="str">
        <f t="shared" si="7"/>
        <v/>
      </c>
    </row>
    <row r="595" spans="2:14" ht="15.75" customHeight="1" x14ac:dyDescent="0.25">
      <c r="B595" s="18"/>
      <c r="C595" s="3"/>
      <c r="D595" s="18"/>
      <c r="E595" s="3"/>
      <c r="F595" s="3"/>
      <c r="G595" s="18"/>
      <c r="J595" s="3"/>
      <c r="L595" s="2"/>
      <c r="N595" t="str">
        <f t="shared" si="7"/>
        <v/>
      </c>
    </row>
    <row r="596" spans="2:14" ht="15.75" customHeight="1" x14ac:dyDescent="0.25">
      <c r="B596" s="18"/>
      <c r="C596" s="3"/>
      <c r="D596" s="18"/>
      <c r="E596" s="3"/>
      <c r="F596" s="3"/>
      <c r="G596" s="18"/>
      <c r="J596" s="3"/>
      <c r="L596" s="2"/>
      <c r="N596" t="str">
        <f t="shared" si="7"/>
        <v/>
      </c>
    </row>
    <row r="597" spans="2:14" ht="15.75" customHeight="1" x14ac:dyDescent="0.25">
      <c r="B597" s="18"/>
      <c r="C597" s="3"/>
      <c r="D597" s="18"/>
      <c r="E597" s="3"/>
      <c r="F597" s="3"/>
      <c r="G597" s="18"/>
      <c r="J597" s="3"/>
      <c r="L597" s="2"/>
      <c r="N597" t="str">
        <f t="shared" si="7"/>
        <v/>
      </c>
    </row>
    <row r="598" spans="2:14" ht="15.75" customHeight="1" x14ac:dyDescent="0.25">
      <c r="B598" s="18"/>
      <c r="C598" s="3"/>
      <c r="D598" s="18"/>
      <c r="E598" s="3"/>
      <c r="F598" s="3"/>
      <c r="G598" s="18"/>
      <c r="J598" s="3"/>
      <c r="L598" s="2"/>
      <c r="N598" t="str">
        <f t="shared" si="7"/>
        <v/>
      </c>
    </row>
    <row r="599" spans="2:14" ht="15.75" customHeight="1" x14ac:dyDescent="0.25">
      <c r="B599" s="18"/>
      <c r="C599" s="3"/>
      <c r="D599" s="18"/>
      <c r="E599" s="3"/>
      <c r="F599" s="3"/>
      <c r="G599" s="18"/>
      <c r="J599" s="3"/>
      <c r="L599" s="2"/>
      <c r="N599" t="str">
        <f t="shared" si="7"/>
        <v/>
      </c>
    </row>
    <row r="600" spans="2:14" ht="15.75" customHeight="1" x14ac:dyDescent="0.25">
      <c r="B600" s="18"/>
      <c r="C600" s="3"/>
      <c r="D600" s="18"/>
      <c r="E600" s="3"/>
      <c r="F600" s="3"/>
      <c r="G600" s="18"/>
      <c r="J600" s="3"/>
      <c r="L600" s="2"/>
      <c r="N600" t="str">
        <f t="shared" si="7"/>
        <v/>
      </c>
    </row>
    <row r="601" spans="2:14" ht="15.75" customHeight="1" x14ac:dyDescent="0.25">
      <c r="B601" s="18"/>
      <c r="C601" s="3"/>
      <c r="D601" s="18"/>
      <c r="E601" s="3"/>
      <c r="F601" s="3"/>
      <c r="G601" s="18"/>
      <c r="J601" s="3"/>
      <c r="L601" s="2"/>
      <c r="N601" t="str">
        <f t="shared" si="7"/>
        <v/>
      </c>
    </row>
    <row r="602" spans="2:14" ht="15.75" customHeight="1" x14ac:dyDescent="0.25">
      <c r="B602" s="18"/>
      <c r="C602" s="3"/>
      <c r="D602" s="18"/>
      <c r="E602" s="3"/>
      <c r="F602" s="3"/>
      <c r="G602" s="18"/>
      <c r="J602" s="3"/>
      <c r="L602" s="2"/>
      <c r="N602" t="str">
        <f t="shared" si="7"/>
        <v/>
      </c>
    </row>
    <row r="603" spans="2:14" ht="15.75" customHeight="1" x14ac:dyDescent="0.25">
      <c r="B603" s="18"/>
      <c r="C603" s="3"/>
      <c r="D603" s="18"/>
      <c r="E603" s="3"/>
      <c r="F603" s="3"/>
      <c r="G603" s="18"/>
      <c r="J603" s="3"/>
      <c r="L603" s="2"/>
      <c r="N603" t="str">
        <f t="shared" si="7"/>
        <v/>
      </c>
    </row>
    <row r="604" spans="2:14" ht="15.75" customHeight="1" x14ac:dyDescent="0.25">
      <c r="B604" s="18"/>
      <c r="C604" s="3"/>
      <c r="D604" s="18"/>
      <c r="E604" s="3"/>
      <c r="F604" s="3"/>
      <c r="G604" s="18"/>
      <c r="J604" s="3"/>
      <c r="L604" s="2"/>
      <c r="N604" t="str">
        <f t="shared" si="7"/>
        <v/>
      </c>
    </row>
    <row r="605" spans="2:14" ht="15.75" customHeight="1" x14ac:dyDescent="0.25">
      <c r="B605" s="18"/>
      <c r="C605" s="3"/>
      <c r="D605" s="18"/>
      <c r="E605" s="3"/>
      <c r="F605" s="3"/>
      <c r="G605" s="18"/>
      <c r="J605" s="3"/>
      <c r="L605" s="2"/>
      <c r="N605" t="str">
        <f t="shared" si="7"/>
        <v/>
      </c>
    </row>
    <row r="606" spans="2:14" ht="15.75" customHeight="1" x14ac:dyDescent="0.25">
      <c r="B606" s="18"/>
      <c r="C606" s="3"/>
      <c r="D606" s="18"/>
      <c r="E606" s="3"/>
      <c r="F606" s="3"/>
      <c r="G606" s="18"/>
      <c r="J606" s="3"/>
      <c r="L606" s="2"/>
      <c r="N606" t="str">
        <f t="shared" si="7"/>
        <v/>
      </c>
    </row>
    <row r="607" spans="2:14" ht="15.75" customHeight="1" x14ac:dyDescent="0.25">
      <c r="B607" s="18"/>
      <c r="C607" s="3"/>
      <c r="D607" s="18"/>
      <c r="E607" s="3"/>
      <c r="F607" s="3"/>
      <c r="G607" s="18"/>
      <c r="J607" s="3"/>
      <c r="L607" s="2"/>
      <c r="N607" t="str">
        <f t="shared" si="7"/>
        <v/>
      </c>
    </row>
    <row r="608" spans="2:14" ht="15.75" customHeight="1" x14ac:dyDescent="0.25">
      <c r="B608" s="18"/>
      <c r="C608" s="3"/>
      <c r="D608" s="18"/>
      <c r="E608" s="3"/>
      <c r="F608" s="3"/>
      <c r="G608" s="18"/>
      <c r="J608" s="3"/>
      <c r="L608" s="2"/>
      <c r="N608" t="str">
        <f t="shared" si="7"/>
        <v/>
      </c>
    </row>
    <row r="609" spans="2:14" ht="15.75" customHeight="1" x14ac:dyDescent="0.25">
      <c r="B609" s="18"/>
      <c r="C609" s="3"/>
      <c r="D609" s="18"/>
      <c r="E609" s="3"/>
      <c r="F609" s="3"/>
      <c r="G609" s="18"/>
      <c r="J609" s="3"/>
      <c r="L609" s="2"/>
      <c r="N609" t="str">
        <f t="shared" si="7"/>
        <v/>
      </c>
    </row>
    <row r="610" spans="2:14" ht="15.75" customHeight="1" x14ac:dyDescent="0.25">
      <c r="B610" s="18"/>
      <c r="C610" s="3"/>
      <c r="D610" s="18"/>
      <c r="E610" s="3"/>
      <c r="F610" s="3"/>
      <c r="G610" s="18"/>
      <c r="J610" s="3"/>
      <c r="L610" s="2"/>
      <c r="N610" t="str">
        <f t="shared" si="7"/>
        <v/>
      </c>
    </row>
    <row r="611" spans="2:14" ht="15.75" customHeight="1" x14ac:dyDescent="0.25">
      <c r="B611" s="18"/>
      <c r="C611" s="3"/>
      <c r="D611" s="18"/>
      <c r="E611" s="3"/>
      <c r="F611" s="3"/>
      <c r="G611" s="18"/>
      <c r="J611" s="3"/>
      <c r="L611" s="2"/>
      <c r="N611" t="str">
        <f t="shared" si="7"/>
        <v/>
      </c>
    </row>
    <row r="612" spans="2:14" ht="15.75" customHeight="1" x14ac:dyDescent="0.25">
      <c r="B612" s="18"/>
      <c r="C612" s="3"/>
      <c r="D612" s="18"/>
      <c r="E612" s="3"/>
      <c r="F612" s="3"/>
      <c r="G612" s="18"/>
      <c r="J612" s="3"/>
      <c r="L612" s="2"/>
      <c r="N612" t="str">
        <f t="shared" si="7"/>
        <v/>
      </c>
    </row>
    <row r="613" spans="2:14" ht="15.75" customHeight="1" x14ac:dyDescent="0.25">
      <c r="B613" s="18"/>
      <c r="C613" s="3"/>
      <c r="D613" s="18"/>
      <c r="E613" s="3"/>
      <c r="F613" s="3"/>
      <c r="G613" s="18"/>
      <c r="J613" s="3"/>
      <c r="L613" s="2"/>
      <c r="N613" t="str">
        <f t="shared" si="7"/>
        <v/>
      </c>
    </row>
    <row r="614" spans="2:14" ht="15.75" customHeight="1" x14ac:dyDescent="0.25">
      <c r="B614" s="18"/>
      <c r="C614" s="3"/>
      <c r="D614" s="18"/>
      <c r="E614" s="3"/>
      <c r="F614" s="3"/>
      <c r="G614" s="18"/>
      <c r="J614" s="3"/>
      <c r="L614" s="2"/>
      <c r="N614" t="str">
        <f t="shared" si="7"/>
        <v/>
      </c>
    </row>
    <row r="615" spans="2:14" ht="15.75" customHeight="1" x14ac:dyDescent="0.25">
      <c r="B615" s="18"/>
      <c r="C615" s="3"/>
      <c r="D615" s="18"/>
      <c r="E615" s="3"/>
      <c r="F615" s="3"/>
      <c r="G615" s="18"/>
      <c r="J615" s="3"/>
      <c r="L615" s="2"/>
      <c r="N615" t="str">
        <f t="shared" si="7"/>
        <v/>
      </c>
    </row>
    <row r="616" spans="2:14" ht="15.75" customHeight="1" x14ac:dyDescent="0.25">
      <c r="B616" s="18"/>
      <c r="C616" s="3"/>
      <c r="D616" s="18"/>
      <c r="E616" s="3"/>
      <c r="F616" s="3"/>
      <c r="G616" s="18"/>
      <c r="J616" s="3"/>
      <c r="L616" s="2"/>
      <c r="N616" t="str">
        <f t="shared" si="7"/>
        <v/>
      </c>
    </row>
    <row r="617" spans="2:14" ht="15.75" customHeight="1" x14ac:dyDescent="0.25">
      <c r="B617" s="18"/>
      <c r="C617" s="3"/>
      <c r="D617" s="18"/>
      <c r="E617" s="3"/>
      <c r="F617" s="3"/>
      <c r="G617" s="18"/>
      <c r="J617" s="3"/>
      <c r="L617" s="2"/>
      <c r="N617" t="str">
        <f t="shared" si="7"/>
        <v/>
      </c>
    </row>
    <row r="618" spans="2:14" ht="15.75" customHeight="1" x14ac:dyDescent="0.25">
      <c r="B618" s="18"/>
      <c r="C618" s="3"/>
      <c r="D618" s="18"/>
      <c r="E618" s="3"/>
      <c r="F618" s="3"/>
      <c r="G618" s="18"/>
      <c r="J618" s="3"/>
      <c r="L618" s="2"/>
      <c r="N618" t="str">
        <f t="shared" si="7"/>
        <v/>
      </c>
    </row>
    <row r="619" spans="2:14" ht="15.75" customHeight="1" x14ac:dyDescent="0.25">
      <c r="B619" s="18"/>
      <c r="C619" s="3"/>
      <c r="D619" s="18"/>
      <c r="E619" s="3"/>
      <c r="F619" s="3"/>
      <c r="G619" s="18"/>
      <c r="J619" s="3"/>
      <c r="L619" s="2"/>
      <c r="N619" t="str">
        <f t="shared" si="7"/>
        <v/>
      </c>
    </row>
    <row r="620" spans="2:14" ht="15.75" customHeight="1" x14ac:dyDescent="0.25">
      <c r="B620" s="18"/>
      <c r="C620" s="3"/>
      <c r="D620" s="18"/>
      <c r="E620" s="3"/>
      <c r="F620" s="3"/>
      <c r="G620" s="18"/>
      <c r="J620" s="3"/>
      <c r="L620" s="2"/>
      <c r="N620" t="str">
        <f t="shared" si="7"/>
        <v/>
      </c>
    </row>
    <row r="621" spans="2:14" ht="15.75" customHeight="1" x14ac:dyDescent="0.25">
      <c r="B621" s="18"/>
      <c r="C621" s="3"/>
      <c r="D621" s="18"/>
      <c r="E621" s="3"/>
      <c r="F621" s="3"/>
      <c r="G621" s="18"/>
      <c r="J621" s="3"/>
      <c r="L621" s="2"/>
      <c r="N621" t="str">
        <f t="shared" si="7"/>
        <v/>
      </c>
    </row>
    <row r="622" spans="2:14" ht="15.75" customHeight="1" x14ac:dyDescent="0.25">
      <c r="B622" s="18"/>
      <c r="C622" s="3"/>
      <c r="D622" s="18"/>
      <c r="E622" s="3"/>
      <c r="F622" s="3"/>
      <c r="G622" s="18"/>
      <c r="J622" s="3"/>
      <c r="L622" s="2"/>
      <c r="N622" t="str">
        <f t="shared" si="7"/>
        <v/>
      </c>
    </row>
    <row r="623" spans="2:14" ht="15.75" customHeight="1" x14ac:dyDescent="0.25">
      <c r="B623" s="18"/>
      <c r="C623" s="3"/>
      <c r="D623" s="18"/>
      <c r="E623" s="3"/>
      <c r="F623" s="3"/>
      <c r="G623" s="18"/>
      <c r="J623" s="3"/>
      <c r="L623" s="2"/>
      <c r="N623" t="str">
        <f t="shared" si="7"/>
        <v/>
      </c>
    </row>
    <row r="624" spans="2:14" ht="15.75" customHeight="1" x14ac:dyDescent="0.25">
      <c r="B624" s="18"/>
      <c r="C624" s="3"/>
      <c r="D624" s="18"/>
      <c r="E624" s="3"/>
      <c r="F624" s="3"/>
      <c r="G624" s="18"/>
      <c r="J624" s="3"/>
      <c r="L624" s="2"/>
      <c r="N624" t="str">
        <f t="shared" si="7"/>
        <v/>
      </c>
    </row>
    <row r="625" spans="2:14" ht="15.75" customHeight="1" x14ac:dyDescent="0.25">
      <c r="B625" s="18"/>
      <c r="C625" s="3"/>
      <c r="D625" s="18"/>
      <c r="E625" s="3"/>
      <c r="F625" s="3"/>
      <c r="G625" s="18"/>
      <c r="J625" s="3"/>
      <c r="L625" s="2"/>
      <c r="N625" t="str">
        <f t="shared" si="7"/>
        <v/>
      </c>
    </row>
    <row r="626" spans="2:14" ht="15.75" customHeight="1" x14ac:dyDescent="0.25">
      <c r="B626" s="18"/>
      <c r="C626" s="3"/>
      <c r="D626" s="18"/>
      <c r="E626" s="3"/>
      <c r="F626" s="3"/>
      <c r="G626" s="18"/>
      <c r="J626" s="3"/>
      <c r="L626" s="2"/>
      <c r="N626" t="str">
        <f t="shared" si="7"/>
        <v/>
      </c>
    </row>
    <row r="627" spans="2:14" ht="15.75" customHeight="1" x14ac:dyDescent="0.25">
      <c r="B627" s="18"/>
      <c r="C627" s="3"/>
      <c r="D627" s="18"/>
      <c r="E627" s="3"/>
      <c r="F627" s="3"/>
      <c r="G627" s="18"/>
      <c r="J627" s="3"/>
      <c r="L627" s="2"/>
      <c r="N627" t="str">
        <f t="shared" si="7"/>
        <v/>
      </c>
    </row>
    <row r="628" spans="2:14" ht="15.75" customHeight="1" x14ac:dyDescent="0.25">
      <c r="B628" s="18"/>
      <c r="C628" s="3"/>
      <c r="D628" s="18"/>
      <c r="E628" s="3"/>
      <c r="F628" s="3"/>
      <c r="G628" s="18"/>
      <c r="J628" s="3"/>
      <c r="L628" s="2"/>
      <c r="N628" t="str">
        <f t="shared" si="7"/>
        <v/>
      </c>
    </row>
    <row r="629" spans="2:14" ht="15.75" customHeight="1" x14ac:dyDescent="0.25">
      <c r="B629" s="18"/>
      <c r="C629" s="3"/>
      <c r="D629" s="18"/>
      <c r="E629" s="3"/>
      <c r="F629" s="3"/>
      <c r="G629" s="18"/>
      <c r="J629" s="3"/>
      <c r="L629" s="2"/>
      <c r="N629" t="str">
        <f t="shared" si="7"/>
        <v/>
      </c>
    </row>
    <row r="630" spans="2:14" ht="15.75" customHeight="1" x14ac:dyDescent="0.25">
      <c r="B630" s="18"/>
      <c r="C630" s="3"/>
      <c r="D630" s="18"/>
      <c r="E630" s="3"/>
      <c r="F630" s="3"/>
      <c r="G630" s="18"/>
      <c r="J630" s="3"/>
      <c r="L630" s="2"/>
      <c r="N630" t="str">
        <f t="shared" si="7"/>
        <v/>
      </c>
    </row>
    <row r="631" spans="2:14" ht="15.75" customHeight="1" x14ac:dyDescent="0.25">
      <c r="B631" s="18"/>
      <c r="C631" s="3"/>
      <c r="D631" s="18"/>
      <c r="E631" s="3"/>
      <c r="F631" s="3"/>
      <c r="G631" s="18"/>
      <c r="J631" s="3"/>
      <c r="L631" s="2"/>
      <c r="N631" t="str">
        <f t="shared" si="7"/>
        <v/>
      </c>
    </row>
    <row r="632" spans="2:14" ht="15.75" customHeight="1" x14ac:dyDescent="0.25">
      <c r="B632" s="18"/>
      <c r="C632" s="3"/>
      <c r="D632" s="18"/>
      <c r="E632" s="3"/>
      <c r="F632" s="3"/>
      <c r="G632" s="18"/>
      <c r="J632" s="3"/>
      <c r="L632" s="2"/>
      <c r="N632" t="str">
        <f t="shared" si="7"/>
        <v/>
      </c>
    </row>
    <row r="633" spans="2:14" ht="15.75" customHeight="1" x14ac:dyDescent="0.25">
      <c r="B633" s="18"/>
      <c r="C633" s="3"/>
      <c r="D633" s="18"/>
      <c r="E633" s="3"/>
      <c r="F633" s="3"/>
      <c r="G633" s="18"/>
      <c r="J633" s="3"/>
      <c r="L633" s="2"/>
      <c r="N633" t="str">
        <f t="shared" si="7"/>
        <v/>
      </c>
    </row>
    <row r="634" spans="2:14" ht="15.75" customHeight="1" x14ac:dyDescent="0.25">
      <c r="B634" s="18"/>
      <c r="C634" s="3"/>
      <c r="D634" s="18"/>
      <c r="E634" s="3"/>
      <c r="F634" s="3"/>
      <c r="G634" s="18"/>
      <c r="J634" s="3"/>
      <c r="L634" s="2"/>
      <c r="N634" t="str">
        <f t="shared" si="7"/>
        <v/>
      </c>
    </row>
    <row r="635" spans="2:14" ht="15.75" customHeight="1" x14ac:dyDescent="0.25">
      <c r="B635" s="18"/>
      <c r="C635" s="3"/>
      <c r="D635" s="18"/>
      <c r="E635" s="3"/>
      <c r="F635" s="3"/>
      <c r="G635" s="18"/>
      <c r="J635" s="3"/>
      <c r="L635" s="2"/>
      <c r="N635" t="str">
        <f t="shared" si="7"/>
        <v/>
      </c>
    </row>
    <row r="636" spans="2:14" ht="15.75" customHeight="1" x14ac:dyDescent="0.25">
      <c r="B636" s="18"/>
      <c r="C636" s="3"/>
      <c r="D636" s="18"/>
      <c r="E636" s="3"/>
      <c r="F636" s="3"/>
      <c r="G636" s="18"/>
      <c r="J636" s="3"/>
      <c r="L636" s="2"/>
      <c r="N636" t="str">
        <f t="shared" si="7"/>
        <v/>
      </c>
    </row>
    <row r="637" spans="2:14" ht="15.75" customHeight="1" x14ac:dyDescent="0.25">
      <c r="B637" s="18"/>
      <c r="C637" s="3"/>
      <c r="D637" s="18"/>
      <c r="E637" s="3"/>
      <c r="F637" s="3"/>
      <c r="G637" s="18"/>
      <c r="J637" s="3"/>
      <c r="L637" s="2"/>
      <c r="N637" t="str">
        <f t="shared" si="7"/>
        <v/>
      </c>
    </row>
    <row r="638" spans="2:14" ht="15.75" customHeight="1" x14ac:dyDescent="0.25">
      <c r="B638" s="18"/>
      <c r="C638" s="3"/>
      <c r="D638" s="18"/>
      <c r="E638" s="3"/>
      <c r="F638" s="3"/>
      <c r="G638" s="18"/>
      <c r="J638" s="3"/>
      <c r="L638" s="2"/>
      <c r="N638" t="str">
        <f t="shared" si="7"/>
        <v/>
      </c>
    </row>
    <row r="639" spans="2:14" ht="15.75" customHeight="1" x14ac:dyDescent="0.25">
      <c r="B639" s="18"/>
      <c r="C639" s="3"/>
      <c r="D639" s="18"/>
      <c r="E639" s="3"/>
      <c r="F639" s="3"/>
      <c r="G639" s="18"/>
      <c r="J639" s="3"/>
      <c r="L639" s="2"/>
      <c r="N639" t="str">
        <f t="shared" si="7"/>
        <v/>
      </c>
    </row>
    <row r="640" spans="2:14" ht="15.75" customHeight="1" x14ac:dyDescent="0.25">
      <c r="B640" s="18"/>
      <c r="C640" s="3"/>
      <c r="D640" s="18"/>
      <c r="E640" s="3"/>
      <c r="F640" s="3"/>
      <c r="G640" s="18"/>
      <c r="J640" s="3"/>
      <c r="L640" s="2"/>
      <c r="N640" t="str">
        <f t="shared" si="7"/>
        <v/>
      </c>
    </row>
    <row r="641" spans="2:14" ht="15.75" customHeight="1" x14ac:dyDescent="0.25">
      <c r="B641" s="18"/>
      <c r="C641" s="3"/>
      <c r="D641" s="18"/>
      <c r="E641" s="3"/>
      <c r="F641" s="3"/>
      <c r="G641" s="18"/>
      <c r="J641" s="3"/>
      <c r="L641" s="2"/>
      <c r="N641" t="str">
        <f t="shared" si="7"/>
        <v/>
      </c>
    </row>
    <row r="642" spans="2:14" ht="15.75" customHeight="1" x14ac:dyDescent="0.25">
      <c r="B642" s="18"/>
      <c r="C642" s="3"/>
      <c r="D642" s="18"/>
      <c r="E642" s="3"/>
      <c r="F642" s="3"/>
      <c r="G642" s="18"/>
      <c r="J642" s="3"/>
      <c r="L642" s="2"/>
      <c r="N642" t="str">
        <f t="shared" si="7"/>
        <v/>
      </c>
    </row>
    <row r="643" spans="2:14" ht="15.75" customHeight="1" x14ac:dyDescent="0.25">
      <c r="B643" s="18"/>
      <c r="C643" s="3"/>
      <c r="D643" s="18"/>
      <c r="E643" s="3"/>
      <c r="F643" s="3"/>
      <c r="G643" s="18"/>
      <c r="J643" s="3"/>
      <c r="L643" s="2"/>
      <c r="N643" t="str">
        <f t="shared" ref="N643:N706" si="8">PROPER(D643)</f>
        <v/>
      </c>
    </row>
    <row r="644" spans="2:14" ht="15.75" customHeight="1" x14ac:dyDescent="0.25">
      <c r="B644" s="18"/>
      <c r="C644" s="3"/>
      <c r="D644" s="18"/>
      <c r="E644" s="3"/>
      <c r="F644" s="3"/>
      <c r="G644" s="18"/>
      <c r="J644" s="3"/>
      <c r="L644" s="2"/>
      <c r="N644" t="str">
        <f t="shared" si="8"/>
        <v/>
      </c>
    </row>
    <row r="645" spans="2:14" ht="15.75" customHeight="1" x14ac:dyDescent="0.25">
      <c r="B645" s="18"/>
      <c r="C645" s="3"/>
      <c r="D645" s="18"/>
      <c r="E645" s="3"/>
      <c r="F645" s="3"/>
      <c r="G645" s="18"/>
      <c r="J645" s="3"/>
      <c r="L645" s="2"/>
      <c r="N645" t="str">
        <f t="shared" si="8"/>
        <v/>
      </c>
    </row>
    <row r="646" spans="2:14" ht="15.75" customHeight="1" x14ac:dyDescent="0.25">
      <c r="B646" s="18"/>
      <c r="C646" s="3"/>
      <c r="D646" s="18"/>
      <c r="E646" s="3"/>
      <c r="F646" s="3"/>
      <c r="G646" s="18"/>
      <c r="J646" s="3"/>
      <c r="L646" s="2"/>
      <c r="N646" t="str">
        <f t="shared" si="8"/>
        <v/>
      </c>
    </row>
    <row r="647" spans="2:14" ht="15.75" customHeight="1" x14ac:dyDescent="0.25">
      <c r="B647" s="18"/>
      <c r="C647" s="3"/>
      <c r="D647" s="18"/>
      <c r="E647" s="3"/>
      <c r="F647" s="3"/>
      <c r="G647" s="18"/>
      <c r="J647" s="3"/>
      <c r="L647" s="2"/>
      <c r="N647" t="str">
        <f t="shared" si="8"/>
        <v/>
      </c>
    </row>
    <row r="648" spans="2:14" ht="15.75" customHeight="1" x14ac:dyDescent="0.25">
      <c r="B648" s="18"/>
      <c r="C648" s="3"/>
      <c r="D648" s="18"/>
      <c r="E648" s="3"/>
      <c r="F648" s="3"/>
      <c r="G648" s="18"/>
      <c r="J648" s="3"/>
      <c r="L648" s="2"/>
      <c r="N648" t="str">
        <f t="shared" si="8"/>
        <v/>
      </c>
    </row>
    <row r="649" spans="2:14" ht="15.75" customHeight="1" x14ac:dyDescent="0.25">
      <c r="B649" s="18"/>
      <c r="C649" s="3"/>
      <c r="D649" s="18"/>
      <c r="E649" s="3"/>
      <c r="F649" s="3"/>
      <c r="G649" s="18"/>
      <c r="J649" s="3"/>
      <c r="L649" s="2"/>
      <c r="N649" t="str">
        <f t="shared" si="8"/>
        <v/>
      </c>
    </row>
    <row r="650" spans="2:14" ht="15.75" customHeight="1" x14ac:dyDescent="0.25">
      <c r="B650" s="18"/>
      <c r="C650" s="3"/>
      <c r="D650" s="18"/>
      <c r="E650" s="3"/>
      <c r="F650" s="3"/>
      <c r="G650" s="18"/>
      <c r="J650" s="3"/>
      <c r="L650" s="2"/>
      <c r="N650" t="str">
        <f t="shared" si="8"/>
        <v/>
      </c>
    </row>
    <row r="651" spans="2:14" ht="15.75" customHeight="1" x14ac:dyDescent="0.25">
      <c r="B651" s="18"/>
      <c r="C651" s="3"/>
      <c r="D651" s="18"/>
      <c r="E651" s="3"/>
      <c r="F651" s="3"/>
      <c r="G651" s="18"/>
      <c r="J651" s="3"/>
      <c r="L651" s="2"/>
      <c r="N651" t="str">
        <f t="shared" si="8"/>
        <v/>
      </c>
    </row>
    <row r="652" spans="2:14" ht="15.75" customHeight="1" x14ac:dyDescent="0.25">
      <c r="B652" s="18"/>
      <c r="C652" s="3"/>
      <c r="D652" s="18"/>
      <c r="E652" s="3"/>
      <c r="F652" s="3"/>
      <c r="G652" s="18"/>
      <c r="J652" s="3"/>
      <c r="L652" s="2"/>
      <c r="N652" t="str">
        <f t="shared" si="8"/>
        <v/>
      </c>
    </row>
    <row r="653" spans="2:14" ht="15.75" customHeight="1" x14ac:dyDescent="0.25">
      <c r="B653" s="18"/>
      <c r="C653" s="3"/>
      <c r="D653" s="18"/>
      <c r="E653" s="3"/>
      <c r="F653" s="3"/>
      <c r="G653" s="18"/>
      <c r="J653" s="3"/>
      <c r="L653" s="2"/>
      <c r="N653" t="str">
        <f t="shared" si="8"/>
        <v/>
      </c>
    </row>
    <row r="654" spans="2:14" ht="15.75" customHeight="1" x14ac:dyDescent="0.25">
      <c r="B654" s="18"/>
      <c r="C654" s="3"/>
      <c r="D654" s="18"/>
      <c r="E654" s="3"/>
      <c r="F654" s="3"/>
      <c r="G654" s="18"/>
      <c r="J654" s="3"/>
      <c r="L654" s="2"/>
      <c r="N654" t="str">
        <f t="shared" si="8"/>
        <v/>
      </c>
    </row>
    <row r="655" spans="2:14" ht="15.75" customHeight="1" x14ac:dyDescent="0.25">
      <c r="B655" s="18"/>
      <c r="C655" s="3"/>
      <c r="D655" s="18"/>
      <c r="E655" s="3"/>
      <c r="F655" s="3"/>
      <c r="G655" s="18"/>
      <c r="J655" s="3"/>
      <c r="L655" s="2"/>
      <c r="N655" t="str">
        <f t="shared" si="8"/>
        <v/>
      </c>
    </row>
    <row r="656" spans="2:14" ht="15.75" customHeight="1" x14ac:dyDescent="0.25">
      <c r="B656" s="18"/>
      <c r="C656" s="3"/>
      <c r="D656" s="18"/>
      <c r="E656" s="3"/>
      <c r="F656" s="3"/>
      <c r="G656" s="18"/>
      <c r="J656" s="3"/>
      <c r="L656" s="2"/>
      <c r="N656" t="str">
        <f t="shared" si="8"/>
        <v/>
      </c>
    </row>
    <row r="657" spans="2:14" ht="15.75" customHeight="1" x14ac:dyDescent="0.25">
      <c r="B657" s="18"/>
      <c r="C657" s="3"/>
      <c r="D657" s="18"/>
      <c r="E657" s="3"/>
      <c r="F657" s="3"/>
      <c r="G657" s="18"/>
      <c r="J657" s="3"/>
      <c r="L657" s="2"/>
      <c r="N657" t="str">
        <f t="shared" si="8"/>
        <v/>
      </c>
    </row>
    <row r="658" spans="2:14" ht="15.75" customHeight="1" x14ac:dyDescent="0.25">
      <c r="B658" s="18"/>
      <c r="C658" s="3"/>
      <c r="D658" s="18"/>
      <c r="E658" s="3"/>
      <c r="F658" s="3"/>
      <c r="G658" s="18"/>
      <c r="J658" s="3"/>
      <c r="L658" s="2"/>
      <c r="N658" t="str">
        <f t="shared" si="8"/>
        <v/>
      </c>
    </row>
    <row r="659" spans="2:14" ht="15.75" customHeight="1" x14ac:dyDescent="0.25">
      <c r="B659" s="18"/>
      <c r="C659" s="3"/>
      <c r="D659" s="18"/>
      <c r="E659" s="3"/>
      <c r="F659" s="3"/>
      <c r="G659" s="18"/>
      <c r="J659" s="3"/>
      <c r="L659" s="2"/>
      <c r="N659" t="str">
        <f t="shared" si="8"/>
        <v/>
      </c>
    </row>
    <row r="660" spans="2:14" ht="15.75" customHeight="1" x14ac:dyDescent="0.25">
      <c r="B660" s="18"/>
      <c r="C660" s="3"/>
      <c r="D660" s="18"/>
      <c r="E660" s="3"/>
      <c r="F660" s="3"/>
      <c r="G660" s="18"/>
      <c r="J660" s="3"/>
      <c r="L660" s="2"/>
      <c r="N660" t="str">
        <f t="shared" si="8"/>
        <v/>
      </c>
    </row>
    <row r="661" spans="2:14" ht="15.75" customHeight="1" x14ac:dyDescent="0.25">
      <c r="B661" s="18"/>
      <c r="C661" s="3"/>
      <c r="D661" s="18"/>
      <c r="E661" s="3"/>
      <c r="F661" s="3"/>
      <c r="G661" s="18"/>
      <c r="J661" s="3"/>
      <c r="L661" s="2"/>
      <c r="N661" t="str">
        <f t="shared" si="8"/>
        <v/>
      </c>
    </row>
    <row r="662" spans="2:14" ht="15.75" customHeight="1" x14ac:dyDescent="0.25">
      <c r="B662" s="18"/>
      <c r="C662" s="3"/>
      <c r="D662" s="18"/>
      <c r="E662" s="3"/>
      <c r="F662" s="3"/>
      <c r="G662" s="18"/>
      <c r="J662" s="3"/>
      <c r="L662" s="2"/>
      <c r="N662" t="str">
        <f t="shared" si="8"/>
        <v/>
      </c>
    </row>
    <row r="663" spans="2:14" ht="15.75" customHeight="1" x14ac:dyDescent="0.25">
      <c r="B663" s="18"/>
      <c r="C663" s="3"/>
      <c r="D663" s="18"/>
      <c r="E663" s="3"/>
      <c r="F663" s="3"/>
      <c r="G663" s="18"/>
      <c r="J663" s="3"/>
      <c r="L663" s="2"/>
      <c r="N663" t="str">
        <f t="shared" si="8"/>
        <v/>
      </c>
    </row>
    <row r="664" spans="2:14" ht="15.75" customHeight="1" x14ac:dyDescent="0.25">
      <c r="B664" s="18"/>
      <c r="C664" s="3"/>
      <c r="D664" s="18"/>
      <c r="E664" s="3"/>
      <c r="F664" s="3"/>
      <c r="G664" s="18"/>
      <c r="J664" s="3"/>
      <c r="L664" s="2"/>
      <c r="N664" t="str">
        <f t="shared" si="8"/>
        <v/>
      </c>
    </row>
    <row r="665" spans="2:14" ht="15.75" customHeight="1" x14ac:dyDescent="0.25">
      <c r="B665" s="18"/>
      <c r="C665" s="3"/>
      <c r="D665" s="18"/>
      <c r="E665" s="3"/>
      <c r="F665" s="3"/>
      <c r="G665" s="18"/>
      <c r="J665" s="3"/>
      <c r="L665" s="2"/>
      <c r="N665" t="str">
        <f t="shared" si="8"/>
        <v/>
      </c>
    </row>
    <row r="666" spans="2:14" ht="15.75" customHeight="1" x14ac:dyDescent="0.25">
      <c r="B666" s="18"/>
      <c r="C666" s="3"/>
      <c r="D666" s="18"/>
      <c r="E666" s="3"/>
      <c r="F666" s="3"/>
      <c r="G666" s="18"/>
      <c r="J666" s="3"/>
      <c r="L666" s="2"/>
      <c r="N666" t="str">
        <f t="shared" si="8"/>
        <v/>
      </c>
    </row>
    <row r="667" spans="2:14" ht="15.75" customHeight="1" x14ac:dyDescent="0.25">
      <c r="B667" s="18"/>
      <c r="C667" s="3"/>
      <c r="D667" s="18"/>
      <c r="E667" s="3"/>
      <c r="F667" s="3"/>
      <c r="G667" s="18"/>
      <c r="J667" s="3"/>
      <c r="L667" s="2"/>
      <c r="N667" t="str">
        <f t="shared" si="8"/>
        <v/>
      </c>
    </row>
    <row r="668" spans="2:14" ht="15.75" customHeight="1" x14ac:dyDescent="0.25">
      <c r="B668" s="18"/>
      <c r="C668" s="3"/>
      <c r="D668" s="18"/>
      <c r="E668" s="3"/>
      <c r="F668" s="3"/>
      <c r="G668" s="18"/>
      <c r="J668" s="3"/>
      <c r="L668" s="2"/>
      <c r="N668" t="str">
        <f t="shared" si="8"/>
        <v/>
      </c>
    </row>
    <row r="669" spans="2:14" ht="15.75" customHeight="1" x14ac:dyDescent="0.25">
      <c r="B669" s="18"/>
      <c r="C669" s="3"/>
      <c r="D669" s="18"/>
      <c r="E669" s="3"/>
      <c r="F669" s="3"/>
      <c r="G669" s="18"/>
      <c r="J669" s="3"/>
      <c r="L669" s="2"/>
      <c r="N669" t="str">
        <f t="shared" si="8"/>
        <v/>
      </c>
    </row>
    <row r="670" spans="2:14" ht="15.75" customHeight="1" x14ac:dyDescent="0.25">
      <c r="B670" s="18"/>
      <c r="C670" s="3"/>
      <c r="D670" s="18"/>
      <c r="E670" s="3"/>
      <c r="F670" s="3"/>
      <c r="G670" s="18"/>
      <c r="J670" s="3"/>
      <c r="L670" s="2"/>
      <c r="N670" t="str">
        <f t="shared" si="8"/>
        <v/>
      </c>
    </row>
    <row r="671" spans="2:14" ht="15.75" customHeight="1" x14ac:dyDescent="0.25">
      <c r="B671" s="18"/>
      <c r="C671" s="3"/>
      <c r="D671" s="18"/>
      <c r="E671" s="3"/>
      <c r="F671" s="3"/>
      <c r="G671" s="18"/>
      <c r="J671" s="3"/>
      <c r="L671" s="2"/>
      <c r="N671" t="str">
        <f t="shared" si="8"/>
        <v/>
      </c>
    </row>
    <row r="672" spans="2:14" ht="15.75" customHeight="1" x14ac:dyDescent="0.25">
      <c r="B672" s="18"/>
      <c r="C672" s="3"/>
      <c r="D672" s="18"/>
      <c r="E672" s="3"/>
      <c r="F672" s="3"/>
      <c r="G672" s="18"/>
      <c r="J672" s="3"/>
      <c r="L672" s="2"/>
      <c r="N672" t="str">
        <f t="shared" si="8"/>
        <v/>
      </c>
    </row>
    <row r="673" spans="2:14" ht="15.75" customHeight="1" x14ac:dyDescent="0.25">
      <c r="B673" s="18"/>
      <c r="C673" s="3"/>
      <c r="D673" s="18"/>
      <c r="E673" s="3"/>
      <c r="F673" s="3"/>
      <c r="G673" s="18"/>
      <c r="J673" s="3"/>
      <c r="L673" s="2"/>
      <c r="N673" t="str">
        <f t="shared" si="8"/>
        <v/>
      </c>
    </row>
    <row r="674" spans="2:14" ht="15.75" customHeight="1" x14ac:dyDescent="0.25">
      <c r="B674" s="18"/>
      <c r="C674" s="3"/>
      <c r="D674" s="18"/>
      <c r="E674" s="3"/>
      <c r="F674" s="3"/>
      <c r="G674" s="18"/>
      <c r="J674" s="3"/>
      <c r="L674" s="2"/>
      <c r="N674" t="str">
        <f t="shared" si="8"/>
        <v/>
      </c>
    </row>
    <row r="675" spans="2:14" ht="15.75" customHeight="1" x14ac:dyDescent="0.25">
      <c r="B675" s="18"/>
      <c r="C675" s="3"/>
      <c r="D675" s="18"/>
      <c r="E675" s="3"/>
      <c r="F675" s="3"/>
      <c r="G675" s="18"/>
      <c r="J675" s="3"/>
      <c r="L675" s="2"/>
      <c r="N675" t="str">
        <f t="shared" si="8"/>
        <v/>
      </c>
    </row>
    <row r="676" spans="2:14" ht="15.75" customHeight="1" x14ac:dyDescent="0.25">
      <c r="B676" s="18"/>
      <c r="C676" s="3"/>
      <c r="D676" s="18"/>
      <c r="E676" s="3"/>
      <c r="F676" s="3"/>
      <c r="G676" s="18"/>
      <c r="J676" s="3"/>
      <c r="L676" s="2"/>
      <c r="N676" t="str">
        <f t="shared" si="8"/>
        <v/>
      </c>
    </row>
    <row r="677" spans="2:14" ht="15.75" customHeight="1" x14ac:dyDescent="0.25">
      <c r="B677" s="18"/>
      <c r="C677" s="3"/>
      <c r="D677" s="18"/>
      <c r="E677" s="3"/>
      <c r="F677" s="3"/>
      <c r="G677" s="18"/>
      <c r="J677" s="3"/>
      <c r="L677" s="2"/>
      <c r="N677" t="str">
        <f t="shared" si="8"/>
        <v/>
      </c>
    </row>
    <row r="678" spans="2:14" ht="15.75" customHeight="1" x14ac:dyDescent="0.25">
      <c r="B678" s="18"/>
      <c r="C678" s="3"/>
      <c r="D678" s="18"/>
      <c r="E678" s="3"/>
      <c r="F678" s="3"/>
      <c r="G678" s="18"/>
      <c r="J678" s="3"/>
      <c r="L678" s="2"/>
      <c r="N678" t="str">
        <f t="shared" si="8"/>
        <v/>
      </c>
    </row>
    <row r="679" spans="2:14" ht="15.75" customHeight="1" x14ac:dyDescent="0.25">
      <c r="B679" s="18"/>
      <c r="C679" s="3"/>
      <c r="D679" s="18"/>
      <c r="E679" s="3"/>
      <c r="F679" s="3"/>
      <c r="G679" s="18"/>
      <c r="J679" s="3"/>
      <c r="L679" s="2"/>
      <c r="N679" t="str">
        <f t="shared" si="8"/>
        <v/>
      </c>
    </row>
    <row r="680" spans="2:14" ht="15.75" customHeight="1" x14ac:dyDescent="0.25">
      <c r="B680" s="18"/>
      <c r="C680" s="3"/>
      <c r="D680" s="18"/>
      <c r="E680" s="3"/>
      <c r="F680" s="3"/>
      <c r="G680" s="18"/>
      <c r="J680" s="3"/>
      <c r="L680" s="2"/>
      <c r="N680" t="str">
        <f t="shared" si="8"/>
        <v/>
      </c>
    </row>
    <row r="681" spans="2:14" ht="15.75" customHeight="1" x14ac:dyDescent="0.25">
      <c r="B681" s="18"/>
      <c r="C681" s="3"/>
      <c r="D681" s="18"/>
      <c r="E681" s="3"/>
      <c r="F681" s="3"/>
      <c r="G681" s="18"/>
      <c r="J681" s="3"/>
      <c r="L681" s="2"/>
      <c r="N681" t="str">
        <f t="shared" si="8"/>
        <v/>
      </c>
    </row>
    <row r="682" spans="2:14" ht="15.75" customHeight="1" x14ac:dyDescent="0.25">
      <c r="B682" s="18"/>
      <c r="C682" s="3"/>
      <c r="D682" s="18"/>
      <c r="E682" s="3"/>
      <c r="F682" s="3"/>
      <c r="G682" s="18"/>
      <c r="J682" s="3"/>
      <c r="L682" s="2"/>
      <c r="N682" t="str">
        <f t="shared" si="8"/>
        <v/>
      </c>
    </row>
    <row r="683" spans="2:14" ht="15.75" customHeight="1" x14ac:dyDescent="0.25">
      <c r="B683" s="18"/>
      <c r="C683" s="3"/>
      <c r="D683" s="18"/>
      <c r="E683" s="3"/>
      <c r="F683" s="3"/>
      <c r="G683" s="18"/>
      <c r="J683" s="3"/>
      <c r="L683" s="2"/>
      <c r="N683" t="str">
        <f t="shared" si="8"/>
        <v/>
      </c>
    </row>
    <row r="684" spans="2:14" ht="15.75" customHeight="1" x14ac:dyDescent="0.25">
      <c r="B684" s="18"/>
      <c r="C684" s="3"/>
      <c r="D684" s="18"/>
      <c r="E684" s="3"/>
      <c r="F684" s="3"/>
      <c r="G684" s="18"/>
      <c r="J684" s="3"/>
      <c r="L684" s="2"/>
      <c r="N684" t="str">
        <f t="shared" si="8"/>
        <v/>
      </c>
    </row>
    <row r="685" spans="2:14" ht="15.75" customHeight="1" x14ac:dyDescent="0.25">
      <c r="B685" s="18"/>
      <c r="C685" s="3"/>
      <c r="D685" s="18"/>
      <c r="E685" s="3"/>
      <c r="F685" s="3"/>
      <c r="G685" s="18"/>
      <c r="J685" s="3"/>
      <c r="L685" s="2"/>
      <c r="N685" t="str">
        <f t="shared" si="8"/>
        <v/>
      </c>
    </row>
    <row r="686" spans="2:14" ht="15.75" customHeight="1" x14ac:dyDescent="0.25">
      <c r="B686" s="18"/>
      <c r="C686" s="3"/>
      <c r="D686" s="18"/>
      <c r="E686" s="3"/>
      <c r="F686" s="3"/>
      <c r="G686" s="18"/>
      <c r="J686" s="3"/>
      <c r="L686" s="2"/>
      <c r="N686" t="str">
        <f t="shared" si="8"/>
        <v/>
      </c>
    </row>
    <row r="687" spans="2:14" ht="15.75" customHeight="1" x14ac:dyDescent="0.25">
      <c r="B687" s="18"/>
      <c r="C687" s="3"/>
      <c r="D687" s="18"/>
      <c r="E687" s="3"/>
      <c r="F687" s="3"/>
      <c r="G687" s="18"/>
      <c r="J687" s="3"/>
      <c r="L687" s="2"/>
      <c r="N687" t="str">
        <f t="shared" si="8"/>
        <v/>
      </c>
    </row>
    <row r="688" spans="2:14" ht="15.75" customHeight="1" x14ac:dyDescent="0.25">
      <c r="B688" s="18"/>
      <c r="C688" s="3"/>
      <c r="D688" s="18"/>
      <c r="E688" s="3"/>
      <c r="F688" s="3"/>
      <c r="G688" s="18"/>
      <c r="J688" s="3"/>
      <c r="L688" s="2"/>
      <c r="N688" t="str">
        <f t="shared" si="8"/>
        <v/>
      </c>
    </row>
    <row r="689" spans="2:14" ht="15.75" customHeight="1" x14ac:dyDescent="0.25">
      <c r="B689" s="18"/>
      <c r="C689" s="3"/>
      <c r="D689" s="18"/>
      <c r="E689" s="3"/>
      <c r="F689" s="3"/>
      <c r="G689" s="18"/>
      <c r="J689" s="3"/>
      <c r="L689" s="2"/>
      <c r="N689" t="str">
        <f t="shared" si="8"/>
        <v/>
      </c>
    </row>
    <row r="690" spans="2:14" ht="15.75" customHeight="1" x14ac:dyDescent="0.25">
      <c r="B690" s="18"/>
      <c r="C690" s="3"/>
      <c r="D690" s="18"/>
      <c r="E690" s="3"/>
      <c r="F690" s="3"/>
      <c r="G690" s="18"/>
      <c r="J690" s="3"/>
      <c r="L690" s="2"/>
      <c r="N690" t="str">
        <f t="shared" si="8"/>
        <v/>
      </c>
    </row>
    <row r="691" spans="2:14" ht="15.75" customHeight="1" x14ac:dyDescent="0.25">
      <c r="B691" s="18"/>
      <c r="C691" s="3"/>
      <c r="D691" s="18"/>
      <c r="E691" s="3"/>
      <c r="F691" s="3"/>
      <c r="G691" s="18"/>
      <c r="J691" s="3"/>
      <c r="L691" s="2"/>
      <c r="N691" t="str">
        <f t="shared" si="8"/>
        <v/>
      </c>
    </row>
    <row r="692" spans="2:14" ht="15.75" customHeight="1" x14ac:dyDescent="0.25">
      <c r="B692" s="18"/>
      <c r="C692" s="3"/>
      <c r="D692" s="18"/>
      <c r="E692" s="3"/>
      <c r="F692" s="3"/>
      <c r="G692" s="18"/>
      <c r="J692" s="3"/>
      <c r="L692" s="2"/>
      <c r="N692" t="str">
        <f t="shared" si="8"/>
        <v/>
      </c>
    </row>
    <row r="693" spans="2:14" ht="15.75" customHeight="1" x14ac:dyDescent="0.25">
      <c r="B693" s="18"/>
      <c r="C693" s="3"/>
      <c r="D693" s="18"/>
      <c r="E693" s="3"/>
      <c r="F693" s="3"/>
      <c r="G693" s="18"/>
      <c r="J693" s="3"/>
      <c r="L693" s="2"/>
      <c r="N693" t="str">
        <f t="shared" si="8"/>
        <v/>
      </c>
    </row>
    <row r="694" spans="2:14" ht="15.75" customHeight="1" x14ac:dyDescent="0.25">
      <c r="B694" s="18"/>
      <c r="C694" s="3"/>
      <c r="D694" s="18"/>
      <c r="E694" s="3"/>
      <c r="F694" s="3"/>
      <c r="G694" s="18"/>
      <c r="J694" s="3"/>
      <c r="L694" s="2"/>
      <c r="N694" t="str">
        <f t="shared" si="8"/>
        <v/>
      </c>
    </row>
    <row r="695" spans="2:14" ht="15.75" customHeight="1" x14ac:dyDescent="0.25">
      <c r="B695" s="18"/>
      <c r="C695" s="3"/>
      <c r="D695" s="18"/>
      <c r="E695" s="3"/>
      <c r="F695" s="3"/>
      <c r="G695" s="18"/>
      <c r="J695" s="3"/>
      <c r="L695" s="2"/>
      <c r="N695" t="str">
        <f t="shared" si="8"/>
        <v/>
      </c>
    </row>
    <row r="696" spans="2:14" ht="15.75" customHeight="1" x14ac:dyDescent="0.25">
      <c r="B696" s="18"/>
      <c r="C696" s="3"/>
      <c r="D696" s="18"/>
      <c r="E696" s="3"/>
      <c r="F696" s="3"/>
      <c r="G696" s="18"/>
      <c r="J696" s="3"/>
      <c r="L696" s="2"/>
      <c r="N696" t="str">
        <f t="shared" si="8"/>
        <v/>
      </c>
    </row>
    <row r="697" spans="2:14" ht="15.75" customHeight="1" x14ac:dyDescent="0.25">
      <c r="B697" s="18"/>
      <c r="C697" s="3"/>
      <c r="D697" s="18"/>
      <c r="E697" s="3"/>
      <c r="F697" s="3"/>
      <c r="G697" s="18"/>
      <c r="J697" s="3"/>
      <c r="L697" s="2"/>
      <c r="N697" t="str">
        <f t="shared" si="8"/>
        <v/>
      </c>
    </row>
    <row r="698" spans="2:14" ht="15.75" customHeight="1" x14ac:dyDescent="0.25">
      <c r="B698" s="18"/>
      <c r="C698" s="3"/>
      <c r="D698" s="18"/>
      <c r="E698" s="3"/>
      <c r="F698" s="3"/>
      <c r="G698" s="18"/>
      <c r="J698" s="3"/>
      <c r="L698" s="2"/>
      <c r="N698" t="str">
        <f t="shared" si="8"/>
        <v/>
      </c>
    </row>
    <row r="699" spans="2:14" ht="15.75" customHeight="1" x14ac:dyDescent="0.25">
      <c r="B699" s="18"/>
      <c r="C699" s="3"/>
      <c r="D699" s="18"/>
      <c r="E699" s="3"/>
      <c r="F699" s="3"/>
      <c r="G699" s="18"/>
      <c r="J699" s="3"/>
      <c r="L699" s="2"/>
      <c r="N699" t="str">
        <f t="shared" si="8"/>
        <v/>
      </c>
    </row>
    <row r="700" spans="2:14" ht="15.75" customHeight="1" x14ac:dyDescent="0.25">
      <c r="B700" s="18"/>
      <c r="C700" s="3"/>
      <c r="D700" s="18"/>
      <c r="E700" s="3"/>
      <c r="F700" s="3"/>
      <c r="G700" s="18"/>
      <c r="J700" s="3"/>
      <c r="L700" s="2"/>
      <c r="N700" t="str">
        <f t="shared" si="8"/>
        <v/>
      </c>
    </row>
    <row r="701" spans="2:14" ht="15.75" customHeight="1" x14ac:dyDescent="0.25">
      <c r="B701" s="18"/>
      <c r="C701" s="3"/>
      <c r="D701" s="18"/>
      <c r="E701" s="3"/>
      <c r="F701" s="3"/>
      <c r="G701" s="18"/>
      <c r="J701" s="3"/>
      <c r="L701" s="2"/>
      <c r="N701" t="str">
        <f t="shared" si="8"/>
        <v/>
      </c>
    </row>
    <row r="702" spans="2:14" ht="15.75" customHeight="1" x14ac:dyDescent="0.25">
      <c r="B702" s="18"/>
      <c r="C702" s="3"/>
      <c r="D702" s="18"/>
      <c r="E702" s="3"/>
      <c r="F702" s="3"/>
      <c r="G702" s="18"/>
      <c r="J702" s="3"/>
      <c r="L702" s="2"/>
      <c r="N702" t="str">
        <f t="shared" si="8"/>
        <v/>
      </c>
    </row>
    <row r="703" spans="2:14" ht="15.75" customHeight="1" x14ac:dyDescent="0.25">
      <c r="B703" s="18"/>
      <c r="C703" s="3"/>
      <c r="D703" s="18"/>
      <c r="E703" s="3"/>
      <c r="F703" s="3"/>
      <c r="G703" s="18"/>
      <c r="J703" s="3"/>
      <c r="L703" s="2"/>
      <c r="N703" t="str">
        <f t="shared" si="8"/>
        <v/>
      </c>
    </row>
    <row r="704" spans="2:14" ht="15.75" customHeight="1" x14ac:dyDescent="0.25">
      <c r="B704" s="18"/>
      <c r="C704" s="3"/>
      <c r="D704" s="18"/>
      <c r="E704" s="3"/>
      <c r="F704" s="3"/>
      <c r="G704" s="18"/>
      <c r="J704" s="3"/>
      <c r="L704" s="2"/>
      <c r="N704" t="str">
        <f t="shared" si="8"/>
        <v/>
      </c>
    </row>
    <row r="705" spans="2:14" ht="15.75" customHeight="1" x14ac:dyDescent="0.25">
      <c r="B705" s="18"/>
      <c r="C705" s="3"/>
      <c r="D705" s="18"/>
      <c r="E705" s="3"/>
      <c r="F705" s="3"/>
      <c r="G705" s="18"/>
      <c r="J705" s="3"/>
      <c r="L705" s="2"/>
      <c r="N705" t="str">
        <f t="shared" si="8"/>
        <v/>
      </c>
    </row>
    <row r="706" spans="2:14" ht="15.75" customHeight="1" x14ac:dyDescent="0.25">
      <c r="B706" s="18"/>
      <c r="C706" s="3"/>
      <c r="D706" s="18"/>
      <c r="E706" s="3"/>
      <c r="F706" s="3"/>
      <c r="G706" s="18"/>
      <c r="J706" s="3"/>
      <c r="L706" s="2"/>
      <c r="N706" t="str">
        <f t="shared" si="8"/>
        <v/>
      </c>
    </row>
    <row r="707" spans="2:14" ht="15.75" customHeight="1" x14ac:dyDescent="0.25">
      <c r="B707" s="18"/>
      <c r="C707" s="3"/>
      <c r="D707" s="18"/>
      <c r="E707" s="3"/>
      <c r="F707" s="3"/>
      <c r="G707" s="18"/>
      <c r="J707" s="3"/>
      <c r="L707" s="2"/>
      <c r="N707" t="str">
        <f t="shared" ref="N707:N770" si="9">PROPER(D707)</f>
        <v/>
      </c>
    </row>
    <row r="708" spans="2:14" ht="15.75" customHeight="1" x14ac:dyDescent="0.25">
      <c r="B708" s="18"/>
      <c r="C708" s="3"/>
      <c r="D708" s="18"/>
      <c r="E708" s="3"/>
      <c r="F708" s="3"/>
      <c r="G708" s="18"/>
      <c r="J708" s="3"/>
      <c r="L708" s="2"/>
      <c r="N708" t="str">
        <f t="shared" si="9"/>
        <v/>
      </c>
    </row>
    <row r="709" spans="2:14" ht="15.75" customHeight="1" x14ac:dyDescent="0.25">
      <c r="B709" s="18"/>
      <c r="C709" s="3"/>
      <c r="D709" s="18"/>
      <c r="E709" s="3"/>
      <c r="F709" s="3"/>
      <c r="G709" s="18"/>
      <c r="J709" s="3"/>
      <c r="L709" s="2"/>
      <c r="N709" t="str">
        <f t="shared" si="9"/>
        <v/>
      </c>
    </row>
    <row r="710" spans="2:14" ht="15.75" customHeight="1" x14ac:dyDescent="0.25">
      <c r="B710" s="18"/>
      <c r="C710" s="3"/>
      <c r="D710" s="18"/>
      <c r="E710" s="3"/>
      <c r="F710" s="3"/>
      <c r="G710" s="18"/>
      <c r="J710" s="3"/>
      <c r="L710" s="2"/>
      <c r="N710" t="str">
        <f t="shared" si="9"/>
        <v/>
      </c>
    </row>
    <row r="711" spans="2:14" ht="15.75" customHeight="1" x14ac:dyDescent="0.25">
      <c r="B711" s="18"/>
      <c r="C711" s="3"/>
      <c r="D711" s="18"/>
      <c r="E711" s="3"/>
      <c r="F711" s="3"/>
      <c r="G711" s="18"/>
      <c r="J711" s="3"/>
      <c r="L711" s="2"/>
      <c r="N711" t="str">
        <f t="shared" si="9"/>
        <v/>
      </c>
    </row>
    <row r="712" spans="2:14" ht="15.75" customHeight="1" x14ac:dyDescent="0.25">
      <c r="B712" s="18"/>
      <c r="C712" s="3"/>
      <c r="D712" s="18"/>
      <c r="E712" s="3"/>
      <c r="F712" s="3"/>
      <c r="G712" s="18"/>
      <c r="J712" s="3"/>
      <c r="L712" s="2"/>
      <c r="N712" t="str">
        <f t="shared" si="9"/>
        <v/>
      </c>
    </row>
    <row r="713" spans="2:14" ht="15.75" customHeight="1" x14ac:dyDescent="0.25">
      <c r="B713" s="18"/>
      <c r="C713" s="3"/>
      <c r="D713" s="18"/>
      <c r="E713" s="3"/>
      <c r="F713" s="3"/>
      <c r="G713" s="18"/>
      <c r="J713" s="3"/>
      <c r="L713" s="2"/>
      <c r="N713" t="str">
        <f t="shared" si="9"/>
        <v/>
      </c>
    </row>
    <row r="714" spans="2:14" ht="15.75" customHeight="1" x14ac:dyDescent="0.25">
      <c r="B714" s="18"/>
      <c r="C714" s="3"/>
      <c r="D714" s="18"/>
      <c r="E714" s="3"/>
      <c r="F714" s="3"/>
      <c r="G714" s="18"/>
      <c r="J714" s="3"/>
      <c r="L714" s="2"/>
      <c r="N714" t="str">
        <f t="shared" si="9"/>
        <v/>
      </c>
    </row>
    <row r="715" spans="2:14" ht="15.75" customHeight="1" x14ac:dyDescent="0.25">
      <c r="B715" s="18"/>
      <c r="C715" s="3"/>
      <c r="D715" s="18"/>
      <c r="E715" s="3"/>
      <c r="F715" s="3"/>
      <c r="G715" s="18"/>
      <c r="J715" s="3"/>
      <c r="L715" s="2"/>
      <c r="N715" t="str">
        <f t="shared" si="9"/>
        <v/>
      </c>
    </row>
    <row r="716" spans="2:14" ht="15.75" customHeight="1" x14ac:dyDescent="0.25">
      <c r="B716" s="18"/>
      <c r="C716" s="3"/>
      <c r="D716" s="18"/>
      <c r="E716" s="3"/>
      <c r="F716" s="3"/>
      <c r="G716" s="18"/>
      <c r="J716" s="3"/>
      <c r="L716" s="2"/>
      <c r="N716" t="str">
        <f t="shared" si="9"/>
        <v/>
      </c>
    </row>
    <row r="717" spans="2:14" ht="15.75" customHeight="1" x14ac:dyDescent="0.25">
      <c r="B717" s="18"/>
      <c r="C717" s="3"/>
      <c r="D717" s="18"/>
      <c r="E717" s="3"/>
      <c r="F717" s="3"/>
      <c r="G717" s="18"/>
      <c r="J717" s="3"/>
      <c r="L717" s="2"/>
      <c r="N717" t="str">
        <f t="shared" si="9"/>
        <v/>
      </c>
    </row>
    <row r="718" spans="2:14" ht="15.75" customHeight="1" x14ac:dyDescent="0.25">
      <c r="B718" s="18"/>
      <c r="C718" s="3"/>
      <c r="D718" s="18"/>
      <c r="E718" s="3"/>
      <c r="F718" s="3"/>
      <c r="G718" s="18"/>
      <c r="J718" s="3"/>
      <c r="L718" s="2"/>
      <c r="N718" t="str">
        <f t="shared" si="9"/>
        <v/>
      </c>
    </row>
    <row r="719" spans="2:14" ht="15.75" customHeight="1" x14ac:dyDescent="0.25">
      <c r="B719" s="18"/>
      <c r="C719" s="3"/>
      <c r="D719" s="18"/>
      <c r="E719" s="3"/>
      <c r="F719" s="3"/>
      <c r="G719" s="18"/>
      <c r="J719" s="3"/>
      <c r="L719" s="2"/>
      <c r="N719" t="str">
        <f t="shared" si="9"/>
        <v/>
      </c>
    </row>
    <row r="720" spans="2:14" ht="15.75" customHeight="1" x14ac:dyDescent="0.25">
      <c r="B720" s="18"/>
      <c r="C720" s="3"/>
      <c r="D720" s="18"/>
      <c r="E720" s="3"/>
      <c r="F720" s="3"/>
      <c r="G720" s="18"/>
      <c r="J720" s="3"/>
      <c r="L720" s="2"/>
      <c r="N720" t="str">
        <f t="shared" si="9"/>
        <v/>
      </c>
    </row>
    <row r="721" spans="2:14" ht="15.75" customHeight="1" x14ac:dyDescent="0.25">
      <c r="B721" s="18"/>
      <c r="C721" s="3"/>
      <c r="D721" s="18"/>
      <c r="E721" s="3"/>
      <c r="F721" s="3"/>
      <c r="G721" s="18"/>
      <c r="J721" s="3"/>
      <c r="L721" s="2"/>
      <c r="N721" t="str">
        <f t="shared" si="9"/>
        <v/>
      </c>
    </row>
    <row r="722" spans="2:14" ht="15.75" customHeight="1" x14ac:dyDescent="0.25">
      <c r="B722" s="18"/>
      <c r="C722" s="3"/>
      <c r="D722" s="18"/>
      <c r="E722" s="3"/>
      <c r="F722" s="3"/>
      <c r="G722" s="18"/>
      <c r="J722" s="3"/>
      <c r="L722" s="2"/>
      <c r="N722" t="str">
        <f t="shared" si="9"/>
        <v/>
      </c>
    </row>
    <row r="723" spans="2:14" ht="15.75" customHeight="1" x14ac:dyDescent="0.25">
      <c r="B723" s="18"/>
      <c r="C723" s="3"/>
      <c r="D723" s="18"/>
      <c r="E723" s="3"/>
      <c r="F723" s="3"/>
      <c r="G723" s="18"/>
      <c r="J723" s="3"/>
      <c r="L723" s="2"/>
      <c r="N723" t="str">
        <f t="shared" si="9"/>
        <v/>
      </c>
    </row>
    <row r="724" spans="2:14" ht="15.75" customHeight="1" x14ac:dyDescent="0.25">
      <c r="B724" s="18"/>
      <c r="C724" s="3"/>
      <c r="D724" s="18"/>
      <c r="E724" s="3"/>
      <c r="F724" s="3"/>
      <c r="G724" s="18"/>
      <c r="J724" s="3"/>
      <c r="L724" s="2"/>
      <c r="N724" t="str">
        <f t="shared" si="9"/>
        <v/>
      </c>
    </row>
    <row r="725" spans="2:14" ht="15.75" customHeight="1" x14ac:dyDescent="0.25">
      <c r="B725" s="18"/>
      <c r="C725" s="3"/>
      <c r="D725" s="18"/>
      <c r="E725" s="3"/>
      <c r="F725" s="3"/>
      <c r="G725" s="18"/>
      <c r="J725" s="3"/>
      <c r="L725" s="2"/>
      <c r="N725" t="str">
        <f t="shared" si="9"/>
        <v/>
      </c>
    </row>
    <row r="726" spans="2:14" ht="15.75" customHeight="1" x14ac:dyDescent="0.25">
      <c r="B726" s="18"/>
      <c r="C726" s="3"/>
      <c r="D726" s="18"/>
      <c r="E726" s="3"/>
      <c r="F726" s="3"/>
      <c r="G726" s="18"/>
      <c r="J726" s="3"/>
      <c r="L726" s="2"/>
      <c r="N726" t="str">
        <f t="shared" si="9"/>
        <v/>
      </c>
    </row>
    <row r="727" spans="2:14" ht="15.75" customHeight="1" x14ac:dyDescent="0.25">
      <c r="B727" s="18"/>
      <c r="C727" s="3"/>
      <c r="D727" s="18"/>
      <c r="E727" s="3"/>
      <c r="F727" s="3"/>
      <c r="G727" s="18"/>
      <c r="J727" s="3"/>
      <c r="L727" s="2"/>
      <c r="N727" t="str">
        <f t="shared" si="9"/>
        <v/>
      </c>
    </row>
    <row r="728" spans="2:14" ht="15.75" customHeight="1" x14ac:dyDescent="0.25">
      <c r="B728" s="18"/>
      <c r="C728" s="3"/>
      <c r="D728" s="18"/>
      <c r="E728" s="3"/>
      <c r="F728" s="3"/>
      <c r="G728" s="18"/>
      <c r="J728" s="3"/>
      <c r="L728" s="2"/>
      <c r="N728" t="str">
        <f t="shared" si="9"/>
        <v/>
      </c>
    </row>
    <row r="729" spans="2:14" ht="15.75" customHeight="1" x14ac:dyDescent="0.25">
      <c r="B729" s="18"/>
      <c r="C729" s="3"/>
      <c r="D729" s="18"/>
      <c r="E729" s="3"/>
      <c r="F729" s="3"/>
      <c r="G729" s="18"/>
      <c r="J729" s="3"/>
      <c r="L729" s="2"/>
      <c r="N729" t="str">
        <f t="shared" si="9"/>
        <v/>
      </c>
    </row>
    <row r="730" spans="2:14" ht="15.75" customHeight="1" x14ac:dyDescent="0.25">
      <c r="B730" s="18"/>
      <c r="C730" s="3"/>
      <c r="D730" s="18"/>
      <c r="E730" s="3"/>
      <c r="F730" s="3"/>
      <c r="G730" s="18"/>
      <c r="J730" s="3"/>
      <c r="L730" s="2"/>
      <c r="N730" t="str">
        <f t="shared" si="9"/>
        <v/>
      </c>
    </row>
    <row r="731" spans="2:14" ht="15.75" customHeight="1" x14ac:dyDescent="0.25">
      <c r="B731" s="18"/>
      <c r="C731" s="3"/>
      <c r="D731" s="18"/>
      <c r="E731" s="3"/>
      <c r="F731" s="3"/>
      <c r="G731" s="18"/>
      <c r="J731" s="3"/>
      <c r="L731" s="2"/>
      <c r="N731" t="str">
        <f t="shared" si="9"/>
        <v/>
      </c>
    </row>
    <row r="732" spans="2:14" ht="15.75" customHeight="1" x14ac:dyDescent="0.25">
      <c r="B732" s="18"/>
      <c r="C732" s="3"/>
      <c r="D732" s="18"/>
      <c r="E732" s="3"/>
      <c r="F732" s="3"/>
      <c r="G732" s="18"/>
      <c r="J732" s="3"/>
      <c r="L732" s="2"/>
      <c r="N732" t="str">
        <f t="shared" si="9"/>
        <v/>
      </c>
    </row>
    <row r="733" spans="2:14" ht="15.75" customHeight="1" x14ac:dyDescent="0.25">
      <c r="B733" s="18"/>
      <c r="C733" s="3"/>
      <c r="D733" s="18"/>
      <c r="E733" s="3"/>
      <c r="F733" s="3"/>
      <c r="G733" s="18"/>
      <c r="J733" s="3"/>
      <c r="L733" s="2"/>
      <c r="N733" t="str">
        <f t="shared" si="9"/>
        <v/>
      </c>
    </row>
    <row r="734" spans="2:14" ht="15.75" customHeight="1" x14ac:dyDescent="0.25">
      <c r="B734" s="18"/>
      <c r="C734" s="3"/>
      <c r="D734" s="18"/>
      <c r="E734" s="3"/>
      <c r="F734" s="3"/>
      <c r="G734" s="18"/>
      <c r="J734" s="3"/>
      <c r="L734" s="2"/>
      <c r="N734" t="str">
        <f t="shared" si="9"/>
        <v/>
      </c>
    </row>
    <row r="735" spans="2:14" ht="15.75" customHeight="1" x14ac:dyDescent="0.25">
      <c r="B735" s="18"/>
      <c r="C735" s="3"/>
      <c r="D735" s="18"/>
      <c r="E735" s="3"/>
      <c r="F735" s="3"/>
      <c r="G735" s="18"/>
      <c r="J735" s="3"/>
      <c r="L735" s="2"/>
      <c r="N735" t="str">
        <f t="shared" si="9"/>
        <v/>
      </c>
    </row>
    <row r="736" spans="2:14" ht="15.75" customHeight="1" x14ac:dyDescent="0.25">
      <c r="B736" s="18"/>
      <c r="C736" s="3"/>
      <c r="D736" s="18"/>
      <c r="E736" s="3"/>
      <c r="F736" s="3"/>
      <c r="G736" s="18"/>
      <c r="J736" s="3"/>
      <c r="L736" s="2"/>
      <c r="N736" t="str">
        <f t="shared" si="9"/>
        <v/>
      </c>
    </row>
    <row r="737" spans="2:14" ht="15.75" customHeight="1" x14ac:dyDescent="0.25">
      <c r="B737" s="18"/>
      <c r="C737" s="3"/>
      <c r="D737" s="18"/>
      <c r="E737" s="3"/>
      <c r="F737" s="3"/>
      <c r="G737" s="18"/>
      <c r="J737" s="3"/>
      <c r="L737" s="2"/>
      <c r="N737" t="str">
        <f t="shared" si="9"/>
        <v/>
      </c>
    </row>
    <row r="738" spans="2:14" ht="15.75" customHeight="1" x14ac:dyDescent="0.25">
      <c r="B738" s="18"/>
      <c r="C738" s="3"/>
      <c r="D738" s="18"/>
      <c r="E738" s="3"/>
      <c r="F738" s="3"/>
      <c r="G738" s="18"/>
      <c r="J738" s="3"/>
      <c r="L738" s="2"/>
      <c r="N738" t="str">
        <f t="shared" si="9"/>
        <v/>
      </c>
    </row>
    <row r="739" spans="2:14" ht="15.75" customHeight="1" x14ac:dyDescent="0.25">
      <c r="B739" s="18"/>
      <c r="C739" s="3"/>
      <c r="D739" s="18"/>
      <c r="E739" s="3"/>
      <c r="F739" s="3"/>
      <c r="G739" s="18"/>
      <c r="J739" s="3"/>
      <c r="L739" s="2"/>
      <c r="N739" t="str">
        <f t="shared" si="9"/>
        <v/>
      </c>
    </row>
    <row r="740" spans="2:14" ht="15.75" customHeight="1" x14ac:dyDescent="0.25">
      <c r="B740" s="18"/>
      <c r="C740" s="3"/>
      <c r="D740" s="18"/>
      <c r="E740" s="3"/>
      <c r="F740" s="3"/>
      <c r="G740" s="18"/>
      <c r="J740" s="3"/>
      <c r="L740" s="2"/>
      <c r="N740" t="str">
        <f t="shared" si="9"/>
        <v/>
      </c>
    </row>
    <row r="741" spans="2:14" ht="15.75" customHeight="1" x14ac:dyDescent="0.25">
      <c r="B741" s="18"/>
      <c r="C741" s="3"/>
      <c r="D741" s="18"/>
      <c r="E741" s="3"/>
      <c r="F741" s="3"/>
      <c r="G741" s="18"/>
      <c r="J741" s="3"/>
      <c r="L741" s="2"/>
      <c r="N741" t="str">
        <f t="shared" si="9"/>
        <v/>
      </c>
    </row>
    <row r="742" spans="2:14" ht="15.75" customHeight="1" x14ac:dyDescent="0.25">
      <c r="B742" s="18"/>
      <c r="C742" s="3"/>
      <c r="D742" s="18"/>
      <c r="E742" s="3"/>
      <c r="F742" s="3"/>
      <c r="G742" s="18"/>
      <c r="J742" s="3"/>
      <c r="L742" s="2"/>
      <c r="N742" t="str">
        <f t="shared" si="9"/>
        <v/>
      </c>
    </row>
    <row r="743" spans="2:14" ht="15.75" customHeight="1" x14ac:dyDescent="0.25">
      <c r="B743" s="18"/>
      <c r="C743" s="3"/>
      <c r="D743" s="18"/>
      <c r="E743" s="3"/>
      <c r="F743" s="3"/>
      <c r="G743" s="18"/>
      <c r="J743" s="3"/>
      <c r="L743" s="2"/>
      <c r="N743" t="str">
        <f t="shared" si="9"/>
        <v/>
      </c>
    </row>
    <row r="744" spans="2:14" ht="15.75" customHeight="1" x14ac:dyDescent="0.25">
      <c r="B744" s="18"/>
      <c r="C744" s="3"/>
      <c r="D744" s="18"/>
      <c r="E744" s="3"/>
      <c r="F744" s="3"/>
      <c r="G744" s="18"/>
      <c r="J744" s="3"/>
      <c r="L744" s="2"/>
      <c r="N744" t="str">
        <f t="shared" si="9"/>
        <v/>
      </c>
    </row>
    <row r="745" spans="2:14" ht="15.75" customHeight="1" x14ac:dyDescent="0.25">
      <c r="B745" s="18"/>
      <c r="C745" s="3"/>
      <c r="D745" s="18"/>
      <c r="E745" s="3"/>
      <c r="F745" s="3"/>
      <c r="G745" s="18"/>
      <c r="J745" s="3"/>
      <c r="L745" s="2"/>
      <c r="N745" t="str">
        <f t="shared" si="9"/>
        <v/>
      </c>
    </row>
    <row r="746" spans="2:14" ht="15.75" customHeight="1" x14ac:dyDescent="0.25">
      <c r="B746" s="18"/>
      <c r="C746" s="3"/>
      <c r="D746" s="18"/>
      <c r="E746" s="3"/>
      <c r="F746" s="3"/>
      <c r="G746" s="18"/>
      <c r="J746" s="3"/>
      <c r="L746" s="2"/>
      <c r="N746" t="str">
        <f t="shared" si="9"/>
        <v/>
      </c>
    </row>
    <row r="747" spans="2:14" ht="15.75" customHeight="1" x14ac:dyDescent="0.25">
      <c r="B747" s="18"/>
      <c r="C747" s="3"/>
      <c r="D747" s="18"/>
      <c r="E747" s="3"/>
      <c r="F747" s="3"/>
      <c r="G747" s="18"/>
      <c r="J747" s="3"/>
      <c r="L747" s="2"/>
      <c r="N747" t="str">
        <f t="shared" si="9"/>
        <v/>
      </c>
    </row>
    <row r="748" spans="2:14" ht="15.75" customHeight="1" x14ac:dyDescent="0.25">
      <c r="B748" s="18"/>
      <c r="C748" s="3"/>
      <c r="D748" s="18"/>
      <c r="E748" s="3"/>
      <c r="F748" s="3"/>
      <c r="G748" s="18"/>
      <c r="J748" s="3"/>
      <c r="L748" s="2"/>
      <c r="N748" t="str">
        <f t="shared" si="9"/>
        <v/>
      </c>
    </row>
    <row r="749" spans="2:14" ht="15.75" customHeight="1" x14ac:dyDescent="0.25">
      <c r="B749" s="18"/>
      <c r="C749" s="3"/>
      <c r="D749" s="18"/>
      <c r="E749" s="3"/>
      <c r="F749" s="3"/>
      <c r="G749" s="18"/>
      <c r="J749" s="3"/>
      <c r="L749" s="2"/>
      <c r="N749" t="str">
        <f t="shared" si="9"/>
        <v/>
      </c>
    </row>
    <row r="750" spans="2:14" ht="15.75" customHeight="1" x14ac:dyDescent="0.25">
      <c r="B750" s="18"/>
      <c r="C750" s="3"/>
      <c r="D750" s="18"/>
      <c r="E750" s="3"/>
      <c r="F750" s="3"/>
      <c r="G750" s="18"/>
      <c r="J750" s="3"/>
      <c r="L750" s="2"/>
      <c r="N750" t="str">
        <f t="shared" si="9"/>
        <v/>
      </c>
    </row>
    <row r="751" spans="2:14" ht="15.75" customHeight="1" x14ac:dyDescent="0.25">
      <c r="B751" s="18"/>
      <c r="C751" s="3"/>
      <c r="D751" s="18"/>
      <c r="E751" s="3"/>
      <c r="F751" s="3"/>
      <c r="G751" s="18"/>
      <c r="J751" s="3"/>
      <c r="L751" s="2"/>
      <c r="N751" t="str">
        <f t="shared" si="9"/>
        <v/>
      </c>
    </row>
    <row r="752" spans="2:14" ht="15.75" customHeight="1" x14ac:dyDescent="0.25">
      <c r="B752" s="18"/>
      <c r="C752" s="3"/>
      <c r="D752" s="18"/>
      <c r="E752" s="3"/>
      <c r="F752" s="3"/>
      <c r="G752" s="18"/>
      <c r="J752" s="3"/>
      <c r="L752" s="2"/>
      <c r="N752" t="str">
        <f t="shared" si="9"/>
        <v/>
      </c>
    </row>
    <row r="753" spans="2:14" ht="15.75" customHeight="1" x14ac:dyDescent="0.25">
      <c r="B753" s="18"/>
      <c r="C753" s="3"/>
      <c r="D753" s="18"/>
      <c r="E753" s="3"/>
      <c r="F753" s="3"/>
      <c r="G753" s="18"/>
      <c r="J753" s="3"/>
      <c r="L753" s="2"/>
      <c r="N753" t="str">
        <f t="shared" si="9"/>
        <v/>
      </c>
    </row>
    <row r="754" spans="2:14" ht="15.75" customHeight="1" x14ac:dyDescent="0.25">
      <c r="B754" s="18"/>
      <c r="C754" s="3"/>
      <c r="D754" s="18"/>
      <c r="E754" s="3"/>
      <c r="F754" s="3"/>
      <c r="G754" s="18"/>
      <c r="J754" s="3"/>
      <c r="L754" s="2"/>
      <c r="N754" t="str">
        <f t="shared" si="9"/>
        <v/>
      </c>
    </row>
    <row r="755" spans="2:14" ht="15.75" customHeight="1" x14ac:dyDescent="0.25">
      <c r="B755" s="18"/>
      <c r="C755" s="3"/>
      <c r="D755" s="18"/>
      <c r="E755" s="3"/>
      <c r="F755" s="3"/>
      <c r="G755" s="18"/>
      <c r="J755" s="3"/>
      <c r="L755" s="2"/>
      <c r="N755" t="str">
        <f t="shared" si="9"/>
        <v/>
      </c>
    </row>
    <row r="756" spans="2:14" ht="15.75" customHeight="1" x14ac:dyDescent="0.25">
      <c r="B756" s="18"/>
      <c r="C756" s="3"/>
      <c r="D756" s="18"/>
      <c r="E756" s="3"/>
      <c r="F756" s="3"/>
      <c r="G756" s="18"/>
      <c r="J756" s="3"/>
      <c r="L756" s="2"/>
      <c r="N756" t="str">
        <f t="shared" si="9"/>
        <v/>
      </c>
    </row>
    <row r="757" spans="2:14" ht="15.75" customHeight="1" x14ac:dyDescent="0.25">
      <c r="B757" s="18"/>
      <c r="C757" s="3"/>
      <c r="D757" s="18"/>
      <c r="E757" s="3"/>
      <c r="F757" s="3"/>
      <c r="G757" s="18"/>
      <c r="J757" s="3"/>
      <c r="L757" s="2"/>
      <c r="N757" t="str">
        <f t="shared" si="9"/>
        <v/>
      </c>
    </row>
    <row r="758" spans="2:14" ht="15.75" customHeight="1" x14ac:dyDescent="0.25">
      <c r="B758" s="18"/>
      <c r="C758" s="3"/>
      <c r="D758" s="18"/>
      <c r="E758" s="3"/>
      <c r="F758" s="3"/>
      <c r="G758" s="18"/>
      <c r="J758" s="3"/>
      <c r="L758" s="2"/>
      <c r="N758" t="str">
        <f t="shared" si="9"/>
        <v/>
      </c>
    </row>
    <row r="759" spans="2:14" ht="15.75" customHeight="1" x14ac:dyDescent="0.25">
      <c r="B759" s="18"/>
      <c r="C759" s="3"/>
      <c r="D759" s="18"/>
      <c r="E759" s="3"/>
      <c r="F759" s="3"/>
      <c r="G759" s="18"/>
      <c r="J759" s="3"/>
      <c r="L759" s="2"/>
      <c r="N759" t="str">
        <f t="shared" si="9"/>
        <v/>
      </c>
    </row>
    <row r="760" spans="2:14" ht="15.75" customHeight="1" x14ac:dyDescent="0.25">
      <c r="B760" s="18"/>
      <c r="C760" s="3"/>
      <c r="D760" s="18"/>
      <c r="E760" s="3"/>
      <c r="F760" s="3"/>
      <c r="G760" s="18"/>
      <c r="J760" s="3"/>
      <c r="L760" s="2"/>
      <c r="N760" t="str">
        <f t="shared" si="9"/>
        <v/>
      </c>
    </row>
    <row r="761" spans="2:14" ht="15.75" customHeight="1" x14ac:dyDescent="0.25">
      <c r="B761" s="18"/>
      <c r="C761" s="3"/>
      <c r="D761" s="18"/>
      <c r="E761" s="3"/>
      <c r="F761" s="3"/>
      <c r="G761" s="18"/>
      <c r="J761" s="3"/>
      <c r="L761" s="2"/>
      <c r="N761" t="str">
        <f t="shared" si="9"/>
        <v/>
      </c>
    </row>
    <row r="762" spans="2:14" ht="15.75" customHeight="1" x14ac:dyDescent="0.25">
      <c r="B762" s="18"/>
      <c r="C762" s="3"/>
      <c r="D762" s="18"/>
      <c r="E762" s="3"/>
      <c r="F762" s="3"/>
      <c r="G762" s="18"/>
      <c r="J762" s="3"/>
      <c r="L762" s="2"/>
      <c r="N762" t="str">
        <f t="shared" si="9"/>
        <v/>
      </c>
    </row>
    <row r="763" spans="2:14" ht="15.75" customHeight="1" x14ac:dyDescent="0.25">
      <c r="B763" s="18"/>
      <c r="C763" s="3"/>
      <c r="D763" s="18"/>
      <c r="E763" s="3"/>
      <c r="F763" s="3"/>
      <c r="G763" s="18"/>
      <c r="J763" s="3"/>
      <c r="L763" s="2"/>
      <c r="N763" t="str">
        <f t="shared" si="9"/>
        <v/>
      </c>
    </row>
    <row r="764" spans="2:14" ht="15.75" customHeight="1" x14ac:dyDescent="0.25">
      <c r="B764" s="18"/>
      <c r="C764" s="3"/>
      <c r="D764" s="18"/>
      <c r="E764" s="3"/>
      <c r="F764" s="3"/>
      <c r="G764" s="18"/>
      <c r="J764" s="3"/>
      <c r="L764" s="2"/>
      <c r="N764" t="str">
        <f t="shared" si="9"/>
        <v/>
      </c>
    </row>
    <row r="765" spans="2:14" ht="15.75" customHeight="1" x14ac:dyDescent="0.25">
      <c r="B765" s="18"/>
      <c r="C765" s="3"/>
      <c r="D765" s="18"/>
      <c r="E765" s="3"/>
      <c r="F765" s="3"/>
      <c r="G765" s="18"/>
      <c r="J765" s="3"/>
      <c r="L765" s="2"/>
      <c r="N765" t="str">
        <f t="shared" si="9"/>
        <v/>
      </c>
    </row>
    <row r="766" spans="2:14" ht="15.75" customHeight="1" x14ac:dyDescent="0.25">
      <c r="B766" s="18"/>
      <c r="C766" s="3"/>
      <c r="D766" s="18"/>
      <c r="E766" s="3"/>
      <c r="F766" s="3"/>
      <c r="G766" s="18"/>
      <c r="J766" s="3"/>
      <c r="L766" s="2"/>
      <c r="N766" t="str">
        <f t="shared" si="9"/>
        <v/>
      </c>
    </row>
    <row r="767" spans="2:14" ht="15.75" customHeight="1" x14ac:dyDescent="0.25">
      <c r="B767" s="18"/>
      <c r="C767" s="3"/>
      <c r="D767" s="18"/>
      <c r="E767" s="3"/>
      <c r="F767" s="3"/>
      <c r="G767" s="18"/>
      <c r="J767" s="3"/>
      <c r="L767" s="2"/>
      <c r="N767" t="str">
        <f t="shared" si="9"/>
        <v/>
      </c>
    </row>
    <row r="768" spans="2:14" ht="15.75" customHeight="1" x14ac:dyDescent="0.25">
      <c r="B768" s="18"/>
      <c r="C768" s="3"/>
      <c r="D768" s="18"/>
      <c r="E768" s="3"/>
      <c r="F768" s="3"/>
      <c r="G768" s="18"/>
      <c r="J768" s="3"/>
      <c r="L768" s="2"/>
      <c r="N768" t="str">
        <f t="shared" si="9"/>
        <v/>
      </c>
    </row>
    <row r="769" spans="2:14" ht="15.75" customHeight="1" x14ac:dyDescent="0.25">
      <c r="B769" s="18"/>
      <c r="C769" s="3"/>
      <c r="D769" s="18"/>
      <c r="E769" s="3"/>
      <c r="F769" s="3"/>
      <c r="G769" s="18"/>
      <c r="J769" s="3"/>
      <c r="L769" s="2"/>
      <c r="N769" t="str">
        <f t="shared" si="9"/>
        <v/>
      </c>
    </row>
    <row r="770" spans="2:14" ht="15.75" customHeight="1" x14ac:dyDescent="0.25">
      <c r="B770" s="18"/>
      <c r="C770" s="3"/>
      <c r="D770" s="18"/>
      <c r="E770" s="3"/>
      <c r="F770" s="3"/>
      <c r="G770" s="18"/>
      <c r="J770" s="3"/>
      <c r="L770" s="2"/>
      <c r="N770" t="str">
        <f t="shared" si="9"/>
        <v/>
      </c>
    </row>
    <row r="771" spans="2:14" ht="15.75" customHeight="1" x14ac:dyDescent="0.25">
      <c r="B771" s="18"/>
      <c r="C771" s="3"/>
      <c r="D771" s="18"/>
      <c r="E771" s="3"/>
      <c r="F771" s="3"/>
      <c r="G771" s="18"/>
      <c r="J771" s="3"/>
      <c r="L771" s="2"/>
      <c r="N771" t="str">
        <f t="shared" ref="N771:N834" si="10">PROPER(D771)</f>
        <v/>
      </c>
    </row>
    <row r="772" spans="2:14" ht="15.75" customHeight="1" x14ac:dyDescent="0.25">
      <c r="B772" s="18"/>
      <c r="C772" s="3"/>
      <c r="D772" s="18"/>
      <c r="E772" s="3"/>
      <c r="F772" s="3"/>
      <c r="G772" s="18"/>
      <c r="J772" s="3"/>
      <c r="L772" s="2"/>
      <c r="N772" t="str">
        <f t="shared" si="10"/>
        <v/>
      </c>
    </row>
    <row r="773" spans="2:14" ht="15.75" customHeight="1" x14ac:dyDescent="0.25">
      <c r="B773" s="18"/>
      <c r="C773" s="3"/>
      <c r="D773" s="18"/>
      <c r="E773" s="3"/>
      <c r="F773" s="3"/>
      <c r="G773" s="18"/>
      <c r="J773" s="3"/>
      <c r="L773" s="2"/>
      <c r="N773" t="str">
        <f t="shared" si="10"/>
        <v/>
      </c>
    </row>
    <row r="774" spans="2:14" ht="15.75" customHeight="1" x14ac:dyDescent="0.25">
      <c r="B774" s="18"/>
      <c r="C774" s="3"/>
      <c r="D774" s="18"/>
      <c r="E774" s="3"/>
      <c r="F774" s="3"/>
      <c r="G774" s="18"/>
      <c r="J774" s="3"/>
      <c r="L774" s="2"/>
      <c r="N774" t="str">
        <f t="shared" si="10"/>
        <v/>
      </c>
    </row>
    <row r="775" spans="2:14" ht="15.75" customHeight="1" x14ac:dyDescent="0.25">
      <c r="B775" s="18"/>
      <c r="C775" s="3"/>
      <c r="D775" s="18"/>
      <c r="E775" s="3"/>
      <c r="F775" s="3"/>
      <c r="G775" s="18"/>
      <c r="J775" s="3"/>
      <c r="L775" s="2"/>
      <c r="N775" t="str">
        <f t="shared" si="10"/>
        <v/>
      </c>
    </row>
    <row r="776" spans="2:14" ht="15.75" customHeight="1" x14ac:dyDescent="0.25">
      <c r="B776" s="18"/>
      <c r="C776" s="3"/>
      <c r="D776" s="18"/>
      <c r="E776" s="3"/>
      <c r="F776" s="3"/>
      <c r="G776" s="18"/>
      <c r="J776" s="3"/>
      <c r="L776" s="2"/>
      <c r="N776" t="str">
        <f t="shared" si="10"/>
        <v/>
      </c>
    </row>
    <row r="777" spans="2:14" ht="15.75" customHeight="1" x14ac:dyDescent="0.25">
      <c r="B777" s="18"/>
      <c r="C777" s="3"/>
      <c r="D777" s="18"/>
      <c r="E777" s="3"/>
      <c r="F777" s="3"/>
      <c r="G777" s="18"/>
      <c r="J777" s="3"/>
      <c r="L777" s="2"/>
      <c r="N777" t="str">
        <f t="shared" si="10"/>
        <v/>
      </c>
    </row>
    <row r="778" spans="2:14" ht="15.75" customHeight="1" x14ac:dyDescent="0.25">
      <c r="B778" s="18"/>
      <c r="C778" s="3"/>
      <c r="D778" s="18"/>
      <c r="E778" s="3"/>
      <c r="F778" s="3"/>
      <c r="G778" s="18"/>
      <c r="J778" s="3"/>
      <c r="L778" s="2"/>
      <c r="N778" t="str">
        <f t="shared" si="10"/>
        <v/>
      </c>
    </row>
    <row r="779" spans="2:14" ht="15.75" customHeight="1" x14ac:dyDescent="0.25">
      <c r="B779" s="18"/>
      <c r="C779" s="3"/>
      <c r="D779" s="18"/>
      <c r="E779" s="3"/>
      <c r="F779" s="3"/>
      <c r="G779" s="18"/>
      <c r="J779" s="3"/>
      <c r="L779" s="2"/>
      <c r="N779" t="str">
        <f t="shared" si="10"/>
        <v/>
      </c>
    </row>
    <row r="780" spans="2:14" ht="15.75" customHeight="1" x14ac:dyDescent="0.25">
      <c r="B780" s="18"/>
      <c r="C780" s="3"/>
      <c r="D780" s="18"/>
      <c r="E780" s="3"/>
      <c r="F780" s="3"/>
      <c r="G780" s="18"/>
      <c r="J780" s="3"/>
      <c r="L780" s="2"/>
      <c r="N780" t="str">
        <f t="shared" si="10"/>
        <v/>
      </c>
    </row>
    <row r="781" spans="2:14" ht="15.75" customHeight="1" x14ac:dyDescent="0.25">
      <c r="B781" s="18"/>
      <c r="C781" s="3"/>
      <c r="D781" s="18"/>
      <c r="E781" s="3"/>
      <c r="F781" s="3"/>
      <c r="G781" s="18"/>
      <c r="J781" s="3"/>
      <c r="L781" s="2"/>
      <c r="N781" t="str">
        <f t="shared" si="10"/>
        <v/>
      </c>
    </row>
    <row r="782" spans="2:14" ht="15.75" customHeight="1" x14ac:dyDescent="0.25">
      <c r="B782" s="18"/>
      <c r="C782" s="3"/>
      <c r="D782" s="18"/>
      <c r="E782" s="3"/>
      <c r="F782" s="3"/>
      <c r="G782" s="18"/>
      <c r="J782" s="3"/>
      <c r="L782" s="2"/>
      <c r="N782" t="str">
        <f t="shared" si="10"/>
        <v/>
      </c>
    </row>
    <row r="783" spans="2:14" ht="15.75" customHeight="1" x14ac:dyDescent="0.25">
      <c r="B783" s="18"/>
      <c r="C783" s="3"/>
      <c r="D783" s="18"/>
      <c r="E783" s="3"/>
      <c r="F783" s="3"/>
      <c r="G783" s="18"/>
      <c r="J783" s="3"/>
      <c r="L783" s="2"/>
      <c r="N783" t="str">
        <f t="shared" si="10"/>
        <v/>
      </c>
    </row>
    <row r="784" spans="2:14" ht="15.75" customHeight="1" x14ac:dyDescent="0.25">
      <c r="B784" s="18"/>
      <c r="C784" s="3"/>
      <c r="D784" s="18"/>
      <c r="E784" s="3"/>
      <c r="F784" s="3"/>
      <c r="G784" s="18"/>
      <c r="J784" s="3"/>
      <c r="L784" s="2"/>
      <c r="N784" t="str">
        <f t="shared" si="10"/>
        <v/>
      </c>
    </row>
    <row r="785" spans="2:14" ht="15.75" customHeight="1" x14ac:dyDescent="0.25">
      <c r="B785" s="18"/>
      <c r="C785" s="3"/>
      <c r="D785" s="18"/>
      <c r="E785" s="3"/>
      <c r="F785" s="3"/>
      <c r="G785" s="18"/>
      <c r="J785" s="3"/>
      <c r="L785" s="2"/>
      <c r="N785" t="str">
        <f t="shared" si="10"/>
        <v/>
      </c>
    </row>
    <row r="786" spans="2:14" ht="15.75" customHeight="1" x14ac:dyDescent="0.25">
      <c r="B786" s="18"/>
      <c r="C786" s="3"/>
      <c r="D786" s="18"/>
      <c r="E786" s="3"/>
      <c r="F786" s="3"/>
      <c r="G786" s="18"/>
      <c r="J786" s="3"/>
      <c r="L786" s="2"/>
      <c r="N786" t="str">
        <f t="shared" si="10"/>
        <v/>
      </c>
    </row>
    <row r="787" spans="2:14" ht="15.75" customHeight="1" x14ac:dyDescent="0.25">
      <c r="B787" s="18"/>
      <c r="C787" s="3"/>
      <c r="D787" s="18"/>
      <c r="E787" s="3"/>
      <c r="F787" s="3"/>
      <c r="G787" s="18"/>
      <c r="J787" s="3"/>
      <c r="L787" s="2"/>
      <c r="N787" t="str">
        <f t="shared" si="10"/>
        <v/>
      </c>
    </row>
    <row r="788" spans="2:14" ht="15.75" customHeight="1" x14ac:dyDescent="0.25">
      <c r="B788" s="18"/>
      <c r="C788" s="3"/>
      <c r="D788" s="18"/>
      <c r="E788" s="3"/>
      <c r="F788" s="3"/>
      <c r="G788" s="18"/>
      <c r="J788" s="3"/>
      <c r="L788" s="2"/>
      <c r="N788" t="str">
        <f t="shared" si="10"/>
        <v/>
      </c>
    </row>
    <row r="789" spans="2:14" ht="15.75" customHeight="1" x14ac:dyDescent="0.25">
      <c r="B789" s="18"/>
      <c r="C789" s="3"/>
      <c r="D789" s="18"/>
      <c r="E789" s="3"/>
      <c r="F789" s="3"/>
      <c r="G789" s="18"/>
      <c r="J789" s="3"/>
      <c r="L789" s="2"/>
      <c r="N789" t="str">
        <f t="shared" si="10"/>
        <v/>
      </c>
    </row>
    <row r="790" spans="2:14" ht="15.75" customHeight="1" x14ac:dyDescent="0.25">
      <c r="B790" s="18"/>
      <c r="C790" s="3"/>
      <c r="D790" s="18"/>
      <c r="E790" s="3"/>
      <c r="F790" s="3"/>
      <c r="G790" s="18"/>
      <c r="J790" s="3"/>
      <c r="L790" s="2"/>
      <c r="N790" t="str">
        <f t="shared" si="10"/>
        <v/>
      </c>
    </row>
    <row r="791" spans="2:14" ht="15.75" customHeight="1" x14ac:dyDescent="0.25">
      <c r="B791" s="18"/>
      <c r="C791" s="3"/>
      <c r="D791" s="18"/>
      <c r="E791" s="3"/>
      <c r="F791" s="3"/>
      <c r="G791" s="18"/>
      <c r="J791" s="3"/>
      <c r="L791" s="2"/>
      <c r="N791" t="str">
        <f t="shared" si="10"/>
        <v/>
      </c>
    </row>
    <row r="792" spans="2:14" ht="15.75" customHeight="1" x14ac:dyDescent="0.25">
      <c r="B792" s="18"/>
      <c r="C792" s="3"/>
      <c r="D792" s="18"/>
      <c r="E792" s="3"/>
      <c r="F792" s="3"/>
      <c r="G792" s="18"/>
      <c r="J792" s="3"/>
      <c r="L792" s="2"/>
      <c r="N792" t="str">
        <f t="shared" si="10"/>
        <v/>
      </c>
    </row>
    <row r="793" spans="2:14" ht="15.75" customHeight="1" x14ac:dyDescent="0.25">
      <c r="B793" s="18"/>
      <c r="C793" s="3"/>
      <c r="D793" s="18"/>
      <c r="E793" s="3"/>
      <c r="F793" s="3"/>
      <c r="G793" s="18"/>
      <c r="J793" s="3"/>
      <c r="L793" s="2"/>
      <c r="N793" t="str">
        <f t="shared" si="10"/>
        <v/>
      </c>
    </row>
    <row r="794" spans="2:14" ht="15.75" customHeight="1" x14ac:dyDescent="0.25">
      <c r="B794" s="18"/>
      <c r="C794" s="3"/>
      <c r="D794" s="18"/>
      <c r="E794" s="3"/>
      <c r="F794" s="3"/>
      <c r="G794" s="18"/>
      <c r="J794" s="3"/>
      <c r="L794" s="2"/>
      <c r="N794" t="str">
        <f t="shared" si="10"/>
        <v/>
      </c>
    </row>
    <row r="795" spans="2:14" ht="15.75" customHeight="1" x14ac:dyDescent="0.25">
      <c r="B795" s="18"/>
      <c r="C795" s="3"/>
      <c r="D795" s="18"/>
      <c r="E795" s="3"/>
      <c r="F795" s="3"/>
      <c r="G795" s="18"/>
      <c r="J795" s="3"/>
      <c r="L795" s="2"/>
      <c r="N795" t="str">
        <f t="shared" si="10"/>
        <v/>
      </c>
    </row>
    <row r="796" spans="2:14" ht="15.75" customHeight="1" x14ac:dyDescent="0.25">
      <c r="B796" s="18"/>
      <c r="C796" s="3"/>
      <c r="D796" s="18"/>
      <c r="E796" s="3"/>
      <c r="F796" s="3"/>
      <c r="G796" s="18"/>
      <c r="J796" s="3"/>
      <c r="L796" s="2"/>
      <c r="N796" t="str">
        <f t="shared" si="10"/>
        <v/>
      </c>
    </row>
    <row r="797" spans="2:14" ht="15.75" customHeight="1" x14ac:dyDescent="0.25">
      <c r="B797" s="18"/>
      <c r="C797" s="3"/>
      <c r="D797" s="18"/>
      <c r="E797" s="3"/>
      <c r="F797" s="3"/>
      <c r="G797" s="18"/>
      <c r="J797" s="3"/>
      <c r="L797" s="2"/>
      <c r="N797" t="str">
        <f t="shared" si="10"/>
        <v/>
      </c>
    </row>
    <row r="798" spans="2:14" ht="15.75" customHeight="1" x14ac:dyDescent="0.25">
      <c r="B798" s="18"/>
      <c r="C798" s="3"/>
      <c r="D798" s="18"/>
      <c r="E798" s="3"/>
      <c r="F798" s="3"/>
      <c r="G798" s="18"/>
      <c r="J798" s="3"/>
      <c r="L798" s="2"/>
      <c r="N798" t="str">
        <f t="shared" si="10"/>
        <v/>
      </c>
    </row>
    <row r="799" spans="2:14" ht="15.75" customHeight="1" x14ac:dyDescent="0.25">
      <c r="B799" s="18"/>
      <c r="C799" s="3"/>
      <c r="D799" s="18"/>
      <c r="E799" s="3"/>
      <c r="F799" s="3"/>
      <c r="G799" s="18"/>
      <c r="J799" s="3"/>
      <c r="L799" s="2"/>
      <c r="N799" t="str">
        <f t="shared" si="10"/>
        <v/>
      </c>
    </row>
    <row r="800" spans="2:14" ht="15.75" customHeight="1" x14ac:dyDescent="0.25">
      <c r="B800" s="18"/>
      <c r="C800" s="3"/>
      <c r="D800" s="18"/>
      <c r="E800" s="3"/>
      <c r="F800" s="3"/>
      <c r="G800" s="18"/>
      <c r="J800" s="3"/>
      <c r="L800" s="2"/>
      <c r="N800" t="str">
        <f t="shared" si="10"/>
        <v/>
      </c>
    </row>
    <row r="801" spans="2:14" ht="15.75" customHeight="1" x14ac:dyDescent="0.25">
      <c r="B801" s="18"/>
      <c r="C801" s="3"/>
      <c r="D801" s="18"/>
      <c r="E801" s="3"/>
      <c r="F801" s="3"/>
      <c r="G801" s="18"/>
      <c r="J801" s="3"/>
      <c r="L801" s="2"/>
      <c r="N801" t="str">
        <f t="shared" si="10"/>
        <v/>
      </c>
    </row>
    <row r="802" spans="2:14" ht="15.75" customHeight="1" x14ac:dyDescent="0.25">
      <c r="B802" s="18"/>
      <c r="C802" s="3"/>
      <c r="D802" s="18"/>
      <c r="E802" s="3"/>
      <c r="F802" s="3"/>
      <c r="G802" s="18"/>
      <c r="J802" s="3"/>
      <c r="L802" s="2"/>
      <c r="N802" t="str">
        <f t="shared" si="10"/>
        <v/>
      </c>
    </row>
    <row r="803" spans="2:14" ht="15.75" customHeight="1" x14ac:dyDescent="0.25">
      <c r="B803" s="18"/>
      <c r="C803" s="3"/>
      <c r="D803" s="18"/>
      <c r="E803" s="3"/>
      <c r="F803" s="3"/>
      <c r="G803" s="18"/>
      <c r="J803" s="3"/>
      <c r="L803" s="2"/>
      <c r="N803" t="str">
        <f t="shared" si="10"/>
        <v/>
      </c>
    </row>
    <row r="804" spans="2:14" ht="15.75" customHeight="1" x14ac:dyDescent="0.25">
      <c r="B804" s="18"/>
      <c r="C804" s="3"/>
      <c r="D804" s="18"/>
      <c r="E804" s="3"/>
      <c r="F804" s="3"/>
      <c r="G804" s="18"/>
      <c r="J804" s="3"/>
      <c r="L804" s="2"/>
      <c r="N804" t="str">
        <f t="shared" si="10"/>
        <v/>
      </c>
    </row>
    <row r="805" spans="2:14" ht="15.75" customHeight="1" x14ac:dyDescent="0.25">
      <c r="B805" s="18"/>
      <c r="C805" s="3"/>
      <c r="D805" s="18"/>
      <c r="E805" s="3"/>
      <c r="F805" s="3"/>
      <c r="G805" s="18"/>
      <c r="J805" s="3"/>
      <c r="L805" s="2"/>
      <c r="N805" t="str">
        <f t="shared" si="10"/>
        <v/>
      </c>
    </row>
    <row r="806" spans="2:14" ht="15.75" customHeight="1" x14ac:dyDescent="0.25">
      <c r="B806" s="18"/>
      <c r="C806" s="3"/>
      <c r="D806" s="18"/>
      <c r="E806" s="3"/>
      <c r="F806" s="3"/>
      <c r="G806" s="18"/>
      <c r="J806" s="3"/>
      <c r="L806" s="2"/>
      <c r="N806" t="str">
        <f t="shared" si="10"/>
        <v/>
      </c>
    </row>
    <row r="807" spans="2:14" ht="15.75" customHeight="1" x14ac:dyDescent="0.25">
      <c r="B807" s="18"/>
      <c r="C807" s="3"/>
      <c r="D807" s="18"/>
      <c r="E807" s="3"/>
      <c r="F807" s="3"/>
      <c r="G807" s="18"/>
      <c r="J807" s="3"/>
      <c r="L807" s="2"/>
      <c r="N807" t="str">
        <f t="shared" si="10"/>
        <v/>
      </c>
    </row>
    <row r="808" spans="2:14" ht="15.75" customHeight="1" x14ac:dyDescent="0.25">
      <c r="B808" s="18"/>
      <c r="C808" s="3"/>
      <c r="D808" s="18"/>
      <c r="E808" s="3"/>
      <c r="F808" s="3"/>
      <c r="G808" s="18"/>
      <c r="J808" s="3"/>
      <c r="L808" s="2"/>
      <c r="N808" t="str">
        <f t="shared" si="10"/>
        <v/>
      </c>
    </row>
    <row r="809" spans="2:14" ht="15.75" customHeight="1" x14ac:dyDescent="0.25">
      <c r="B809" s="18"/>
      <c r="C809" s="3"/>
      <c r="D809" s="18"/>
      <c r="E809" s="3"/>
      <c r="F809" s="3"/>
      <c r="G809" s="18"/>
      <c r="J809" s="3"/>
      <c r="L809" s="2"/>
      <c r="N809" t="str">
        <f t="shared" si="10"/>
        <v/>
      </c>
    </row>
    <row r="810" spans="2:14" ht="15.75" customHeight="1" x14ac:dyDescent="0.25">
      <c r="B810" s="18"/>
      <c r="C810" s="3"/>
      <c r="D810" s="18"/>
      <c r="E810" s="3"/>
      <c r="F810" s="3"/>
      <c r="G810" s="18"/>
      <c r="J810" s="3"/>
      <c r="L810" s="2"/>
      <c r="N810" t="str">
        <f t="shared" si="10"/>
        <v/>
      </c>
    </row>
    <row r="811" spans="2:14" ht="15.75" customHeight="1" x14ac:dyDescent="0.25">
      <c r="B811" s="18"/>
      <c r="C811" s="3"/>
      <c r="D811" s="18"/>
      <c r="E811" s="3"/>
      <c r="F811" s="3"/>
      <c r="G811" s="18"/>
      <c r="J811" s="3"/>
      <c r="L811" s="2"/>
      <c r="N811" t="str">
        <f t="shared" si="10"/>
        <v/>
      </c>
    </row>
    <row r="812" spans="2:14" ht="15.75" customHeight="1" x14ac:dyDescent="0.25">
      <c r="B812" s="18"/>
      <c r="C812" s="3"/>
      <c r="D812" s="18"/>
      <c r="E812" s="3"/>
      <c r="F812" s="3"/>
      <c r="G812" s="18"/>
      <c r="J812" s="3"/>
      <c r="L812" s="2"/>
      <c r="N812" t="str">
        <f t="shared" si="10"/>
        <v/>
      </c>
    </row>
    <row r="813" spans="2:14" ht="15.75" customHeight="1" x14ac:dyDescent="0.25">
      <c r="B813" s="18"/>
      <c r="C813" s="3"/>
      <c r="D813" s="18"/>
      <c r="E813" s="3"/>
      <c r="F813" s="3"/>
      <c r="G813" s="18"/>
      <c r="J813" s="3"/>
      <c r="L813" s="2"/>
      <c r="N813" t="str">
        <f t="shared" si="10"/>
        <v/>
      </c>
    </row>
    <row r="814" spans="2:14" ht="15.75" customHeight="1" x14ac:dyDescent="0.25">
      <c r="B814" s="18"/>
      <c r="C814" s="3"/>
      <c r="D814" s="18"/>
      <c r="E814" s="3"/>
      <c r="F814" s="3"/>
      <c r="G814" s="18"/>
      <c r="J814" s="3"/>
      <c r="L814" s="2"/>
      <c r="N814" t="str">
        <f t="shared" si="10"/>
        <v/>
      </c>
    </row>
    <row r="815" spans="2:14" ht="15.75" customHeight="1" x14ac:dyDescent="0.25">
      <c r="B815" s="18"/>
      <c r="C815" s="3"/>
      <c r="D815" s="18"/>
      <c r="E815" s="3"/>
      <c r="F815" s="3"/>
      <c r="G815" s="18"/>
      <c r="J815" s="3"/>
      <c r="L815" s="2"/>
      <c r="N815" t="str">
        <f t="shared" si="10"/>
        <v/>
      </c>
    </row>
    <row r="816" spans="2:14" ht="15.75" customHeight="1" x14ac:dyDescent="0.25">
      <c r="B816" s="18"/>
      <c r="C816" s="3"/>
      <c r="D816" s="18"/>
      <c r="E816" s="3"/>
      <c r="F816" s="3"/>
      <c r="G816" s="18"/>
      <c r="J816" s="3"/>
      <c r="L816" s="2"/>
      <c r="N816" t="str">
        <f t="shared" si="10"/>
        <v/>
      </c>
    </row>
    <row r="817" spans="2:14" ht="15.75" customHeight="1" x14ac:dyDescent="0.25">
      <c r="B817" s="18"/>
      <c r="C817" s="3"/>
      <c r="D817" s="18"/>
      <c r="E817" s="3"/>
      <c r="F817" s="3"/>
      <c r="G817" s="18"/>
      <c r="J817" s="3"/>
      <c r="L817" s="2"/>
      <c r="N817" t="str">
        <f t="shared" si="10"/>
        <v/>
      </c>
    </row>
    <row r="818" spans="2:14" ht="15.75" customHeight="1" x14ac:dyDescent="0.25">
      <c r="B818" s="18"/>
      <c r="C818" s="3"/>
      <c r="D818" s="18"/>
      <c r="E818" s="3"/>
      <c r="F818" s="3"/>
      <c r="G818" s="18"/>
      <c r="J818" s="3"/>
      <c r="L818" s="2"/>
      <c r="N818" t="str">
        <f t="shared" si="10"/>
        <v/>
      </c>
    </row>
    <row r="819" spans="2:14" ht="15.75" customHeight="1" x14ac:dyDescent="0.25">
      <c r="B819" s="18"/>
      <c r="C819" s="3"/>
      <c r="D819" s="18"/>
      <c r="E819" s="3"/>
      <c r="F819" s="3"/>
      <c r="G819" s="18"/>
      <c r="J819" s="3"/>
      <c r="L819" s="2"/>
      <c r="N819" t="str">
        <f t="shared" si="10"/>
        <v/>
      </c>
    </row>
    <row r="820" spans="2:14" ht="15.75" customHeight="1" x14ac:dyDescent="0.25">
      <c r="B820" s="18"/>
      <c r="C820" s="3"/>
      <c r="D820" s="18"/>
      <c r="E820" s="3"/>
      <c r="F820" s="3"/>
      <c r="G820" s="18"/>
      <c r="J820" s="3"/>
      <c r="L820" s="2"/>
      <c r="N820" t="str">
        <f t="shared" si="10"/>
        <v/>
      </c>
    </row>
    <row r="821" spans="2:14" ht="15.75" customHeight="1" x14ac:dyDescent="0.25">
      <c r="B821" s="18"/>
      <c r="C821" s="3"/>
      <c r="D821" s="18"/>
      <c r="E821" s="3"/>
      <c r="F821" s="3"/>
      <c r="G821" s="18"/>
      <c r="J821" s="3"/>
      <c r="L821" s="2"/>
      <c r="N821" t="str">
        <f t="shared" si="10"/>
        <v/>
      </c>
    </row>
    <row r="822" spans="2:14" ht="15.75" customHeight="1" x14ac:dyDescent="0.25">
      <c r="B822" s="18"/>
      <c r="C822" s="3"/>
      <c r="D822" s="18"/>
      <c r="E822" s="3"/>
      <c r="F822" s="3"/>
      <c r="G822" s="18"/>
      <c r="J822" s="3"/>
      <c r="L822" s="2"/>
      <c r="N822" t="str">
        <f t="shared" si="10"/>
        <v/>
      </c>
    </row>
    <row r="823" spans="2:14" ht="15.75" customHeight="1" x14ac:dyDescent="0.25">
      <c r="B823" s="18"/>
      <c r="C823" s="3"/>
      <c r="D823" s="18"/>
      <c r="E823" s="3"/>
      <c r="F823" s="3"/>
      <c r="G823" s="18"/>
      <c r="J823" s="3"/>
      <c r="L823" s="2"/>
      <c r="N823" t="str">
        <f t="shared" si="10"/>
        <v/>
      </c>
    </row>
    <row r="824" spans="2:14" ht="15.75" customHeight="1" x14ac:dyDescent="0.25">
      <c r="B824" s="18"/>
      <c r="C824" s="3"/>
      <c r="D824" s="18"/>
      <c r="E824" s="3"/>
      <c r="F824" s="3"/>
      <c r="G824" s="18"/>
      <c r="J824" s="3"/>
      <c r="L824" s="2"/>
      <c r="N824" t="str">
        <f t="shared" si="10"/>
        <v/>
      </c>
    </row>
    <row r="825" spans="2:14" ht="15.75" customHeight="1" x14ac:dyDescent="0.25">
      <c r="B825" s="18"/>
      <c r="C825" s="3"/>
      <c r="D825" s="18"/>
      <c r="E825" s="3"/>
      <c r="F825" s="3"/>
      <c r="G825" s="18"/>
      <c r="J825" s="3"/>
      <c r="L825" s="2"/>
      <c r="N825" t="str">
        <f t="shared" si="10"/>
        <v/>
      </c>
    </row>
    <row r="826" spans="2:14" ht="15.75" customHeight="1" x14ac:dyDescent="0.25">
      <c r="B826" s="18"/>
      <c r="C826" s="3"/>
      <c r="D826" s="18"/>
      <c r="E826" s="3"/>
      <c r="F826" s="3"/>
      <c r="G826" s="18"/>
      <c r="J826" s="3"/>
      <c r="L826" s="2"/>
      <c r="N826" t="str">
        <f t="shared" si="10"/>
        <v/>
      </c>
    </row>
    <row r="827" spans="2:14" ht="15.75" customHeight="1" x14ac:dyDescent="0.25">
      <c r="B827" s="18"/>
      <c r="C827" s="3"/>
      <c r="D827" s="18"/>
      <c r="E827" s="3"/>
      <c r="F827" s="3"/>
      <c r="G827" s="18"/>
      <c r="J827" s="3"/>
      <c r="L827" s="2"/>
      <c r="N827" t="str">
        <f t="shared" si="10"/>
        <v/>
      </c>
    </row>
    <row r="828" spans="2:14" ht="15.75" customHeight="1" x14ac:dyDescent="0.25">
      <c r="B828" s="18"/>
      <c r="C828" s="3"/>
      <c r="D828" s="18"/>
      <c r="E828" s="3"/>
      <c r="F828" s="3"/>
      <c r="G828" s="18"/>
      <c r="J828" s="3"/>
      <c r="L828" s="2"/>
      <c r="N828" t="str">
        <f t="shared" si="10"/>
        <v/>
      </c>
    </row>
    <row r="829" spans="2:14" ht="15.75" customHeight="1" x14ac:dyDescent="0.25">
      <c r="B829" s="18"/>
      <c r="C829" s="3"/>
      <c r="D829" s="18"/>
      <c r="E829" s="3"/>
      <c r="F829" s="3"/>
      <c r="G829" s="18"/>
      <c r="J829" s="3"/>
      <c r="L829" s="2"/>
      <c r="N829" t="str">
        <f t="shared" si="10"/>
        <v/>
      </c>
    </row>
    <row r="830" spans="2:14" ht="15.75" customHeight="1" x14ac:dyDescent="0.25">
      <c r="B830" s="18"/>
      <c r="C830" s="3"/>
      <c r="D830" s="18"/>
      <c r="E830" s="3"/>
      <c r="F830" s="3"/>
      <c r="G830" s="18"/>
      <c r="J830" s="3"/>
      <c r="L830" s="2"/>
      <c r="N830" t="str">
        <f t="shared" si="10"/>
        <v/>
      </c>
    </row>
    <row r="831" spans="2:14" ht="15.75" customHeight="1" x14ac:dyDescent="0.25">
      <c r="B831" s="18"/>
      <c r="C831" s="3"/>
      <c r="D831" s="18"/>
      <c r="E831" s="3"/>
      <c r="F831" s="3"/>
      <c r="G831" s="18"/>
      <c r="J831" s="3"/>
      <c r="L831" s="2"/>
      <c r="N831" t="str">
        <f t="shared" si="10"/>
        <v/>
      </c>
    </row>
    <row r="832" spans="2:14" ht="15.75" customHeight="1" x14ac:dyDescent="0.25">
      <c r="B832" s="18"/>
      <c r="C832" s="3"/>
      <c r="D832" s="18"/>
      <c r="E832" s="3"/>
      <c r="F832" s="3"/>
      <c r="G832" s="18"/>
      <c r="J832" s="3"/>
      <c r="L832" s="2"/>
      <c r="N832" t="str">
        <f t="shared" si="10"/>
        <v/>
      </c>
    </row>
    <row r="833" spans="2:14" ht="15.75" customHeight="1" x14ac:dyDescent="0.25">
      <c r="B833" s="18"/>
      <c r="C833" s="3"/>
      <c r="D833" s="18"/>
      <c r="E833" s="3"/>
      <c r="F833" s="3"/>
      <c r="G833" s="18"/>
      <c r="J833" s="3"/>
      <c r="L833" s="2"/>
      <c r="N833" t="str">
        <f t="shared" si="10"/>
        <v/>
      </c>
    </row>
    <row r="834" spans="2:14" ht="15.75" customHeight="1" x14ac:dyDescent="0.25">
      <c r="B834" s="18"/>
      <c r="C834" s="3"/>
      <c r="D834" s="18"/>
      <c r="E834" s="3"/>
      <c r="F834" s="3"/>
      <c r="G834" s="18"/>
      <c r="J834" s="3"/>
      <c r="L834" s="2"/>
      <c r="N834" t="str">
        <f t="shared" si="10"/>
        <v/>
      </c>
    </row>
    <row r="835" spans="2:14" ht="15.75" customHeight="1" x14ac:dyDescent="0.25">
      <c r="B835" s="18"/>
      <c r="C835" s="3"/>
      <c r="D835" s="18"/>
      <c r="E835" s="3"/>
      <c r="F835" s="3"/>
      <c r="G835" s="18"/>
      <c r="J835" s="3"/>
      <c r="L835" s="2"/>
      <c r="N835" t="str">
        <f t="shared" ref="N835:N898" si="11">PROPER(D835)</f>
        <v/>
      </c>
    </row>
    <row r="836" spans="2:14" ht="15.75" customHeight="1" x14ac:dyDescent="0.25">
      <c r="B836" s="18"/>
      <c r="C836" s="3"/>
      <c r="D836" s="18"/>
      <c r="E836" s="3"/>
      <c r="F836" s="3"/>
      <c r="G836" s="18"/>
      <c r="J836" s="3"/>
      <c r="L836" s="2"/>
      <c r="N836" t="str">
        <f t="shared" si="11"/>
        <v/>
      </c>
    </row>
    <row r="837" spans="2:14" ht="15.75" customHeight="1" x14ac:dyDescent="0.25">
      <c r="B837" s="18"/>
      <c r="C837" s="3"/>
      <c r="D837" s="18"/>
      <c r="E837" s="3"/>
      <c r="F837" s="3"/>
      <c r="G837" s="18"/>
      <c r="J837" s="3"/>
      <c r="L837" s="2"/>
      <c r="N837" t="str">
        <f t="shared" si="11"/>
        <v/>
      </c>
    </row>
    <row r="838" spans="2:14" ht="15.75" customHeight="1" x14ac:dyDescent="0.25">
      <c r="B838" s="18"/>
      <c r="C838" s="3"/>
      <c r="D838" s="18"/>
      <c r="E838" s="3"/>
      <c r="F838" s="3"/>
      <c r="G838" s="18"/>
      <c r="J838" s="3"/>
      <c r="L838" s="2"/>
      <c r="N838" t="str">
        <f t="shared" si="11"/>
        <v/>
      </c>
    </row>
    <row r="839" spans="2:14" ht="15.75" customHeight="1" x14ac:dyDescent="0.25">
      <c r="B839" s="18"/>
      <c r="C839" s="3"/>
      <c r="D839" s="18"/>
      <c r="E839" s="3"/>
      <c r="F839" s="3"/>
      <c r="G839" s="18"/>
      <c r="J839" s="3"/>
      <c r="L839" s="2"/>
      <c r="N839" t="str">
        <f t="shared" si="11"/>
        <v/>
      </c>
    </row>
    <row r="840" spans="2:14" ht="15.75" customHeight="1" x14ac:dyDescent="0.25">
      <c r="B840" s="18"/>
      <c r="C840" s="3"/>
      <c r="D840" s="18"/>
      <c r="E840" s="3"/>
      <c r="F840" s="3"/>
      <c r="G840" s="18"/>
      <c r="J840" s="3"/>
      <c r="L840" s="2"/>
      <c r="N840" t="str">
        <f t="shared" si="11"/>
        <v/>
      </c>
    </row>
    <row r="841" spans="2:14" ht="15.75" customHeight="1" x14ac:dyDescent="0.25">
      <c r="B841" s="18"/>
      <c r="C841" s="3"/>
      <c r="D841" s="18"/>
      <c r="E841" s="3"/>
      <c r="F841" s="3"/>
      <c r="G841" s="18"/>
      <c r="J841" s="3"/>
      <c r="L841" s="2"/>
      <c r="N841" t="str">
        <f t="shared" si="11"/>
        <v/>
      </c>
    </row>
    <row r="842" spans="2:14" ht="15.75" customHeight="1" x14ac:dyDescent="0.25">
      <c r="B842" s="18"/>
      <c r="C842" s="3"/>
      <c r="D842" s="18"/>
      <c r="E842" s="3"/>
      <c r="F842" s="3"/>
      <c r="G842" s="18"/>
      <c r="J842" s="3"/>
      <c r="L842" s="2"/>
      <c r="N842" t="str">
        <f t="shared" si="11"/>
        <v/>
      </c>
    </row>
    <row r="843" spans="2:14" ht="15.75" customHeight="1" x14ac:dyDescent="0.25">
      <c r="B843" s="18"/>
      <c r="C843" s="3"/>
      <c r="D843" s="18"/>
      <c r="E843" s="3"/>
      <c r="F843" s="3"/>
      <c r="G843" s="18"/>
      <c r="J843" s="3"/>
      <c r="L843" s="2"/>
      <c r="N843" t="str">
        <f t="shared" si="11"/>
        <v/>
      </c>
    </row>
    <row r="844" spans="2:14" ht="15.75" customHeight="1" x14ac:dyDescent="0.25">
      <c r="B844" s="18"/>
      <c r="C844" s="3"/>
      <c r="D844" s="18"/>
      <c r="E844" s="3"/>
      <c r="F844" s="3"/>
      <c r="G844" s="18"/>
      <c r="J844" s="3"/>
      <c r="L844" s="2"/>
      <c r="N844" t="str">
        <f t="shared" si="11"/>
        <v/>
      </c>
    </row>
    <row r="845" spans="2:14" ht="15.75" customHeight="1" x14ac:dyDescent="0.25">
      <c r="B845" s="18"/>
      <c r="C845" s="3"/>
      <c r="D845" s="18"/>
      <c r="E845" s="3"/>
      <c r="F845" s="3"/>
      <c r="G845" s="18"/>
      <c r="J845" s="3"/>
      <c r="L845" s="2"/>
      <c r="N845" t="str">
        <f t="shared" si="11"/>
        <v/>
      </c>
    </row>
    <row r="846" spans="2:14" ht="15.75" customHeight="1" x14ac:dyDescent="0.25">
      <c r="B846" s="18"/>
      <c r="C846" s="3"/>
      <c r="D846" s="18"/>
      <c r="E846" s="3"/>
      <c r="F846" s="3"/>
      <c r="G846" s="18"/>
      <c r="J846" s="3"/>
      <c r="L846" s="2"/>
      <c r="N846" t="str">
        <f t="shared" si="11"/>
        <v/>
      </c>
    </row>
    <row r="847" spans="2:14" ht="15.75" customHeight="1" x14ac:dyDescent="0.25">
      <c r="B847" s="18"/>
      <c r="C847" s="3"/>
      <c r="D847" s="18"/>
      <c r="E847" s="3"/>
      <c r="F847" s="3"/>
      <c r="G847" s="18"/>
      <c r="J847" s="3"/>
      <c r="L847" s="2"/>
      <c r="N847" t="str">
        <f t="shared" si="11"/>
        <v/>
      </c>
    </row>
    <row r="848" spans="2:14" ht="15.75" customHeight="1" x14ac:dyDescent="0.25">
      <c r="B848" s="18"/>
      <c r="C848" s="3"/>
      <c r="D848" s="18"/>
      <c r="E848" s="3"/>
      <c r="F848" s="3"/>
      <c r="G848" s="18"/>
      <c r="J848" s="3"/>
      <c r="L848" s="2"/>
      <c r="N848" t="str">
        <f t="shared" si="11"/>
        <v/>
      </c>
    </row>
    <row r="849" spans="2:14" ht="15.75" customHeight="1" x14ac:dyDescent="0.25">
      <c r="B849" s="18"/>
      <c r="C849" s="3"/>
      <c r="D849" s="18"/>
      <c r="E849" s="3"/>
      <c r="F849" s="3"/>
      <c r="G849" s="18"/>
      <c r="J849" s="3"/>
      <c r="L849" s="2"/>
      <c r="N849" t="str">
        <f t="shared" si="11"/>
        <v/>
      </c>
    </row>
    <row r="850" spans="2:14" ht="15.75" customHeight="1" x14ac:dyDescent="0.25">
      <c r="B850" s="18"/>
      <c r="C850" s="3"/>
      <c r="D850" s="18"/>
      <c r="E850" s="3"/>
      <c r="F850" s="3"/>
      <c r="G850" s="18"/>
      <c r="J850" s="3"/>
      <c r="L850" s="2"/>
      <c r="N850" t="str">
        <f t="shared" si="11"/>
        <v/>
      </c>
    </row>
    <row r="851" spans="2:14" ht="15.75" customHeight="1" x14ac:dyDescent="0.25">
      <c r="B851" s="18"/>
      <c r="C851" s="3"/>
      <c r="D851" s="18"/>
      <c r="E851" s="3"/>
      <c r="F851" s="3"/>
      <c r="G851" s="18"/>
      <c r="J851" s="3"/>
      <c r="L851" s="2"/>
      <c r="N851" t="str">
        <f t="shared" si="11"/>
        <v/>
      </c>
    </row>
    <row r="852" spans="2:14" ht="15.75" customHeight="1" x14ac:dyDescent="0.25">
      <c r="B852" s="18"/>
      <c r="C852" s="3"/>
      <c r="D852" s="18"/>
      <c r="E852" s="3"/>
      <c r="F852" s="3"/>
      <c r="G852" s="18"/>
      <c r="J852" s="3"/>
      <c r="L852" s="2"/>
      <c r="N852" t="str">
        <f t="shared" si="11"/>
        <v/>
      </c>
    </row>
    <row r="853" spans="2:14" ht="15.75" customHeight="1" x14ac:dyDescent="0.25">
      <c r="B853" s="18"/>
      <c r="C853" s="3"/>
      <c r="D853" s="18"/>
      <c r="E853" s="3"/>
      <c r="F853" s="3"/>
      <c r="G853" s="18"/>
      <c r="J853" s="3"/>
      <c r="L853" s="2"/>
      <c r="N853" t="str">
        <f t="shared" si="11"/>
        <v/>
      </c>
    </row>
    <row r="854" spans="2:14" ht="15.75" customHeight="1" x14ac:dyDescent="0.25">
      <c r="B854" s="18"/>
      <c r="C854" s="3"/>
      <c r="D854" s="18"/>
      <c r="E854" s="3"/>
      <c r="F854" s="3"/>
      <c r="G854" s="18"/>
      <c r="J854" s="3"/>
      <c r="L854" s="2"/>
      <c r="N854" t="str">
        <f t="shared" si="11"/>
        <v/>
      </c>
    </row>
    <row r="855" spans="2:14" ht="15.75" customHeight="1" x14ac:dyDescent="0.25">
      <c r="B855" s="18"/>
      <c r="C855" s="3"/>
      <c r="D855" s="18"/>
      <c r="E855" s="3"/>
      <c r="F855" s="3"/>
      <c r="G855" s="18"/>
      <c r="J855" s="3"/>
      <c r="L855" s="2"/>
      <c r="N855" t="str">
        <f t="shared" si="11"/>
        <v/>
      </c>
    </row>
    <row r="856" spans="2:14" ht="15.75" customHeight="1" x14ac:dyDescent="0.25">
      <c r="B856" s="18"/>
      <c r="C856" s="3"/>
      <c r="D856" s="18"/>
      <c r="E856" s="3"/>
      <c r="F856" s="3"/>
      <c r="G856" s="18"/>
      <c r="J856" s="3"/>
      <c r="L856" s="2"/>
      <c r="N856" t="str">
        <f t="shared" si="11"/>
        <v/>
      </c>
    </row>
    <row r="857" spans="2:14" ht="15.75" customHeight="1" x14ac:dyDescent="0.25">
      <c r="B857" s="18"/>
      <c r="C857" s="3"/>
      <c r="D857" s="18"/>
      <c r="E857" s="3"/>
      <c r="F857" s="3"/>
      <c r="G857" s="18"/>
      <c r="J857" s="3"/>
      <c r="L857" s="2"/>
      <c r="N857" t="str">
        <f t="shared" si="11"/>
        <v/>
      </c>
    </row>
    <row r="858" spans="2:14" ht="15.75" customHeight="1" x14ac:dyDescent="0.25">
      <c r="B858" s="18"/>
      <c r="C858" s="3"/>
      <c r="D858" s="18"/>
      <c r="E858" s="3"/>
      <c r="F858" s="3"/>
      <c r="G858" s="18"/>
      <c r="J858" s="3"/>
      <c r="L858" s="2"/>
      <c r="N858" t="str">
        <f t="shared" si="11"/>
        <v/>
      </c>
    </row>
    <row r="859" spans="2:14" ht="15.75" customHeight="1" x14ac:dyDescent="0.25">
      <c r="B859" s="18"/>
      <c r="C859" s="3"/>
      <c r="D859" s="18"/>
      <c r="E859" s="3"/>
      <c r="F859" s="3"/>
      <c r="G859" s="18"/>
      <c r="J859" s="3"/>
      <c r="L859" s="2"/>
      <c r="N859" t="str">
        <f t="shared" si="11"/>
        <v/>
      </c>
    </row>
    <row r="860" spans="2:14" ht="15.75" customHeight="1" x14ac:dyDescent="0.25">
      <c r="B860" s="18"/>
      <c r="C860" s="3"/>
      <c r="D860" s="18"/>
      <c r="E860" s="3"/>
      <c r="F860" s="3"/>
      <c r="G860" s="18"/>
      <c r="J860" s="3"/>
      <c r="L860" s="2"/>
      <c r="N860" t="str">
        <f t="shared" si="11"/>
        <v/>
      </c>
    </row>
    <row r="861" spans="2:14" ht="15.75" customHeight="1" x14ac:dyDescent="0.25">
      <c r="B861" s="18"/>
      <c r="C861" s="3"/>
      <c r="D861" s="18"/>
      <c r="E861" s="3"/>
      <c r="F861" s="3"/>
      <c r="G861" s="18"/>
      <c r="J861" s="3"/>
      <c r="L861" s="2"/>
      <c r="N861" t="str">
        <f t="shared" si="11"/>
        <v/>
      </c>
    </row>
    <row r="862" spans="2:14" ht="15.75" customHeight="1" x14ac:dyDescent="0.25">
      <c r="B862" s="18"/>
      <c r="C862" s="3"/>
      <c r="D862" s="18"/>
      <c r="E862" s="3"/>
      <c r="F862" s="3"/>
      <c r="G862" s="18"/>
      <c r="J862" s="3"/>
      <c r="L862" s="2"/>
      <c r="N862" t="str">
        <f t="shared" si="11"/>
        <v/>
      </c>
    </row>
    <row r="863" spans="2:14" ht="15.75" customHeight="1" x14ac:dyDescent="0.25">
      <c r="B863" s="18"/>
      <c r="C863" s="3"/>
      <c r="D863" s="18"/>
      <c r="E863" s="3"/>
      <c r="F863" s="3"/>
      <c r="G863" s="18"/>
      <c r="J863" s="3"/>
      <c r="L863" s="2"/>
      <c r="N863" t="str">
        <f t="shared" si="11"/>
        <v/>
      </c>
    </row>
    <row r="864" spans="2:14" ht="15.75" customHeight="1" x14ac:dyDescent="0.25">
      <c r="B864" s="18"/>
      <c r="C864" s="3"/>
      <c r="D864" s="18"/>
      <c r="E864" s="3"/>
      <c r="F864" s="3"/>
      <c r="G864" s="18"/>
      <c r="J864" s="3"/>
      <c r="L864" s="2"/>
      <c r="N864" t="str">
        <f t="shared" si="11"/>
        <v/>
      </c>
    </row>
    <row r="865" spans="2:14" ht="15.75" customHeight="1" x14ac:dyDescent="0.25">
      <c r="B865" s="18"/>
      <c r="C865" s="3"/>
      <c r="D865" s="18"/>
      <c r="E865" s="3"/>
      <c r="F865" s="3"/>
      <c r="G865" s="18"/>
      <c r="J865" s="3"/>
      <c r="L865" s="2"/>
      <c r="N865" t="str">
        <f t="shared" si="11"/>
        <v/>
      </c>
    </row>
    <row r="866" spans="2:14" ht="15.75" customHeight="1" x14ac:dyDescent="0.25">
      <c r="B866" s="18"/>
      <c r="C866" s="3"/>
      <c r="D866" s="18"/>
      <c r="E866" s="3"/>
      <c r="F866" s="3"/>
      <c r="G866" s="18"/>
      <c r="J866" s="3"/>
      <c r="L866" s="2"/>
      <c r="N866" t="str">
        <f t="shared" si="11"/>
        <v/>
      </c>
    </row>
    <row r="867" spans="2:14" ht="15.75" customHeight="1" x14ac:dyDescent="0.25">
      <c r="B867" s="18"/>
      <c r="C867" s="3"/>
      <c r="D867" s="18"/>
      <c r="E867" s="3"/>
      <c r="F867" s="3"/>
      <c r="G867" s="18"/>
      <c r="J867" s="3"/>
      <c r="L867" s="2"/>
      <c r="N867" t="str">
        <f t="shared" si="11"/>
        <v/>
      </c>
    </row>
    <row r="868" spans="2:14" ht="15.75" customHeight="1" x14ac:dyDescent="0.25">
      <c r="B868" s="18"/>
      <c r="C868" s="3"/>
      <c r="D868" s="18"/>
      <c r="E868" s="3"/>
      <c r="F868" s="3"/>
      <c r="G868" s="18"/>
      <c r="J868" s="3"/>
      <c r="L868" s="2"/>
      <c r="N868" t="str">
        <f t="shared" si="11"/>
        <v/>
      </c>
    </row>
    <row r="869" spans="2:14" ht="15.75" customHeight="1" x14ac:dyDescent="0.25">
      <c r="B869" s="18"/>
      <c r="C869" s="3"/>
      <c r="D869" s="18"/>
      <c r="E869" s="3"/>
      <c r="F869" s="3"/>
      <c r="G869" s="18"/>
      <c r="J869" s="3"/>
      <c r="L869" s="2"/>
      <c r="N869" t="str">
        <f t="shared" si="11"/>
        <v/>
      </c>
    </row>
    <row r="870" spans="2:14" ht="15.75" customHeight="1" x14ac:dyDescent="0.25">
      <c r="B870" s="18"/>
      <c r="C870" s="3"/>
      <c r="D870" s="18"/>
      <c r="E870" s="3"/>
      <c r="F870" s="3"/>
      <c r="G870" s="18"/>
      <c r="J870" s="3"/>
      <c r="L870" s="2"/>
      <c r="N870" t="str">
        <f t="shared" si="11"/>
        <v/>
      </c>
    </row>
    <row r="871" spans="2:14" ht="15.75" customHeight="1" x14ac:dyDescent="0.25">
      <c r="B871" s="18"/>
      <c r="C871" s="3"/>
      <c r="D871" s="18"/>
      <c r="E871" s="3"/>
      <c r="F871" s="3"/>
      <c r="G871" s="18"/>
      <c r="J871" s="3"/>
      <c r="L871" s="2"/>
      <c r="N871" t="str">
        <f t="shared" si="11"/>
        <v/>
      </c>
    </row>
    <row r="872" spans="2:14" ht="15.75" customHeight="1" x14ac:dyDescent="0.25">
      <c r="B872" s="18"/>
      <c r="C872" s="3"/>
      <c r="D872" s="18"/>
      <c r="E872" s="3"/>
      <c r="F872" s="3"/>
      <c r="G872" s="18"/>
      <c r="J872" s="3"/>
      <c r="L872" s="2"/>
      <c r="N872" t="str">
        <f t="shared" si="11"/>
        <v/>
      </c>
    </row>
    <row r="873" spans="2:14" ht="15.75" customHeight="1" x14ac:dyDescent="0.25">
      <c r="B873" s="18"/>
      <c r="C873" s="3"/>
      <c r="D873" s="18"/>
      <c r="E873" s="3"/>
      <c r="F873" s="3"/>
      <c r="G873" s="18"/>
      <c r="J873" s="3"/>
      <c r="L873" s="2"/>
      <c r="N873" t="str">
        <f t="shared" si="11"/>
        <v/>
      </c>
    </row>
    <row r="874" spans="2:14" ht="15.75" customHeight="1" x14ac:dyDescent="0.25">
      <c r="B874" s="18"/>
      <c r="C874" s="3"/>
      <c r="D874" s="18"/>
      <c r="E874" s="3"/>
      <c r="F874" s="3"/>
      <c r="G874" s="18"/>
      <c r="J874" s="3"/>
      <c r="L874" s="2"/>
      <c r="N874" t="str">
        <f t="shared" si="11"/>
        <v/>
      </c>
    </row>
    <row r="875" spans="2:14" ht="15.75" customHeight="1" x14ac:dyDescent="0.25">
      <c r="B875" s="18"/>
      <c r="C875" s="3"/>
      <c r="D875" s="18"/>
      <c r="E875" s="3"/>
      <c r="F875" s="3"/>
      <c r="G875" s="18"/>
      <c r="J875" s="3"/>
      <c r="L875" s="2"/>
      <c r="N875" t="str">
        <f t="shared" si="11"/>
        <v/>
      </c>
    </row>
    <row r="876" spans="2:14" ht="15.75" customHeight="1" x14ac:dyDescent="0.25">
      <c r="B876" s="18"/>
      <c r="C876" s="3"/>
      <c r="D876" s="18"/>
      <c r="E876" s="3"/>
      <c r="F876" s="3"/>
      <c r="G876" s="18"/>
      <c r="J876" s="3"/>
      <c r="L876" s="2"/>
      <c r="N876" t="str">
        <f t="shared" si="11"/>
        <v/>
      </c>
    </row>
    <row r="877" spans="2:14" ht="15.75" customHeight="1" x14ac:dyDescent="0.25">
      <c r="B877" s="18"/>
      <c r="C877" s="3"/>
      <c r="D877" s="18"/>
      <c r="E877" s="3"/>
      <c r="F877" s="3"/>
      <c r="G877" s="18"/>
      <c r="J877" s="3"/>
      <c r="L877" s="2"/>
      <c r="N877" t="str">
        <f t="shared" si="11"/>
        <v/>
      </c>
    </row>
    <row r="878" spans="2:14" ht="15.75" customHeight="1" x14ac:dyDescent="0.25">
      <c r="B878" s="18"/>
      <c r="C878" s="3"/>
      <c r="D878" s="18"/>
      <c r="E878" s="3"/>
      <c r="F878" s="3"/>
      <c r="G878" s="18"/>
      <c r="J878" s="3"/>
      <c r="L878" s="2"/>
      <c r="N878" t="str">
        <f t="shared" si="11"/>
        <v/>
      </c>
    </row>
    <row r="879" spans="2:14" ht="15.75" customHeight="1" x14ac:dyDescent="0.25">
      <c r="B879" s="18"/>
      <c r="C879" s="3"/>
      <c r="D879" s="18"/>
      <c r="E879" s="3"/>
      <c r="F879" s="3"/>
      <c r="G879" s="18"/>
      <c r="J879" s="3"/>
      <c r="L879" s="2"/>
      <c r="N879" t="str">
        <f t="shared" si="11"/>
        <v/>
      </c>
    </row>
    <row r="880" spans="2:14" ht="15.75" customHeight="1" x14ac:dyDescent="0.25">
      <c r="B880" s="18"/>
      <c r="C880" s="3"/>
      <c r="D880" s="18"/>
      <c r="E880" s="3"/>
      <c r="F880" s="3"/>
      <c r="G880" s="18"/>
      <c r="J880" s="3"/>
      <c r="L880" s="2"/>
      <c r="N880" t="str">
        <f t="shared" si="11"/>
        <v/>
      </c>
    </row>
    <row r="881" spans="2:14" ht="15.75" customHeight="1" x14ac:dyDescent="0.25">
      <c r="B881" s="18"/>
      <c r="C881" s="3"/>
      <c r="D881" s="18"/>
      <c r="E881" s="3"/>
      <c r="F881" s="3"/>
      <c r="G881" s="18"/>
      <c r="J881" s="3"/>
      <c r="L881" s="2"/>
      <c r="N881" t="str">
        <f t="shared" si="11"/>
        <v/>
      </c>
    </row>
    <row r="882" spans="2:14" ht="15.75" customHeight="1" x14ac:dyDescent="0.25">
      <c r="B882" s="18"/>
      <c r="C882" s="3"/>
      <c r="D882" s="18"/>
      <c r="E882" s="3"/>
      <c r="F882" s="3"/>
      <c r="G882" s="18"/>
      <c r="J882" s="3"/>
      <c r="L882" s="2"/>
      <c r="N882" t="str">
        <f t="shared" si="11"/>
        <v/>
      </c>
    </row>
    <row r="883" spans="2:14" ht="15.75" customHeight="1" x14ac:dyDescent="0.25">
      <c r="B883" s="18"/>
      <c r="C883" s="3"/>
      <c r="D883" s="18"/>
      <c r="E883" s="3"/>
      <c r="F883" s="3"/>
      <c r="G883" s="18"/>
      <c r="J883" s="3"/>
      <c r="L883" s="2"/>
      <c r="N883" t="str">
        <f t="shared" si="11"/>
        <v/>
      </c>
    </row>
    <row r="884" spans="2:14" ht="15.75" customHeight="1" x14ac:dyDescent="0.25">
      <c r="B884" s="18"/>
      <c r="C884" s="3"/>
      <c r="D884" s="18"/>
      <c r="E884" s="3"/>
      <c r="F884" s="3"/>
      <c r="G884" s="18"/>
      <c r="J884" s="3"/>
      <c r="L884" s="2"/>
      <c r="N884" t="str">
        <f t="shared" si="11"/>
        <v/>
      </c>
    </row>
    <row r="885" spans="2:14" ht="15.75" customHeight="1" x14ac:dyDescent="0.25">
      <c r="B885" s="18"/>
      <c r="C885" s="3"/>
      <c r="D885" s="18"/>
      <c r="E885" s="3"/>
      <c r="F885" s="3"/>
      <c r="G885" s="18"/>
      <c r="J885" s="3"/>
      <c r="L885" s="2"/>
      <c r="N885" t="str">
        <f t="shared" si="11"/>
        <v/>
      </c>
    </row>
    <row r="886" spans="2:14" ht="15.75" customHeight="1" x14ac:dyDescent="0.25">
      <c r="B886" s="18"/>
      <c r="C886" s="3"/>
      <c r="D886" s="18"/>
      <c r="E886" s="3"/>
      <c r="F886" s="3"/>
      <c r="G886" s="18"/>
      <c r="J886" s="3"/>
      <c r="L886" s="2"/>
      <c r="N886" t="str">
        <f t="shared" si="11"/>
        <v/>
      </c>
    </row>
    <row r="887" spans="2:14" ht="15.75" customHeight="1" x14ac:dyDescent="0.25">
      <c r="B887" s="18"/>
      <c r="C887" s="3"/>
      <c r="D887" s="18"/>
      <c r="E887" s="3"/>
      <c r="F887" s="3"/>
      <c r="G887" s="18"/>
      <c r="J887" s="3"/>
      <c r="L887" s="2"/>
      <c r="N887" t="str">
        <f t="shared" si="11"/>
        <v/>
      </c>
    </row>
    <row r="888" spans="2:14" ht="15.75" customHeight="1" x14ac:dyDescent="0.25">
      <c r="B888" s="18"/>
      <c r="C888" s="3"/>
      <c r="D888" s="18"/>
      <c r="E888" s="3"/>
      <c r="F888" s="3"/>
      <c r="G888" s="18"/>
      <c r="J888" s="3"/>
      <c r="L888" s="2"/>
      <c r="N888" t="str">
        <f t="shared" si="11"/>
        <v/>
      </c>
    </row>
    <row r="889" spans="2:14" ht="15.75" customHeight="1" x14ac:dyDescent="0.25">
      <c r="B889" s="18"/>
      <c r="C889" s="3"/>
      <c r="D889" s="18"/>
      <c r="E889" s="3"/>
      <c r="F889" s="3"/>
      <c r="G889" s="18"/>
      <c r="J889" s="3"/>
      <c r="L889" s="2"/>
      <c r="N889" t="str">
        <f t="shared" si="11"/>
        <v/>
      </c>
    </row>
    <row r="890" spans="2:14" ht="15.75" customHeight="1" x14ac:dyDescent="0.25">
      <c r="B890" s="18"/>
      <c r="C890" s="3"/>
      <c r="D890" s="18"/>
      <c r="E890" s="3"/>
      <c r="F890" s="3"/>
      <c r="G890" s="18"/>
      <c r="J890" s="3"/>
      <c r="L890" s="2"/>
      <c r="N890" t="str">
        <f t="shared" si="11"/>
        <v/>
      </c>
    </row>
    <row r="891" spans="2:14" ht="15.75" customHeight="1" x14ac:dyDescent="0.25">
      <c r="B891" s="18"/>
      <c r="C891" s="3"/>
      <c r="D891" s="18"/>
      <c r="E891" s="3"/>
      <c r="F891" s="3"/>
      <c r="G891" s="18"/>
      <c r="J891" s="3"/>
      <c r="L891" s="2"/>
      <c r="N891" t="str">
        <f t="shared" si="11"/>
        <v/>
      </c>
    </row>
    <row r="892" spans="2:14" ht="15.75" customHeight="1" x14ac:dyDescent="0.25">
      <c r="B892" s="18"/>
      <c r="C892" s="3"/>
      <c r="D892" s="18"/>
      <c r="E892" s="3"/>
      <c r="F892" s="3"/>
      <c r="G892" s="18"/>
      <c r="J892" s="3"/>
      <c r="L892" s="2"/>
      <c r="N892" t="str">
        <f t="shared" si="11"/>
        <v/>
      </c>
    </row>
    <row r="893" spans="2:14" ht="15.75" customHeight="1" x14ac:dyDescent="0.25">
      <c r="B893" s="18"/>
      <c r="C893" s="3"/>
      <c r="D893" s="18"/>
      <c r="E893" s="3"/>
      <c r="F893" s="3"/>
      <c r="G893" s="18"/>
      <c r="J893" s="3"/>
      <c r="L893" s="2"/>
      <c r="N893" t="str">
        <f t="shared" si="11"/>
        <v/>
      </c>
    </row>
    <row r="894" spans="2:14" ht="15.75" customHeight="1" x14ac:dyDescent="0.25">
      <c r="B894" s="18"/>
      <c r="C894" s="3"/>
      <c r="D894" s="18"/>
      <c r="E894" s="3"/>
      <c r="F894" s="3"/>
      <c r="G894" s="18"/>
      <c r="J894" s="3"/>
      <c r="L894" s="2"/>
      <c r="N894" t="str">
        <f t="shared" si="11"/>
        <v/>
      </c>
    </row>
    <row r="895" spans="2:14" ht="15.75" customHeight="1" x14ac:dyDescent="0.25">
      <c r="B895" s="18"/>
      <c r="C895" s="3"/>
      <c r="D895" s="18"/>
      <c r="E895" s="3"/>
      <c r="F895" s="3"/>
      <c r="G895" s="18"/>
      <c r="J895" s="3"/>
      <c r="L895" s="2"/>
      <c r="N895" t="str">
        <f t="shared" si="11"/>
        <v/>
      </c>
    </row>
    <row r="896" spans="2:14" ht="15.75" customHeight="1" x14ac:dyDescent="0.25">
      <c r="B896" s="18"/>
      <c r="C896" s="3"/>
      <c r="D896" s="18"/>
      <c r="E896" s="3"/>
      <c r="F896" s="3"/>
      <c r="G896" s="18"/>
      <c r="J896" s="3"/>
      <c r="L896" s="2"/>
      <c r="N896" t="str">
        <f t="shared" si="11"/>
        <v/>
      </c>
    </row>
    <row r="897" spans="2:14" ht="15.75" customHeight="1" x14ac:dyDescent="0.25">
      <c r="B897" s="18"/>
      <c r="C897" s="3"/>
      <c r="D897" s="18"/>
      <c r="E897" s="3"/>
      <c r="F897" s="3"/>
      <c r="G897" s="18"/>
      <c r="J897" s="3"/>
      <c r="L897" s="2"/>
      <c r="N897" t="str">
        <f t="shared" si="11"/>
        <v/>
      </c>
    </row>
    <row r="898" spans="2:14" ht="15.75" customHeight="1" x14ac:dyDescent="0.25">
      <c r="B898" s="18"/>
      <c r="C898" s="3"/>
      <c r="D898" s="18"/>
      <c r="E898" s="3"/>
      <c r="F898" s="3"/>
      <c r="G898" s="18"/>
      <c r="J898" s="3"/>
      <c r="L898" s="2"/>
      <c r="N898" t="str">
        <f t="shared" si="11"/>
        <v/>
      </c>
    </row>
    <row r="899" spans="2:14" ht="15.75" customHeight="1" x14ac:dyDescent="0.25">
      <c r="B899" s="18"/>
      <c r="C899" s="3"/>
      <c r="D899" s="18"/>
      <c r="E899" s="3"/>
      <c r="F899" s="3"/>
      <c r="G899" s="18"/>
      <c r="J899" s="3"/>
      <c r="L899" s="2"/>
      <c r="N899" t="str">
        <f t="shared" ref="N899:N962" si="12">PROPER(D899)</f>
        <v/>
      </c>
    </row>
    <row r="900" spans="2:14" ht="15.75" customHeight="1" x14ac:dyDescent="0.25">
      <c r="B900" s="18"/>
      <c r="C900" s="3"/>
      <c r="D900" s="18"/>
      <c r="E900" s="3"/>
      <c r="F900" s="3"/>
      <c r="G900" s="18"/>
      <c r="J900" s="3"/>
      <c r="L900" s="2"/>
      <c r="N900" t="str">
        <f t="shared" si="12"/>
        <v/>
      </c>
    </row>
    <row r="901" spans="2:14" ht="15.75" customHeight="1" x14ac:dyDescent="0.25">
      <c r="B901" s="18"/>
      <c r="C901" s="3"/>
      <c r="D901" s="18"/>
      <c r="E901" s="3"/>
      <c r="F901" s="3"/>
      <c r="G901" s="18"/>
      <c r="J901" s="3"/>
      <c r="L901" s="2"/>
      <c r="N901" t="str">
        <f t="shared" si="12"/>
        <v/>
      </c>
    </row>
    <row r="902" spans="2:14" ht="15.75" customHeight="1" x14ac:dyDescent="0.25">
      <c r="B902" s="18"/>
      <c r="C902" s="3"/>
      <c r="D902" s="18"/>
      <c r="E902" s="3"/>
      <c r="F902" s="3"/>
      <c r="G902" s="18"/>
      <c r="J902" s="3"/>
      <c r="L902" s="2"/>
      <c r="N902" t="str">
        <f t="shared" si="12"/>
        <v/>
      </c>
    </row>
    <row r="903" spans="2:14" ht="15.75" customHeight="1" x14ac:dyDescent="0.25">
      <c r="B903" s="18"/>
      <c r="C903" s="3"/>
      <c r="D903" s="18"/>
      <c r="E903" s="3"/>
      <c r="F903" s="3"/>
      <c r="G903" s="18"/>
      <c r="J903" s="3"/>
      <c r="L903" s="2"/>
      <c r="N903" t="str">
        <f t="shared" si="12"/>
        <v/>
      </c>
    </row>
    <row r="904" spans="2:14" ht="15.75" customHeight="1" x14ac:dyDescent="0.25">
      <c r="B904" s="18"/>
      <c r="C904" s="3"/>
      <c r="D904" s="18"/>
      <c r="E904" s="3"/>
      <c r="F904" s="3"/>
      <c r="G904" s="18"/>
      <c r="J904" s="3"/>
      <c r="L904" s="2"/>
      <c r="N904" t="str">
        <f t="shared" si="12"/>
        <v/>
      </c>
    </row>
    <row r="905" spans="2:14" ht="15.75" customHeight="1" x14ac:dyDescent="0.25">
      <c r="B905" s="18"/>
      <c r="C905" s="3"/>
      <c r="D905" s="18"/>
      <c r="E905" s="3"/>
      <c r="F905" s="3"/>
      <c r="G905" s="18"/>
      <c r="J905" s="3"/>
      <c r="L905" s="2"/>
      <c r="N905" t="str">
        <f t="shared" si="12"/>
        <v/>
      </c>
    </row>
    <row r="906" spans="2:14" ht="15.75" customHeight="1" x14ac:dyDescent="0.25">
      <c r="B906" s="18"/>
      <c r="C906" s="3"/>
      <c r="D906" s="18"/>
      <c r="E906" s="3"/>
      <c r="F906" s="3"/>
      <c r="G906" s="18"/>
      <c r="J906" s="3"/>
      <c r="L906" s="2"/>
      <c r="N906" t="str">
        <f t="shared" si="12"/>
        <v/>
      </c>
    </row>
    <row r="907" spans="2:14" ht="15.75" customHeight="1" x14ac:dyDescent="0.25">
      <c r="B907" s="18"/>
      <c r="C907" s="3"/>
      <c r="D907" s="18"/>
      <c r="E907" s="3"/>
      <c r="F907" s="3"/>
      <c r="G907" s="18"/>
      <c r="J907" s="3"/>
      <c r="L907" s="2"/>
      <c r="N907" t="str">
        <f t="shared" si="12"/>
        <v/>
      </c>
    </row>
    <row r="908" spans="2:14" ht="15.75" customHeight="1" x14ac:dyDescent="0.25">
      <c r="B908" s="18"/>
      <c r="C908" s="3"/>
      <c r="D908" s="18"/>
      <c r="E908" s="3"/>
      <c r="F908" s="3"/>
      <c r="G908" s="18"/>
      <c r="J908" s="3"/>
      <c r="L908" s="2"/>
      <c r="N908" t="str">
        <f t="shared" si="12"/>
        <v/>
      </c>
    </row>
    <row r="909" spans="2:14" ht="15.75" customHeight="1" x14ac:dyDescent="0.25">
      <c r="B909" s="18"/>
      <c r="C909" s="3"/>
      <c r="D909" s="18"/>
      <c r="E909" s="3"/>
      <c r="F909" s="3"/>
      <c r="G909" s="18"/>
      <c r="J909" s="3"/>
      <c r="L909" s="2"/>
      <c r="N909" t="str">
        <f t="shared" si="12"/>
        <v/>
      </c>
    </row>
    <row r="910" spans="2:14" ht="15.75" customHeight="1" x14ac:dyDescent="0.25">
      <c r="B910" s="18"/>
      <c r="C910" s="3"/>
      <c r="D910" s="18"/>
      <c r="E910" s="3"/>
      <c r="F910" s="3"/>
      <c r="G910" s="18"/>
      <c r="J910" s="3"/>
      <c r="L910" s="2"/>
      <c r="N910" t="str">
        <f t="shared" si="12"/>
        <v/>
      </c>
    </row>
    <row r="911" spans="2:14" ht="15.75" customHeight="1" x14ac:dyDescent="0.25">
      <c r="B911" s="18"/>
      <c r="C911" s="3"/>
      <c r="D911" s="18"/>
      <c r="E911" s="3"/>
      <c r="F911" s="3"/>
      <c r="G911" s="18"/>
      <c r="J911" s="3"/>
      <c r="L911" s="2"/>
      <c r="N911" t="str">
        <f t="shared" si="12"/>
        <v/>
      </c>
    </row>
    <row r="912" spans="2:14" ht="15.75" customHeight="1" x14ac:dyDescent="0.25">
      <c r="B912" s="18"/>
      <c r="C912" s="3"/>
      <c r="D912" s="18"/>
      <c r="E912" s="3"/>
      <c r="F912" s="3"/>
      <c r="G912" s="18"/>
      <c r="J912" s="3"/>
      <c r="L912" s="2"/>
      <c r="N912" t="str">
        <f t="shared" si="12"/>
        <v/>
      </c>
    </row>
    <row r="913" spans="2:14" ht="15.75" customHeight="1" x14ac:dyDescent="0.25">
      <c r="B913" s="18"/>
      <c r="C913" s="3"/>
      <c r="D913" s="18"/>
      <c r="E913" s="3"/>
      <c r="F913" s="3"/>
      <c r="G913" s="18"/>
      <c r="J913" s="3"/>
      <c r="L913" s="2"/>
      <c r="N913" t="str">
        <f t="shared" si="12"/>
        <v/>
      </c>
    </row>
    <row r="914" spans="2:14" ht="15.75" customHeight="1" x14ac:dyDescent="0.25">
      <c r="B914" s="18"/>
      <c r="C914" s="3"/>
      <c r="D914" s="18"/>
      <c r="E914" s="3"/>
      <c r="F914" s="3"/>
      <c r="G914" s="18"/>
      <c r="J914" s="3"/>
      <c r="L914" s="2"/>
      <c r="N914" t="str">
        <f t="shared" si="12"/>
        <v/>
      </c>
    </row>
    <row r="915" spans="2:14" ht="15.75" customHeight="1" x14ac:dyDescent="0.25">
      <c r="B915" s="18"/>
      <c r="C915" s="3"/>
      <c r="D915" s="18"/>
      <c r="E915" s="3"/>
      <c r="F915" s="3"/>
      <c r="G915" s="18"/>
      <c r="J915" s="3"/>
      <c r="L915" s="2"/>
      <c r="N915" t="str">
        <f t="shared" si="12"/>
        <v/>
      </c>
    </row>
    <row r="916" spans="2:14" ht="15.75" customHeight="1" x14ac:dyDescent="0.25">
      <c r="B916" s="18"/>
      <c r="C916" s="3"/>
      <c r="D916" s="18"/>
      <c r="E916" s="3"/>
      <c r="F916" s="3"/>
      <c r="G916" s="18"/>
      <c r="J916" s="3"/>
      <c r="L916" s="2"/>
      <c r="N916" t="str">
        <f t="shared" si="12"/>
        <v/>
      </c>
    </row>
    <row r="917" spans="2:14" ht="15.75" customHeight="1" x14ac:dyDescent="0.25">
      <c r="B917" s="18"/>
      <c r="C917" s="3"/>
      <c r="D917" s="18"/>
      <c r="E917" s="3"/>
      <c r="F917" s="3"/>
      <c r="G917" s="18"/>
      <c r="J917" s="3"/>
      <c r="L917" s="2"/>
      <c r="N917" t="str">
        <f t="shared" si="12"/>
        <v/>
      </c>
    </row>
    <row r="918" spans="2:14" ht="15.75" customHeight="1" x14ac:dyDescent="0.25">
      <c r="B918" s="18"/>
      <c r="C918" s="3"/>
      <c r="D918" s="18"/>
      <c r="E918" s="3"/>
      <c r="F918" s="3"/>
      <c r="G918" s="18"/>
      <c r="J918" s="3"/>
      <c r="L918" s="2"/>
      <c r="N918" t="str">
        <f t="shared" si="12"/>
        <v/>
      </c>
    </row>
    <row r="919" spans="2:14" ht="15.75" customHeight="1" x14ac:dyDescent="0.25">
      <c r="B919" s="18"/>
      <c r="C919" s="3"/>
      <c r="D919" s="18"/>
      <c r="E919" s="3"/>
      <c r="F919" s="3"/>
      <c r="G919" s="18"/>
      <c r="J919" s="3"/>
      <c r="L919" s="2"/>
      <c r="N919" t="str">
        <f t="shared" si="12"/>
        <v/>
      </c>
    </row>
    <row r="920" spans="2:14" ht="15.75" customHeight="1" x14ac:dyDescent="0.25">
      <c r="B920" s="18"/>
      <c r="C920" s="3"/>
      <c r="D920" s="18"/>
      <c r="E920" s="3"/>
      <c r="F920" s="3"/>
      <c r="G920" s="18"/>
      <c r="J920" s="3"/>
      <c r="L920" s="2"/>
      <c r="N920" t="str">
        <f t="shared" si="12"/>
        <v/>
      </c>
    </row>
    <row r="921" spans="2:14" ht="15.75" customHeight="1" x14ac:dyDescent="0.25">
      <c r="B921" s="18"/>
      <c r="C921" s="3"/>
      <c r="D921" s="18"/>
      <c r="E921" s="3"/>
      <c r="F921" s="3"/>
      <c r="G921" s="18"/>
      <c r="J921" s="3"/>
      <c r="L921" s="2"/>
      <c r="N921" t="str">
        <f t="shared" si="12"/>
        <v/>
      </c>
    </row>
    <row r="922" spans="2:14" ht="15.75" customHeight="1" x14ac:dyDescent="0.25">
      <c r="B922" s="18"/>
      <c r="C922" s="3"/>
      <c r="D922" s="18"/>
      <c r="E922" s="3"/>
      <c r="F922" s="3"/>
      <c r="G922" s="18"/>
      <c r="J922" s="3"/>
      <c r="L922" s="2"/>
      <c r="N922" t="str">
        <f t="shared" si="12"/>
        <v/>
      </c>
    </row>
    <row r="923" spans="2:14" ht="15.75" customHeight="1" x14ac:dyDescent="0.25">
      <c r="B923" s="18"/>
      <c r="C923" s="3"/>
      <c r="D923" s="18"/>
      <c r="E923" s="3"/>
      <c r="F923" s="3"/>
      <c r="G923" s="18"/>
      <c r="J923" s="3"/>
      <c r="L923" s="2"/>
      <c r="N923" t="str">
        <f t="shared" si="12"/>
        <v/>
      </c>
    </row>
    <row r="924" spans="2:14" ht="15.75" customHeight="1" x14ac:dyDescent="0.25">
      <c r="B924" s="18"/>
      <c r="C924" s="3"/>
      <c r="D924" s="18"/>
      <c r="E924" s="3"/>
      <c r="F924" s="3"/>
      <c r="G924" s="18"/>
      <c r="J924" s="3"/>
      <c r="L924" s="2"/>
      <c r="N924" t="str">
        <f t="shared" si="12"/>
        <v/>
      </c>
    </row>
    <row r="925" spans="2:14" ht="15.75" customHeight="1" x14ac:dyDescent="0.25">
      <c r="B925" s="18"/>
      <c r="C925" s="3"/>
      <c r="D925" s="18"/>
      <c r="E925" s="3"/>
      <c r="F925" s="3"/>
      <c r="G925" s="18"/>
      <c r="J925" s="3"/>
      <c r="L925" s="2"/>
      <c r="N925" t="str">
        <f t="shared" si="12"/>
        <v/>
      </c>
    </row>
    <row r="926" spans="2:14" ht="15.75" customHeight="1" x14ac:dyDescent="0.25">
      <c r="B926" s="18"/>
      <c r="C926" s="3"/>
      <c r="D926" s="18"/>
      <c r="E926" s="3"/>
      <c r="F926" s="3"/>
      <c r="G926" s="18"/>
      <c r="J926" s="3"/>
      <c r="L926" s="2"/>
      <c r="N926" t="str">
        <f t="shared" si="12"/>
        <v/>
      </c>
    </row>
    <row r="927" spans="2:14" ht="15.75" customHeight="1" x14ac:dyDescent="0.25">
      <c r="B927" s="18"/>
      <c r="C927" s="3"/>
      <c r="D927" s="18"/>
      <c r="E927" s="3"/>
      <c r="F927" s="3"/>
      <c r="G927" s="18"/>
      <c r="J927" s="3"/>
      <c r="L927" s="2"/>
      <c r="N927" t="str">
        <f t="shared" si="12"/>
        <v/>
      </c>
    </row>
    <row r="928" spans="2:14" ht="15.75" customHeight="1" x14ac:dyDescent="0.25">
      <c r="B928" s="18"/>
      <c r="C928" s="3"/>
      <c r="D928" s="18"/>
      <c r="E928" s="3"/>
      <c r="F928" s="3"/>
      <c r="G928" s="18"/>
      <c r="J928" s="3"/>
      <c r="L928" s="2"/>
      <c r="N928" t="str">
        <f t="shared" si="12"/>
        <v/>
      </c>
    </row>
    <row r="929" spans="2:14" ht="15.75" customHeight="1" x14ac:dyDescent="0.25">
      <c r="B929" s="18"/>
      <c r="C929" s="3"/>
      <c r="D929" s="18"/>
      <c r="E929" s="3"/>
      <c r="F929" s="3"/>
      <c r="G929" s="18"/>
      <c r="J929" s="3"/>
      <c r="L929" s="2"/>
      <c r="N929" t="str">
        <f t="shared" si="12"/>
        <v/>
      </c>
    </row>
    <row r="930" spans="2:14" ht="15.75" customHeight="1" x14ac:dyDescent="0.25">
      <c r="B930" s="18"/>
      <c r="C930" s="3"/>
      <c r="D930" s="18"/>
      <c r="E930" s="3"/>
      <c r="F930" s="3"/>
      <c r="G930" s="18"/>
      <c r="J930" s="3"/>
      <c r="L930" s="2"/>
      <c r="N930" t="str">
        <f t="shared" si="12"/>
        <v/>
      </c>
    </row>
    <row r="931" spans="2:14" ht="15.75" customHeight="1" x14ac:dyDescent="0.25">
      <c r="B931" s="18"/>
      <c r="C931" s="3"/>
      <c r="D931" s="18"/>
      <c r="E931" s="3"/>
      <c r="F931" s="3"/>
      <c r="G931" s="18"/>
      <c r="J931" s="3"/>
      <c r="L931" s="2"/>
      <c r="N931" t="str">
        <f t="shared" si="12"/>
        <v/>
      </c>
    </row>
    <row r="932" spans="2:14" ht="15.75" customHeight="1" x14ac:dyDescent="0.25">
      <c r="B932" s="18"/>
      <c r="C932" s="3"/>
      <c r="D932" s="18"/>
      <c r="E932" s="3"/>
      <c r="F932" s="3"/>
      <c r="G932" s="18"/>
      <c r="J932" s="3"/>
      <c r="L932" s="2"/>
      <c r="N932" t="str">
        <f t="shared" si="12"/>
        <v/>
      </c>
    </row>
    <row r="933" spans="2:14" ht="15.75" customHeight="1" x14ac:dyDescent="0.25">
      <c r="B933" s="18"/>
      <c r="C933" s="3"/>
      <c r="D933" s="18"/>
      <c r="E933" s="3"/>
      <c r="F933" s="3"/>
      <c r="G933" s="18"/>
      <c r="J933" s="3"/>
      <c r="L933" s="2"/>
      <c r="N933" t="str">
        <f t="shared" si="12"/>
        <v/>
      </c>
    </row>
    <row r="934" spans="2:14" ht="15.75" customHeight="1" x14ac:dyDescent="0.25">
      <c r="B934" s="18"/>
      <c r="C934" s="3"/>
      <c r="D934" s="18"/>
      <c r="E934" s="3"/>
      <c r="F934" s="3"/>
      <c r="G934" s="18"/>
      <c r="J934" s="3"/>
      <c r="L934" s="2"/>
      <c r="N934" t="str">
        <f t="shared" si="12"/>
        <v/>
      </c>
    </row>
    <row r="935" spans="2:14" ht="15.75" customHeight="1" x14ac:dyDescent="0.25">
      <c r="B935" s="18"/>
      <c r="C935" s="3"/>
      <c r="D935" s="18"/>
      <c r="E935" s="3"/>
      <c r="F935" s="3"/>
      <c r="G935" s="18"/>
      <c r="J935" s="3"/>
      <c r="L935" s="2"/>
      <c r="N935" t="str">
        <f t="shared" si="12"/>
        <v/>
      </c>
    </row>
    <row r="936" spans="2:14" ht="15.75" customHeight="1" x14ac:dyDescent="0.25">
      <c r="B936" s="18"/>
      <c r="C936" s="3"/>
      <c r="D936" s="18"/>
      <c r="E936" s="3"/>
      <c r="F936" s="3"/>
      <c r="G936" s="18"/>
      <c r="J936" s="3"/>
      <c r="L936" s="2"/>
      <c r="N936" t="str">
        <f t="shared" si="12"/>
        <v/>
      </c>
    </row>
    <row r="937" spans="2:14" ht="15.75" customHeight="1" x14ac:dyDescent="0.25">
      <c r="B937" s="18"/>
      <c r="C937" s="3"/>
      <c r="D937" s="18"/>
      <c r="E937" s="3"/>
      <c r="F937" s="3"/>
      <c r="G937" s="18"/>
      <c r="J937" s="3"/>
      <c r="L937" s="2"/>
      <c r="N937" t="str">
        <f t="shared" si="12"/>
        <v/>
      </c>
    </row>
    <row r="938" spans="2:14" ht="15.75" customHeight="1" x14ac:dyDescent="0.25">
      <c r="B938" s="18"/>
      <c r="C938" s="3"/>
      <c r="D938" s="18"/>
      <c r="E938" s="3"/>
      <c r="F938" s="3"/>
      <c r="G938" s="18"/>
      <c r="J938" s="3"/>
      <c r="L938" s="2"/>
      <c r="N938" t="str">
        <f t="shared" si="12"/>
        <v/>
      </c>
    </row>
    <row r="939" spans="2:14" ht="15.75" customHeight="1" x14ac:dyDescent="0.25">
      <c r="B939" s="18"/>
      <c r="C939" s="3"/>
      <c r="D939" s="18"/>
      <c r="E939" s="3"/>
      <c r="F939" s="3"/>
      <c r="G939" s="18"/>
      <c r="J939" s="3"/>
      <c r="L939" s="2"/>
      <c r="N939" t="str">
        <f t="shared" si="12"/>
        <v/>
      </c>
    </row>
    <row r="940" spans="2:14" ht="15.75" customHeight="1" x14ac:dyDescent="0.25">
      <c r="B940" s="18"/>
      <c r="C940" s="3"/>
      <c r="D940" s="18"/>
      <c r="E940" s="3"/>
      <c r="F940" s="3"/>
      <c r="G940" s="18"/>
      <c r="J940" s="3"/>
      <c r="L940" s="2"/>
      <c r="N940" t="str">
        <f t="shared" si="12"/>
        <v/>
      </c>
    </row>
    <row r="941" spans="2:14" ht="15.75" customHeight="1" x14ac:dyDescent="0.25">
      <c r="B941" s="18"/>
      <c r="C941" s="3"/>
      <c r="D941" s="18"/>
      <c r="E941" s="3"/>
      <c r="F941" s="3"/>
      <c r="G941" s="18"/>
      <c r="J941" s="3"/>
      <c r="L941" s="2"/>
      <c r="N941" t="str">
        <f t="shared" si="12"/>
        <v/>
      </c>
    </row>
    <row r="942" spans="2:14" ht="15.75" customHeight="1" x14ac:dyDescent="0.25">
      <c r="B942" s="18"/>
      <c r="C942" s="3"/>
      <c r="D942" s="18"/>
      <c r="E942" s="3"/>
      <c r="F942" s="3"/>
      <c r="G942" s="18"/>
      <c r="J942" s="3"/>
      <c r="L942" s="2"/>
      <c r="N942" t="str">
        <f t="shared" si="12"/>
        <v/>
      </c>
    </row>
    <row r="943" spans="2:14" ht="15.75" customHeight="1" x14ac:dyDescent="0.25">
      <c r="B943" s="18"/>
      <c r="C943" s="3"/>
      <c r="D943" s="18"/>
      <c r="E943" s="3"/>
      <c r="F943" s="3"/>
      <c r="G943" s="18"/>
      <c r="J943" s="3"/>
      <c r="L943" s="2"/>
      <c r="N943" t="str">
        <f t="shared" si="12"/>
        <v/>
      </c>
    </row>
    <row r="944" spans="2:14" ht="15.75" customHeight="1" x14ac:dyDescent="0.25">
      <c r="B944" s="18"/>
      <c r="C944" s="3"/>
      <c r="D944" s="18"/>
      <c r="E944" s="3"/>
      <c r="F944" s="3"/>
      <c r="G944" s="18"/>
      <c r="J944" s="3"/>
      <c r="L944" s="2"/>
      <c r="N944" t="str">
        <f t="shared" si="12"/>
        <v/>
      </c>
    </row>
    <row r="945" spans="2:14" ht="15.75" customHeight="1" x14ac:dyDescent="0.25">
      <c r="B945" s="18"/>
      <c r="C945" s="3"/>
      <c r="D945" s="18"/>
      <c r="E945" s="3"/>
      <c r="F945" s="3"/>
      <c r="G945" s="18"/>
      <c r="J945" s="3"/>
      <c r="L945" s="2"/>
      <c r="N945" t="str">
        <f t="shared" si="12"/>
        <v/>
      </c>
    </row>
    <row r="946" spans="2:14" ht="15.75" customHeight="1" x14ac:dyDescent="0.25">
      <c r="B946" s="18"/>
      <c r="C946" s="3"/>
      <c r="D946" s="18"/>
      <c r="E946" s="3"/>
      <c r="F946" s="3"/>
      <c r="G946" s="18"/>
      <c r="J946" s="3"/>
      <c r="L946" s="2"/>
      <c r="N946" t="str">
        <f t="shared" si="12"/>
        <v/>
      </c>
    </row>
    <row r="947" spans="2:14" ht="15.75" customHeight="1" x14ac:dyDescent="0.25">
      <c r="B947" s="18"/>
      <c r="C947" s="3"/>
      <c r="D947" s="18"/>
      <c r="E947" s="3"/>
      <c r="F947" s="3"/>
      <c r="G947" s="18"/>
      <c r="J947" s="3"/>
      <c r="L947" s="2"/>
      <c r="N947" t="str">
        <f t="shared" si="12"/>
        <v/>
      </c>
    </row>
    <row r="948" spans="2:14" ht="15.75" customHeight="1" x14ac:dyDescent="0.25">
      <c r="B948" s="18"/>
      <c r="C948" s="3"/>
      <c r="D948" s="18"/>
      <c r="E948" s="3"/>
      <c r="F948" s="3"/>
      <c r="G948" s="18"/>
      <c r="J948" s="3"/>
      <c r="L948" s="2"/>
      <c r="N948" t="str">
        <f t="shared" si="12"/>
        <v/>
      </c>
    </row>
    <row r="949" spans="2:14" ht="15.75" customHeight="1" x14ac:dyDescent="0.25">
      <c r="B949" s="18"/>
      <c r="C949" s="3"/>
      <c r="D949" s="18"/>
      <c r="E949" s="3"/>
      <c r="F949" s="3"/>
      <c r="G949" s="18"/>
      <c r="J949" s="3"/>
      <c r="L949" s="2"/>
      <c r="N949" t="str">
        <f t="shared" si="12"/>
        <v/>
      </c>
    </row>
    <row r="950" spans="2:14" ht="15.75" customHeight="1" x14ac:dyDescent="0.25">
      <c r="B950" s="18"/>
      <c r="C950" s="3"/>
      <c r="D950" s="18"/>
      <c r="E950" s="3"/>
      <c r="F950" s="3"/>
      <c r="G950" s="18"/>
      <c r="J950" s="3"/>
      <c r="L950" s="2"/>
      <c r="N950" t="str">
        <f t="shared" si="12"/>
        <v/>
      </c>
    </row>
    <row r="951" spans="2:14" ht="15.75" customHeight="1" x14ac:dyDescent="0.25">
      <c r="B951" s="18"/>
      <c r="C951" s="3"/>
      <c r="D951" s="18"/>
      <c r="E951" s="3"/>
      <c r="F951" s="3"/>
      <c r="G951" s="18"/>
      <c r="J951" s="3"/>
      <c r="L951" s="2"/>
      <c r="N951" t="str">
        <f t="shared" si="12"/>
        <v/>
      </c>
    </row>
    <row r="952" spans="2:14" ht="15.75" customHeight="1" x14ac:dyDescent="0.25">
      <c r="B952" s="18"/>
      <c r="C952" s="3"/>
      <c r="D952" s="18"/>
      <c r="E952" s="3"/>
      <c r="F952" s="3"/>
      <c r="G952" s="18"/>
      <c r="J952" s="3"/>
      <c r="L952" s="2"/>
      <c r="N952" t="str">
        <f t="shared" si="12"/>
        <v/>
      </c>
    </row>
    <row r="953" spans="2:14" ht="15.75" customHeight="1" x14ac:dyDescent="0.25">
      <c r="B953" s="18"/>
      <c r="C953" s="3"/>
      <c r="D953" s="18"/>
      <c r="E953" s="3"/>
      <c r="F953" s="3"/>
      <c r="G953" s="18"/>
      <c r="J953" s="3"/>
      <c r="L953" s="2"/>
      <c r="N953" t="str">
        <f t="shared" si="12"/>
        <v/>
      </c>
    </row>
    <row r="954" spans="2:14" ht="15.75" customHeight="1" x14ac:dyDescent="0.25">
      <c r="B954" s="18"/>
      <c r="C954" s="3"/>
      <c r="D954" s="18"/>
      <c r="E954" s="3"/>
      <c r="F954" s="3"/>
      <c r="G954" s="18"/>
      <c r="J954" s="3"/>
      <c r="L954" s="2"/>
      <c r="N954" t="str">
        <f t="shared" si="12"/>
        <v/>
      </c>
    </row>
    <row r="955" spans="2:14" ht="15.75" customHeight="1" x14ac:dyDescent="0.25">
      <c r="B955" s="18"/>
      <c r="C955" s="3"/>
      <c r="D955" s="18"/>
      <c r="E955" s="3"/>
      <c r="F955" s="3"/>
      <c r="G955" s="18"/>
      <c r="J955" s="3"/>
      <c r="L955" s="2"/>
      <c r="N955" t="str">
        <f t="shared" si="12"/>
        <v/>
      </c>
    </row>
    <row r="956" spans="2:14" ht="15.75" customHeight="1" x14ac:dyDescent="0.25">
      <c r="B956" s="18"/>
      <c r="C956" s="3"/>
      <c r="D956" s="18"/>
      <c r="E956" s="3"/>
      <c r="F956" s="3"/>
      <c r="G956" s="18"/>
      <c r="J956" s="3"/>
      <c r="L956" s="2"/>
      <c r="N956" t="str">
        <f t="shared" si="12"/>
        <v/>
      </c>
    </row>
    <row r="957" spans="2:14" ht="15.75" customHeight="1" x14ac:dyDescent="0.25">
      <c r="B957" s="18"/>
      <c r="C957" s="3"/>
      <c r="D957" s="18"/>
      <c r="E957" s="3"/>
      <c r="F957" s="3"/>
      <c r="G957" s="18"/>
      <c r="J957" s="3"/>
      <c r="L957" s="2"/>
      <c r="N957" t="str">
        <f t="shared" si="12"/>
        <v/>
      </c>
    </row>
    <row r="958" spans="2:14" ht="15.75" customHeight="1" x14ac:dyDescent="0.25">
      <c r="B958" s="18"/>
      <c r="C958" s="3"/>
      <c r="D958" s="18"/>
      <c r="E958" s="3"/>
      <c r="F958" s="3"/>
      <c r="G958" s="18"/>
      <c r="J958" s="3"/>
      <c r="L958" s="2"/>
      <c r="N958" t="str">
        <f t="shared" si="12"/>
        <v/>
      </c>
    </row>
    <row r="959" spans="2:14" ht="15.75" customHeight="1" x14ac:dyDescent="0.25">
      <c r="B959" s="18"/>
      <c r="C959" s="3"/>
      <c r="D959" s="18"/>
      <c r="E959" s="3"/>
      <c r="F959" s="3"/>
      <c r="G959" s="18"/>
      <c r="J959" s="3"/>
      <c r="L959" s="2"/>
      <c r="N959" t="str">
        <f t="shared" si="12"/>
        <v/>
      </c>
    </row>
    <row r="960" spans="2:14" ht="15.75" customHeight="1" x14ac:dyDescent="0.25">
      <c r="B960" s="18"/>
      <c r="C960" s="3"/>
      <c r="D960" s="18"/>
      <c r="E960" s="3"/>
      <c r="F960" s="3"/>
      <c r="G960" s="18"/>
      <c r="J960" s="3"/>
      <c r="L960" s="2"/>
      <c r="N960" t="str">
        <f t="shared" si="12"/>
        <v/>
      </c>
    </row>
    <row r="961" spans="2:14" ht="15.75" customHeight="1" x14ac:dyDescent="0.25">
      <c r="B961" s="18"/>
      <c r="C961" s="3"/>
      <c r="D961" s="18"/>
      <c r="E961" s="3"/>
      <c r="F961" s="3"/>
      <c r="G961" s="18"/>
      <c r="J961" s="3"/>
      <c r="L961" s="2"/>
      <c r="N961" t="str">
        <f t="shared" si="12"/>
        <v/>
      </c>
    </row>
    <row r="962" spans="2:14" ht="15.75" customHeight="1" x14ac:dyDescent="0.25">
      <c r="B962" s="18"/>
      <c r="C962" s="3"/>
      <c r="D962" s="18"/>
      <c r="E962" s="3"/>
      <c r="F962" s="3"/>
      <c r="G962" s="18"/>
      <c r="J962" s="3"/>
      <c r="L962" s="2"/>
      <c r="N962" t="str">
        <f t="shared" si="12"/>
        <v/>
      </c>
    </row>
    <row r="963" spans="2:14" ht="15.75" customHeight="1" x14ac:dyDescent="0.25">
      <c r="B963" s="18"/>
      <c r="C963" s="3"/>
      <c r="D963" s="18"/>
      <c r="E963" s="3"/>
      <c r="F963" s="3"/>
      <c r="G963" s="18"/>
      <c r="J963" s="3"/>
      <c r="L963" s="2"/>
      <c r="N963" t="str">
        <f t="shared" ref="N963:N1000" si="13">PROPER(D963)</f>
        <v/>
      </c>
    </row>
    <row r="964" spans="2:14" ht="15.75" customHeight="1" x14ac:dyDescent="0.25">
      <c r="B964" s="18"/>
      <c r="C964" s="3"/>
      <c r="D964" s="18"/>
      <c r="E964" s="3"/>
      <c r="F964" s="3"/>
      <c r="G964" s="18"/>
      <c r="J964" s="3"/>
      <c r="L964" s="2"/>
      <c r="N964" t="str">
        <f t="shared" si="13"/>
        <v/>
      </c>
    </row>
    <row r="965" spans="2:14" ht="15.75" customHeight="1" x14ac:dyDescent="0.25">
      <c r="B965" s="18"/>
      <c r="C965" s="3"/>
      <c r="D965" s="18"/>
      <c r="E965" s="3"/>
      <c r="F965" s="3"/>
      <c r="G965" s="18"/>
      <c r="J965" s="3"/>
      <c r="L965" s="2"/>
      <c r="N965" t="str">
        <f t="shared" si="13"/>
        <v/>
      </c>
    </row>
    <row r="966" spans="2:14" ht="15.75" customHeight="1" x14ac:dyDescent="0.25">
      <c r="B966" s="18"/>
      <c r="C966" s="3"/>
      <c r="D966" s="18"/>
      <c r="E966" s="3"/>
      <c r="F966" s="3"/>
      <c r="G966" s="18"/>
      <c r="J966" s="3"/>
      <c r="L966" s="2"/>
      <c r="N966" t="str">
        <f t="shared" si="13"/>
        <v/>
      </c>
    </row>
    <row r="967" spans="2:14" ht="15.75" customHeight="1" x14ac:dyDescent="0.25">
      <c r="B967" s="18"/>
      <c r="C967" s="3"/>
      <c r="D967" s="18"/>
      <c r="E967" s="3"/>
      <c r="F967" s="3"/>
      <c r="G967" s="18"/>
      <c r="J967" s="3"/>
      <c r="L967" s="2"/>
      <c r="N967" t="str">
        <f t="shared" si="13"/>
        <v/>
      </c>
    </row>
    <row r="968" spans="2:14" ht="15.75" customHeight="1" x14ac:dyDescent="0.25">
      <c r="B968" s="18"/>
      <c r="C968" s="3"/>
      <c r="D968" s="18"/>
      <c r="E968" s="3"/>
      <c r="F968" s="3"/>
      <c r="G968" s="18"/>
      <c r="J968" s="3"/>
      <c r="L968" s="2"/>
      <c r="N968" t="str">
        <f t="shared" si="13"/>
        <v/>
      </c>
    </row>
    <row r="969" spans="2:14" ht="15.75" customHeight="1" x14ac:dyDescent="0.25">
      <c r="B969" s="18"/>
      <c r="C969" s="3"/>
      <c r="D969" s="18"/>
      <c r="E969" s="3"/>
      <c r="F969" s="3"/>
      <c r="G969" s="18"/>
      <c r="J969" s="3"/>
      <c r="L969" s="2"/>
      <c r="N969" t="str">
        <f t="shared" si="13"/>
        <v/>
      </c>
    </row>
    <row r="970" spans="2:14" ht="15.75" customHeight="1" x14ac:dyDescent="0.25">
      <c r="B970" s="18"/>
      <c r="C970" s="3"/>
      <c r="D970" s="18"/>
      <c r="E970" s="3"/>
      <c r="F970" s="3"/>
      <c r="G970" s="18"/>
      <c r="J970" s="3"/>
      <c r="L970" s="2"/>
      <c r="N970" t="str">
        <f t="shared" si="13"/>
        <v/>
      </c>
    </row>
    <row r="971" spans="2:14" ht="15.75" customHeight="1" x14ac:dyDescent="0.25">
      <c r="B971" s="18"/>
      <c r="C971" s="3"/>
      <c r="D971" s="18"/>
      <c r="E971" s="3"/>
      <c r="F971" s="3"/>
      <c r="G971" s="18"/>
      <c r="J971" s="3"/>
      <c r="L971" s="2"/>
      <c r="N971" t="str">
        <f t="shared" si="13"/>
        <v/>
      </c>
    </row>
    <row r="972" spans="2:14" ht="15.75" customHeight="1" x14ac:dyDescent="0.25">
      <c r="B972" s="18"/>
      <c r="C972" s="3"/>
      <c r="D972" s="18"/>
      <c r="E972" s="3"/>
      <c r="F972" s="3"/>
      <c r="G972" s="18"/>
      <c r="J972" s="3"/>
      <c r="L972" s="2"/>
      <c r="N972" t="str">
        <f t="shared" si="13"/>
        <v/>
      </c>
    </row>
    <row r="973" spans="2:14" ht="15.75" customHeight="1" x14ac:dyDescent="0.25">
      <c r="B973" s="18"/>
      <c r="C973" s="3"/>
      <c r="D973" s="18"/>
      <c r="E973" s="3"/>
      <c r="F973" s="3"/>
      <c r="G973" s="18"/>
      <c r="J973" s="3"/>
      <c r="L973" s="2"/>
      <c r="N973" t="str">
        <f t="shared" si="13"/>
        <v/>
      </c>
    </row>
    <row r="974" spans="2:14" ht="15.75" customHeight="1" x14ac:dyDescent="0.25">
      <c r="B974" s="18"/>
      <c r="C974" s="3"/>
      <c r="D974" s="18"/>
      <c r="E974" s="3"/>
      <c r="F974" s="3"/>
      <c r="G974" s="18"/>
      <c r="J974" s="3"/>
      <c r="L974" s="2"/>
      <c r="N974" t="str">
        <f t="shared" si="13"/>
        <v/>
      </c>
    </row>
    <row r="975" spans="2:14" ht="15.75" customHeight="1" x14ac:dyDescent="0.25">
      <c r="B975" s="18"/>
      <c r="C975" s="3"/>
      <c r="D975" s="18"/>
      <c r="E975" s="3"/>
      <c r="F975" s="3"/>
      <c r="G975" s="18"/>
      <c r="J975" s="3"/>
      <c r="L975" s="2"/>
      <c r="N975" t="str">
        <f t="shared" si="13"/>
        <v/>
      </c>
    </row>
    <row r="976" spans="2:14" ht="15.75" customHeight="1" x14ac:dyDescent="0.25">
      <c r="B976" s="18"/>
      <c r="C976" s="3"/>
      <c r="D976" s="18"/>
      <c r="E976" s="3"/>
      <c r="F976" s="3"/>
      <c r="G976" s="18"/>
      <c r="J976" s="3"/>
      <c r="L976" s="2"/>
      <c r="N976" t="str">
        <f t="shared" si="13"/>
        <v/>
      </c>
    </row>
    <row r="977" spans="2:14" ht="15.75" customHeight="1" x14ac:dyDescent="0.25">
      <c r="B977" s="18"/>
      <c r="C977" s="3"/>
      <c r="D977" s="18"/>
      <c r="E977" s="3"/>
      <c r="F977" s="3"/>
      <c r="G977" s="18"/>
      <c r="J977" s="3"/>
      <c r="L977" s="2"/>
      <c r="N977" t="str">
        <f t="shared" si="13"/>
        <v/>
      </c>
    </row>
    <row r="978" spans="2:14" ht="15.75" customHeight="1" x14ac:dyDescent="0.25">
      <c r="B978" s="18"/>
      <c r="C978" s="3"/>
      <c r="D978" s="18"/>
      <c r="E978" s="3"/>
      <c r="F978" s="3"/>
      <c r="G978" s="18"/>
      <c r="J978" s="3"/>
      <c r="L978" s="2"/>
      <c r="N978" t="str">
        <f t="shared" si="13"/>
        <v/>
      </c>
    </row>
    <row r="979" spans="2:14" ht="15.75" customHeight="1" x14ac:dyDescent="0.25">
      <c r="B979" s="18"/>
      <c r="C979" s="3"/>
      <c r="D979" s="18"/>
      <c r="E979" s="3"/>
      <c r="F979" s="3"/>
      <c r="G979" s="18"/>
      <c r="J979" s="3"/>
      <c r="L979" s="2"/>
      <c r="N979" t="str">
        <f t="shared" si="13"/>
        <v/>
      </c>
    </row>
    <row r="980" spans="2:14" ht="15.75" customHeight="1" x14ac:dyDescent="0.25">
      <c r="B980" s="18"/>
      <c r="C980" s="3"/>
      <c r="D980" s="18"/>
      <c r="E980" s="3"/>
      <c r="F980" s="3"/>
      <c r="G980" s="18"/>
      <c r="J980" s="3"/>
      <c r="L980" s="2"/>
      <c r="N980" t="str">
        <f t="shared" si="13"/>
        <v/>
      </c>
    </row>
    <row r="981" spans="2:14" ht="15.75" customHeight="1" x14ac:dyDescent="0.25">
      <c r="B981" s="18"/>
      <c r="C981" s="3"/>
      <c r="D981" s="18"/>
      <c r="E981" s="3"/>
      <c r="F981" s="3"/>
      <c r="G981" s="18"/>
      <c r="J981" s="3"/>
      <c r="L981" s="2"/>
      <c r="N981" t="str">
        <f t="shared" si="13"/>
        <v/>
      </c>
    </row>
    <row r="982" spans="2:14" ht="15.75" customHeight="1" x14ac:dyDescent="0.25">
      <c r="B982" s="18"/>
      <c r="C982" s="3"/>
      <c r="D982" s="18"/>
      <c r="E982" s="3"/>
      <c r="F982" s="3"/>
      <c r="G982" s="18"/>
      <c r="J982" s="3"/>
      <c r="L982" s="2"/>
      <c r="N982" t="str">
        <f t="shared" si="13"/>
        <v/>
      </c>
    </row>
    <row r="983" spans="2:14" ht="15.75" customHeight="1" x14ac:dyDescent="0.25">
      <c r="B983" s="18"/>
      <c r="C983" s="3"/>
      <c r="D983" s="18"/>
      <c r="E983" s="3"/>
      <c r="F983" s="3"/>
      <c r="G983" s="18"/>
      <c r="J983" s="3"/>
      <c r="L983" s="2"/>
      <c r="N983" t="str">
        <f t="shared" si="13"/>
        <v/>
      </c>
    </row>
    <row r="984" spans="2:14" ht="15.75" customHeight="1" x14ac:dyDescent="0.25">
      <c r="B984" s="18"/>
      <c r="C984" s="3"/>
      <c r="D984" s="18"/>
      <c r="E984" s="3"/>
      <c r="F984" s="3"/>
      <c r="G984" s="18"/>
      <c r="J984" s="3"/>
      <c r="L984" s="2"/>
      <c r="N984" t="str">
        <f t="shared" si="13"/>
        <v/>
      </c>
    </row>
    <row r="985" spans="2:14" ht="15.75" customHeight="1" x14ac:dyDescent="0.25">
      <c r="B985" s="18"/>
      <c r="C985" s="3"/>
      <c r="D985" s="18"/>
      <c r="E985" s="3"/>
      <c r="F985" s="3"/>
      <c r="G985" s="18"/>
      <c r="J985" s="3"/>
      <c r="L985" s="2"/>
      <c r="N985" t="str">
        <f t="shared" si="13"/>
        <v/>
      </c>
    </row>
    <row r="986" spans="2:14" ht="15.75" customHeight="1" x14ac:dyDescent="0.25">
      <c r="B986" s="18"/>
      <c r="C986" s="3"/>
      <c r="D986" s="18"/>
      <c r="E986" s="3"/>
      <c r="F986" s="3"/>
      <c r="G986" s="18"/>
      <c r="J986" s="3"/>
      <c r="L986" s="2"/>
      <c r="N986" t="str">
        <f t="shared" si="13"/>
        <v/>
      </c>
    </row>
    <row r="987" spans="2:14" ht="15.75" customHeight="1" x14ac:dyDescent="0.25">
      <c r="B987" s="18"/>
      <c r="C987" s="3"/>
      <c r="D987" s="18"/>
      <c r="E987" s="3"/>
      <c r="F987" s="3"/>
      <c r="G987" s="18"/>
      <c r="J987" s="3"/>
      <c r="L987" s="2"/>
      <c r="N987" t="str">
        <f t="shared" si="13"/>
        <v/>
      </c>
    </row>
    <row r="988" spans="2:14" ht="15.75" customHeight="1" x14ac:dyDescent="0.25">
      <c r="B988" s="18"/>
      <c r="C988" s="3"/>
      <c r="D988" s="18"/>
      <c r="E988" s="3"/>
      <c r="F988" s="3"/>
      <c r="G988" s="18"/>
      <c r="J988" s="3"/>
      <c r="L988" s="2"/>
      <c r="N988" t="str">
        <f t="shared" si="13"/>
        <v/>
      </c>
    </row>
    <row r="989" spans="2:14" ht="15.75" customHeight="1" x14ac:dyDescent="0.25">
      <c r="B989" s="18"/>
      <c r="C989" s="3"/>
      <c r="D989" s="18"/>
      <c r="E989" s="3"/>
      <c r="F989" s="3"/>
      <c r="G989" s="18"/>
      <c r="J989" s="3"/>
      <c r="L989" s="2"/>
      <c r="N989" t="str">
        <f t="shared" si="13"/>
        <v/>
      </c>
    </row>
    <row r="990" spans="2:14" ht="15.75" customHeight="1" x14ac:dyDescent="0.25">
      <c r="B990" s="18"/>
      <c r="C990" s="3"/>
      <c r="D990" s="18"/>
      <c r="E990" s="3"/>
      <c r="F990" s="3"/>
      <c r="G990" s="18"/>
      <c r="J990" s="3"/>
      <c r="L990" s="2"/>
      <c r="N990" t="str">
        <f t="shared" si="13"/>
        <v/>
      </c>
    </row>
    <row r="991" spans="2:14" ht="15.75" customHeight="1" x14ac:dyDescent="0.25">
      <c r="B991" s="18"/>
      <c r="C991" s="3"/>
      <c r="D991" s="18"/>
      <c r="E991" s="3"/>
      <c r="F991" s="3"/>
      <c r="G991" s="18"/>
      <c r="J991" s="3"/>
      <c r="L991" s="2"/>
      <c r="N991" t="str">
        <f t="shared" si="13"/>
        <v/>
      </c>
    </row>
    <row r="992" spans="2:14" ht="15.75" customHeight="1" x14ac:dyDescent="0.25">
      <c r="B992" s="18"/>
      <c r="C992" s="3"/>
      <c r="D992" s="18"/>
      <c r="E992" s="3"/>
      <c r="F992" s="3"/>
      <c r="G992" s="18"/>
      <c r="J992" s="3"/>
      <c r="L992" s="2"/>
      <c r="N992" t="str">
        <f t="shared" si="13"/>
        <v/>
      </c>
    </row>
    <row r="993" spans="2:14" ht="15.75" customHeight="1" x14ac:dyDescent="0.25">
      <c r="B993" s="18"/>
      <c r="C993" s="3"/>
      <c r="D993" s="18"/>
      <c r="E993" s="3"/>
      <c r="F993" s="3"/>
      <c r="G993" s="18"/>
      <c r="J993" s="3"/>
      <c r="L993" s="2"/>
      <c r="N993" t="str">
        <f t="shared" si="13"/>
        <v/>
      </c>
    </row>
    <row r="994" spans="2:14" ht="15.75" customHeight="1" x14ac:dyDescent="0.25">
      <c r="B994" s="18"/>
      <c r="C994" s="3"/>
      <c r="D994" s="18"/>
      <c r="E994" s="3"/>
      <c r="F994" s="3"/>
      <c r="G994" s="18"/>
      <c r="J994" s="3"/>
      <c r="L994" s="2"/>
      <c r="N994" t="str">
        <f t="shared" si="13"/>
        <v/>
      </c>
    </row>
    <row r="995" spans="2:14" ht="15.75" customHeight="1" x14ac:dyDescent="0.25">
      <c r="B995" s="18"/>
      <c r="C995" s="3"/>
      <c r="D995" s="18"/>
      <c r="E995" s="3"/>
      <c r="F995" s="3"/>
      <c r="G995" s="18"/>
      <c r="J995" s="3"/>
      <c r="L995" s="2"/>
      <c r="N995" t="str">
        <f t="shared" si="13"/>
        <v/>
      </c>
    </row>
    <row r="996" spans="2:14" ht="15.75" customHeight="1" x14ac:dyDescent="0.25">
      <c r="B996" s="18"/>
      <c r="C996" s="3"/>
      <c r="D996" s="18"/>
      <c r="E996" s="3"/>
      <c r="F996" s="3"/>
      <c r="G996" s="18"/>
      <c r="J996" s="3"/>
      <c r="L996" s="2"/>
      <c r="N996" t="str">
        <f t="shared" si="13"/>
        <v/>
      </c>
    </row>
    <row r="997" spans="2:14" ht="15.75" customHeight="1" x14ac:dyDescent="0.25">
      <c r="B997" s="18"/>
      <c r="C997" s="3"/>
      <c r="D997" s="18"/>
      <c r="E997" s="3"/>
      <c r="F997" s="3"/>
      <c r="G997" s="18"/>
      <c r="J997" s="3"/>
      <c r="L997" s="2"/>
      <c r="N997" t="str">
        <f t="shared" si="13"/>
        <v/>
      </c>
    </row>
    <row r="998" spans="2:14" ht="15.75" customHeight="1" x14ac:dyDescent="0.25">
      <c r="B998" s="18"/>
      <c r="C998" s="3"/>
      <c r="D998" s="18"/>
      <c r="E998" s="3"/>
      <c r="F998" s="3"/>
      <c r="G998" s="18"/>
      <c r="J998" s="3"/>
      <c r="L998" s="2"/>
      <c r="N998" t="str">
        <f t="shared" si="13"/>
        <v/>
      </c>
    </row>
    <row r="999" spans="2:14" ht="15.75" customHeight="1" x14ac:dyDescent="0.25">
      <c r="B999" s="18"/>
      <c r="C999" s="3"/>
      <c r="D999" s="18"/>
      <c r="E999" s="3"/>
      <c r="F999" s="3"/>
      <c r="G999" s="18"/>
      <c r="J999" s="3"/>
      <c r="L999" s="2"/>
      <c r="N999" t="str">
        <f t="shared" si="13"/>
        <v/>
      </c>
    </row>
    <row r="1000" spans="2:14" ht="15.75" customHeight="1" x14ac:dyDescent="0.25">
      <c r="B1000" s="18"/>
      <c r="C1000" s="3"/>
      <c r="D1000" s="18"/>
      <c r="E1000" s="3"/>
      <c r="F1000" s="3"/>
      <c r="G1000" s="18"/>
      <c r="J1000" s="3"/>
      <c r="L1000" s="2"/>
      <c r="N1000" t="str">
        <f t="shared" si="13"/>
        <v/>
      </c>
    </row>
  </sheetData>
  <autoFilter ref="D1:D1000" xr:uid="{00000000-0001-0000-0300-000000000000}"/>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EAE3-7D2F-423B-80CA-9A7EED13D8C5}">
  <dimension ref="A1:B4"/>
  <sheetViews>
    <sheetView workbookViewId="0">
      <selection sqref="A1:Q24"/>
    </sheetView>
  </sheetViews>
  <sheetFormatPr defaultRowHeight="15.75" x14ac:dyDescent="0.25"/>
  <cols>
    <col min="1" max="1" width="19" style="19" bestFit="1" customWidth="1"/>
  </cols>
  <sheetData>
    <row r="1" spans="1:2" x14ac:dyDescent="0.25">
      <c r="A1" s="52" t="s">
        <v>40</v>
      </c>
      <c r="B1" s="52"/>
    </row>
    <row r="3" spans="1:2" x14ac:dyDescent="0.25">
      <c r="A3" s="19" t="s">
        <v>515</v>
      </c>
    </row>
    <row r="4" spans="1:2" x14ac:dyDescent="0.25">
      <c r="A4" s="19">
        <v>51339</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CD367-FA4D-4DD3-B7E9-CD2BCE6FCAF9}">
  <dimension ref="A1:B4"/>
  <sheetViews>
    <sheetView workbookViewId="0">
      <selection sqref="A1:Q24"/>
    </sheetView>
  </sheetViews>
  <sheetFormatPr defaultRowHeight="15.75" x14ac:dyDescent="0.25"/>
  <cols>
    <col min="1" max="1" width="16.375" style="20" bestFit="1" customWidth="1"/>
  </cols>
  <sheetData>
    <row r="1" spans="1:2" x14ac:dyDescent="0.25">
      <c r="A1" s="53" t="s">
        <v>526</v>
      </c>
      <c r="B1" s="53"/>
    </row>
    <row r="3" spans="1:2" x14ac:dyDescent="0.25">
      <c r="A3" s="20" t="s">
        <v>516</v>
      </c>
    </row>
    <row r="4" spans="1:2" x14ac:dyDescent="0.25">
      <c r="A4" s="20">
        <v>7700.85</v>
      </c>
    </row>
  </sheetData>
  <mergeCells count="1">
    <mergeCell ref="A1:B1"/>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948E-23DF-4180-8423-A5A3D7FEB184}">
  <dimension ref="A1:D192"/>
  <sheetViews>
    <sheetView workbookViewId="0">
      <selection sqref="A1:Q24"/>
    </sheetView>
  </sheetViews>
  <sheetFormatPr defaultRowHeight="15.75" x14ac:dyDescent="0.25"/>
  <cols>
    <col min="1" max="1" width="11" bestFit="1" customWidth="1"/>
    <col min="2" max="2" width="19" style="19" bestFit="1" customWidth="1"/>
    <col min="4" max="4" width="12.625" bestFit="1" customWidth="1"/>
    <col min="5" max="5" width="17.75" bestFit="1" customWidth="1"/>
    <col min="7" max="9" width="9" customWidth="1"/>
  </cols>
  <sheetData>
    <row r="1" spans="1:4" x14ac:dyDescent="0.25">
      <c r="A1" s="54" t="s">
        <v>524</v>
      </c>
      <c r="B1" s="54"/>
      <c r="D1" s="24"/>
    </row>
    <row r="3" spans="1:4" x14ac:dyDescent="0.25">
      <c r="A3" s="21" t="s">
        <v>528</v>
      </c>
      <c r="B3" s="19" t="s">
        <v>515</v>
      </c>
    </row>
    <row r="4" spans="1:4" x14ac:dyDescent="0.25">
      <c r="A4" s="22" t="s">
        <v>518</v>
      </c>
      <c r="B4" s="19">
        <v>14598</v>
      </c>
    </row>
    <row r="5" spans="1:4" x14ac:dyDescent="0.25">
      <c r="A5" s="22" t="s">
        <v>519</v>
      </c>
      <c r="B5" s="19">
        <v>8311</v>
      </c>
    </row>
    <row r="6" spans="1:4" x14ac:dyDescent="0.25">
      <c r="A6" s="22" t="s">
        <v>520</v>
      </c>
      <c r="B6" s="19">
        <v>7864</v>
      </c>
    </row>
    <row r="7" spans="1:4" x14ac:dyDescent="0.25">
      <c r="A7" s="22" t="s">
        <v>521</v>
      </c>
      <c r="B7" s="19">
        <v>6277</v>
      </c>
    </row>
    <row r="8" spans="1:4" x14ac:dyDescent="0.25">
      <c r="A8" s="22" t="s">
        <v>522</v>
      </c>
      <c r="B8" s="19">
        <v>8333</v>
      </c>
    </row>
    <row r="9" spans="1:4" x14ac:dyDescent="0.25">
      <c r="A9" s="22" t="s">
        <v>523</v>
      </c>
      <c r="B9" s="19">
        <v>5956</v>
      </c>
    </row>
    <row r="10" spans="1:4" x14ac:dyDescent="0.25">
      <c r="A10" s="22" t="s">
        <v>517</v>
      </c>
      <c r="B10" s="19">
        <v>51339</v>
      </c>
    </row>
    <row r="11" spans="1:4" x14ac:dyDescent="0.25">
      <c r="B11"/>
    </row>
    <row r="12" spans="1:4" x14ac:dyDescent="0.25">
      <c r="B12"/>
    </row>
    <row r="13" spans="1:4" x14ac:dyDescent="0.25">
      <c r="B13"/>
    </row>
    <row r="14" spans="1:4" x14ac:dyDescent="0.25">
      <c r="B14"/>
    </row>
    <row r="15" spans="1:4" x14ac:dyDescent="0.25">
      <c r="B15"/>
    </row>
    <row r="16" spans="1: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sheetData>
  <mergeCells count="1">
    <mergeCell ref="A1:B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1733-82EE-4A75-900D-6971CA792FE8}">
  <dimension ref="A1:H30"/>
  <sheetViews>
    <sheetView workbookViewId="0">
      <selection activeCell="H7" sqref="H7"/>
    </sheetView>
  </sheetViews>
  <sheetFormatPr defaultRowHeight="15.75" x14ac:dyDescent="0.25"/>
  <cols>
    <col min="1" max="1" width="12.625" bestFit="1" customWidth="1"/>
    <col min="2" max="2" width="19" style="32" bestFit="1" customWidth="1"/>
    <col min="5" max="5" width="12.875" customWidth="1"/>
  </cols>
  <sheetData>
    <row r="1" spans="1:8" x14ac:dyDescent="0.25">
      <c r="A1" s="55" t="s">
        <v>527</v>
      </c>
      <c r="B1" s="55"/>
    </row>
    <row r="3" spans="1:8" x14ac:dyDescent="0.25">
      <c r="A3" s="21" t="s">
        <v>54</v>
      </c>
      <c r="B3" s="32" t="s">
        <v>515</v>
      </c>
    </row>
    <row r="4" spans="1:8" x14ac:dyDescent="0.25">
      <c r="A4" s="22" t="s">
        <v>327</v>
      </c>
      <c r="B4" s="32">
        <v>306</v>
      </c>
      <c r="D4" s="22" t="s">
        <v>327</v>
      </c>
      <c r="E4" s="19">
        <v>306</v>
      </c>
    </row>
    <row r="5" spans="1:8" x14ac:dyDescent="0.25">
      <c r="A5" s="22" t="s">
        <v>187</v>
      </c>
      <c r="B5" s="32">
        <v>1610</v>
      </c>
      <c r="D5" s="22" t="s">
        <v>187</v>
      </c>
      <c r="E5" s="19">
        <v>1610</v>
      </c>
    </row>
    <row r="6" spans="1:8" x14ac:dyDescent="0.25">
      <c r="A6" s="22" t="s">
        <v>121</v>
      </c>
      <c r="B6" s="32">
        <v>10353</v>
      </c>
      <c r="D6" s="22" t="s">
        <v>121</v>
      </c>
      <c r="E6" s="19">
        <v>10353</v>
      </c>
    </row>
    <row r="7" spans="1:8" x14ac:dyDescent="0.25">
      <c r="A7" s="22" t="s">
        <v>105</v>
      </c>
      <c r="B7" s="32">
        <v>3163</v>
      </c>
      <c r="D7" s="22" t="s">
        <v>105</v>
      </c>
      <c r="E7" s="19">
        <v>3163</v>
      </c>
      <c r="H7" s="19"/>
    </row>
    <row r="8" spans="1:8" x14ac:dyDescent="0.25">
      <c r="A8" s="22" t="s">
        <v>319</v>
      </c>
      <c r="B8" s="32">
        <v>1801</v>
      </c>
      <c r="D8" s="22" t="s">
        <v>319</v>
      </c>
      <c r="E8" s="19">
        <v>1801</v>
      </c>
    </row>
    <row r="9" spans="1:8" x14ac:dyDescent="0.25">
      <c r="A9" s="22" t="s">
        <v>92</v>
      </c>
      <c r="B9" s="32">
        <v>1625</v>
      </c>
      <c r="D9" s="22" t="s">
        <v>92</v>
      </c>
      <c r="E9" s="19">
        <v>1625</v>
      </c>
    </row>
    <row r="10" spans="1:8" x14ac:dyDescent="0.25">
      <c r="A10" s="22" t="s">
        <v>99</v>
      </c>
      <c r="B10" s="32">
        <v>2556</v>
      </c>
      <c r="D10" s="22" t="s">
        <v>99</v>
      </c>
      <c r="E10" s="19">
        <v>2556</v>
      </c>
    </row>
    <row r="11" spans="1:8" x14ac:dyDescent="0.25">
      <c r="A11" s="22" t="s">
        <v>216</v>
      </c>
      <c r="B11" s="32">
        <v>1283</v>
      </c>
      <c r="D11" s="22" t="s">
        <v>216</v>
      </c>
      <c r="E11" s="19">
        <v>1283</v>
      </c>
    </row>
    <row r="12" spans="1:8" x14ac:dyDescent="0.25">
      <c r="A12" s="22" t="s">
        <v>403</v>
      </c>
      <c r="B12" s="32">
        <v>438</v>
      </c>
      <c r="D12" s="22" t="s">
        <v>403</v>
      </c>
      <c r="E12" s="19">
        <v>438</v>
      </c>
    </row>
    <row r="13" spans="1:8" x14ac:dyDescent="0.25">
      <c r="A13" s="22" t="s">
        <v>414</v>
      </c>
      <c r="B13" s="32">
        <v>336</v>
      </c>
      <c r="D13" s="22" t="s">
        <v>414</v>
      </c>
      <c r="E13" s="19">
        <v>336</v>
      </c>
    </row>
    <row r="14" spans="1:8" x14ac:dyDescent="0.25">
      <c r="A14" s="22" t="s">
        <v>169</v>
      </c>
      <c r="B14" s="32">
        <v>529</v>
      </c>
      <c r="D14" s="22" t="s">
        <v>169</v>
      </c>
      <c r="E14" s="19">
        <v>529</v>
      </c>
    </row>
    <row r="15" spans="1:8" x14ac:dyDescent="0.25">
      <c r="A15" s="22" t="s">
        <v>197</v>
      </c>
      <c r="B15" s="32">
        <v>1404</v>
      </c>
      <c r="D15" s="22" t="s">
        <v>197</v>
      </c>
      <c r="E15" s="19">
        <v>1404</v>
      </c>
    </row>
    <row r="16" spans="1:8" x14ac:dyDescent="0.25">
      <c r="A16" s="22" t="s">
        <v>500</v>
      </c>
      <c r="B16" s="32">
        <v>234</v>
      </c>
      <c r="D16" s="22" t="s">
        <v>500</v>
      </c>
      <c r="E16" s="19">
        <v>234</v>
      </c>
    </row>
    <row r="17" spans="1:5" x14ac:dyDescent="0.25">
      <c r="A17" s="22" t="s">
        <v>444</v>
      </c>
      <c r="B17" s="32">
        <v>805</v>
      </c>
      <c r="D17" s="22" t="s">
        <v>444</v>
      </c>
      <c r="E17" s="19">
        <v>805</v>
      </c>
    </row>
    <row r="18" spans="1:5" x14ac:dyDescent="0.25">
      <c r="A18" s="22" t="s">
        <v>340</v>
      </c>
      <c r="B18" s="32">
        <v>2618</v>
      </c>
      <c r="D18" s="22" t="s">
        <v>340</v>
      </c>
      <c r="E18" s="19">
        <v>2618</v>
      </c>
    </row>
    <row r="19" spans="1:5" x14ac:dyDescent="0.25">
      <c r="A19" s="22" t="s">
        <v>238</v>
      </c>
      <c r="B19" s="32">
        <v>1283</v>
      </c>
      <c r="D19" s="22" t="s">
        <v>238</v>
      </c>
      <c r="E19" s="19">
        <v>1283</v>
      </c>
    </row>
    <row r="20" spans="1:5" x14ac:dyDescent="0.25">
      <c r="A20" s="22" t="s">
        <v>141</v>
      </c>
      <c r="B20" s="32">
        <v>3241</v>
      </c>
      <c r="D20" s="22" t="s">
        <v>141</v>
      </c>
      <c r="E20" s="19">
        <v>3241</v>
      </c>
    </row>
    <row r="21" spans="1:5" x14ac:dyDescent="0.25">
      <c r="A21" s="22" t="s">
        <v>490</v>
      </c>
      <c r="B21" s="32">
        <v>79</v>
      </c>
      <c r="D21" s="22" t="s">
        <v>490</v>
      </c>
      <c r="E21" s="19">
        <v>79</v>
      </c>
    </row>
    <row r="22" spans="1:5" x14ac:dyDescent="0.25">
      <c r="A22" s="22" t="s">
        <v>70</v>
      </c>
      <c r="B22" s="32">
        <v>6978</v>
      </c>
      <c r="D22" s="22" t="s">
        <v>70</v>
      </c>
      <c r="E22" s="19">
        <v>6978</v>
      </c>
    </row>
    <row r="23" spans="1:5" x14ac:dyDescent="0.25">
      <c r="A23" s="22" t="s">
        <v>466</v>
      </c>
      <c r="B23" s="32">
        <v>106</v>
      </c>
      <c r="D23" s="22" t="s">
        <v>466</v>
      </c>
      <c r="E23" s="19">
        <v>106</v>
      </c>
    </row>
    <row r="24" spans="1:5" x14ac:dyDescent="0.25">
      <c r="A24" s="22" t="s">
        <v>211</v>
      </c>
      <c r="B24" s="32">
        <v>928</v>
      </c>
      <c r="D24" s="22" t="s">
        <v>211</v>
      </c>
      <c r="E24" s="19">
        <v>928</v>
      </c>
    </row>
    <row r="25" spans="1:5" x14ac:dyDescent="0.25">
      <c r="A25" s="22" t="s">
        <v>114</v>
      </c>
      <c r="B25" s="32">
        <v>5866</v>
      </c>
      <c r="D25" s="22" t="s">
        <v>114</v>
      </c>
      <c r="E25" s="19">
        <v>5866</v>
      </c>
    </row>
    <row r="26" spans="1:5" x14ac:dyDescent="0.25">
      <c r="A26" s="22" t="s">
        <v>64</v>
      </c>
      <c r="B26" s="32">
        <v>1069</v>
      </c>
      <c r="D26" s="22" t="s">
        <v>64</v>
      </c>
      <c r="E26" s="19">
        <v>1069</v>
      </c>
    </row>
    <row r="27" spans="1:5" x14ac:dyDescent="0.25">
      <c r="A27" s="22" t="s">
        <v>314</v>
      </c>
      <c r="B27" s="32">
        <v>192</v>
      </c>
      <c r="D27" s="22" t="s">
        <v>314</v>
      </c>
      <c r="E27" s="19">
        <v>192</v>
      </c>
    </row>
    <row r="28" spans="1:5" x14ac:dyDescent="0.25">
      <c r="A28" s="22" t="s">
        <v>206</v>
      </c>
      <c r="B28" s="32">
        <v>375</v>
      </c>
      <c r="D28" s="22" t="s">
        <v>206</v>
      </c>
      <c r="E28" s="19">
        <v>375</v>
      </c>
    </row>
    <row r="29" spans="1:5" x14ac:dyDescent="0.25">
      <c r="A29" s="22" t="s">
        <v>178</v>
      </c>
      <c r="B29" s="32">
        <v>2161</v>
      </c>
      <c r="D29" s="22" t="s">
        <v>178</v>
      </c>
      <c r="E29" s="19">
        <v>2161</v>
      </c>
    </row>
    <row r="30" spans="1:5" x14ac:dyDescent="0.25">
      <c r="A30" s="22" t="s">
        <v>517</v>
      </c>
      <c r="B30" s="32">
        <v>51339</v>
      </c>
      <c r="D30" s="26" t="s">
        <v>517</v>
      </c>
      <c r="E30" s="27">
        <v>51339</v>
      </c>
    </row>
  </sheetData>
  <mergeCells count="1">
    <mergeCell ref="A1:B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8839B-9560-4BAA-B918-7089E948B84C}">
  <dimension ref="A1:F9"/>
  <sheetViews>
    <sheetView workbookViewId="0">
      <selection sqref="A1:Q24"/>
    </sheetView>
  </sheetViews>
  <sheetFormatPr defaultRowHeight="15.75" x14ac:dyDescent="0.25"/>
  <cols>
    <col min="1" max="1" width="12" bestFit="1" customWidth="1"/>
    <col min="2" max="2" width="15.125" bestFit="1" customWidth="1"/>
    <col min="5" max="5" width="9.5" customWidth="1"/>
  </cols>
  <sheetData>
    <row r="1" spans="1:6" x14ac:dyDescent="0.25">
      <c r="A1" s="23" t="s">
        <v>44</v>
      </c>
      <c r="B1" s="23"/>
      <c r="C1" s="23"/>
      <c r="D1" s="23"/>
      <c r="E1" s="23"/>
      <c r="F1" s="23"/>
    </row>
    <row r="3" spans="1:6" x14ac:dyDescent="0.25">
      <c r="A3" s="21" t="s">
        <v>10</v>
      </c>
      <c r="B3" t="s">
        <v>525</v>
      </c>
    </row>
    <row r="4" spans="1:6" x14ac:dyDescent="0.25">
      <c r="A4" s="22" t="s">
        <v>108</v>
      </c>
      <c r="B4">
        <v>19</v>
      </c>
    </row>
    <row r="5" spans="1:6" x14ac:dyDescent="0.25">
      <c r="A5" s="22" t="s">
        <v>110</v>
      </c>
      <c r="B5">
        <v>19</v>
      </c>
    </row>
    <row r="6" spans="1:6" x14ac:dyDescent="0.25">
      <c r="A6" s="22" t="s">
        <v>76</v>
      </c>
      <c r="B6">
        <v>20</v>
      </c>
    </row>
    <row r="7" spans="1:6" x14ac:dyDescent="0.25">
      <c r="A7" s="22" t="s">
        <v>106</v>
      </c>
      <c r="B7">
        <v>23</v>
      </c>
    </row>
    <row r="8" spans="1:6" x14ac:dyDescent="0.25">
      <c r="A8" s="22" t="s">
        <v>122</v>
      </c>
      <c r="B8">
        <v>34</v>
      </c>
    </row>
    <row r="9" spans="1:6" x14ac:dyDescent="0.25">
      <c r="A9" s="22" t="s">
        <v>517</v>
      </c>
      <c r="B9">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 Description</vt:lpstr>
      <vt:lpstr>Objective task</vt:lpstr>
      <vt:lpstr>Analysis</vt:lpstr>
      <vt:lpstr>Dataset</vt:lpstr>
      <vt:lpstr>Total revenue</vt:lpstr>
      <vt:lpstr>Total profit</vt:lpstr>
      <vt:lpstr>Revenue per bulan</vt:lpstr>
      <vt:lpstr>Revenue by state</vt:lpstr>
      <vt:lpstr>Top 5</vt:lpstr>
      <vt:lpstr>Presentase laba</vt:lpstr>
      <vt:lpstr>Total laba Product</vt:lpstr>
      <vt:lpstr>Total laba state</vt:lpstr>
      <vt:lpstr>Dashboard</vt:lpstr>
      <vt:lpstr>Insightt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Siegel</dc:creator>
  <cp:lastModifiedBy>HP</cp:lastModifiedBy>
  <dcterms:created xsi:type="dcterms:W3CDTF">2014-11-07T23:43:06Z</dcterms:created>
  <dcterms:modified xsi:type="dcterms:W3CDTF">2025-01-24T09:02:17Z</dcterms:modified>
</cp:coreProperties>
</file>