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ruiz\Desktop\"/>
    </mc:Choice>
  </mc:AlternateContent>
  <bookViews>
    <workbookView xWindow="0" yWindow="0" windowWidth="18870" windowHeight="7725" tabRatio="500" activeTab="3"/>
  </bookViews>
  <sheets>
    <sheet name="Hoja1" sheetId="1" r:id="rId1"/>
    <sheet name="Relative Abundances" sheetId="2" r:id="rId2"/>
    <sheet name="Relative abundances grouped" sheetId="4" r:id="rId3"/>
    <sheet name="Rel.Abund. Groups Canoco" sheetId="5" r:id="rId4"/>
    <sheet name="para CANOCO" sheetId="3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4" l="1"/>
  <c r="D55" i="4"/>
  <c r="E55" i="4"/>
  <c r="F55" i="4"/>
  <c r="G55" i="4"/>
  <c r="H55" i="4"/>
  <c r="I55" i="4"/>
  <c r="J55" i="4"/>
  <c r="K55" i="4"/>
  <c r="L55" i="4"/>
  <c r="M55" i="4"/>
  <c r="N55" i="4"/>
  <c r="O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55" i="4"/>
  <c r="N47" i="4"/>
  <c r="O47" i="4"/>
  <c r="K47" i="4"/>
  <c r="M47" i="4"/>
  <c r="L47" i="4"/>
  <c r="J47" i="4"/>
  <c r="I47" i="4"/>
  <c r="H47" i="4"/>
  <c r="G47" i="4"/>
  <c r="F47" i="4"/>
  <c r="E47" i="4"/>
  <c r="D47" i="4"/>
  <c r="C47" i="4"/>
  <c r="B47" i="4"/>
  <c r="O66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N66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M66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L66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K66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O71" i="2"/>
  <c r="N71" i="2"/>
  <c r="M71" i="2"/>
  <c r="L71" i="2"/>
  <c r="K71" i="2"/>
  <c r="J66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71" i="2"/>
  <c r="I66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71" i="2"/>
  <c r="H66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71" i="2"/>
  <c r="G66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71" i="2"/>
  <c r="F66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71" i="2"/>
  <c r="E66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71" i="2"/>
  <c r="D66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71" i="2"/>
  <c r="C66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71" i="2"/>
  <c r="B66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71" i="2"/>
  <c r="P66" i="2"/>
  <c r="P71" i="2"/>
  <c r="Q66" i="2"/>
  <c r="Q71" i="2"/>
  <c r="BX64" i="1"/>
  <c r="BW64" i="1"/>
  <c r="BX40" i="1"/>
  <c r="BY40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1" i="1"/>
  <c r="BY42" i="1"/>
  <c r="BY27" i="1"/>
  <c r="G20" i="1"/>
  <c r="K64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Y52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Y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Y54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Y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Y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Y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Y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Y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Y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Y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Y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Y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Y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Y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Y66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Y51" i="1"/>
  <c r="K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K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2" i="1"/>
</calcChain>
</file>

<file path=xl/sharedStrings.xml><?xml version="1.0" encoding="utf-8"?>
<sst xmlns="http://schemas.openxmlformats.org/spreadsheetml/2006/main" count="1015" uniqueCount="138">
  <si>
    <t>Cruise</t>
  </si>
  <si>
    <t>Type</t>
  </si>
  <si>
    <t>Depth (cm)</t>
  </si>
  <si>
    <t>Location</t>
  </si>
  <si>
    <t>SAMPLES</t>
  </si>
  <si>
    <t>Replica</t>
  </si>
  <si>
    <t>Latt N</t>
  </si>
  <si>
    <t>Long E</t>
  </si>
  <si>
    <t>Net Weight (g)</t>
  </si>
  <si>
    <t>Lycopodium</t>
  </si>
  <si>
    <t>Abies</t>
  </si>
  <si>
    <t xml:space="preserve">Acer </t>
  </si>
  <si>
    <t>Alnus</t>
  </si>
  <si>
    <t>Ambrosia</t>
  </si>
  <si>
    <t>Anthemis type</t>
  </si>
  <si>
    <t>Apiaceae</t>
  </si>
  <si>
    <t>Artemisia</t>
  </si>
  <si>
    <t>Armeria type</t>
  </si>
  <si>
    <t>Asteraceae Liguliflorae</t>
  </si>
  <si>
    <t>Asteraceae Tubiliflorae</t>
  </si>
  <si>
    <t>Betula</t>
  </si>
  <si>
    <t>Brassicaceae</t>
  </si>
  <si>
    <t>Cannabis</t>
  </si>
  <si>
    <t>Carpinus</t>
  </si>
  <si>
    <t>Caryophyllaceae</t>
  </si>
  <si>
    <t>Castanea</t>
  </si>
  <si>
    <t>Cedrus</t>
  </si>
  <si>
    <t>Centaurea</t>
  </si>
  <si>
    <t>Cerealia</t>
  </si>
  <si>
    <t>Chenopodia</t>
  </si>
  <si>
    <t>Corylus</t>
  </si>
  <si>
    <t>Cupressac</t>
  </si>
  <si>
    <t>Cyperaceae</t>
  </si>
  <si>
    <t>Ephedra dystachia</t>
  </si>
  <si>
    <t>Ephedra fragilis</t>
  </si>
  <si>
    <t>Ericaceae</t>
  </si>
  <si>
    <t>Fabaceae</t>
  </si>
  <si>
    <t>Fagus</t>
  </si>
  <si>
    <t>Fraxinus</t>
  </si>
  <si>
    <t>Hedera</t>
  </si>
  <si>
    <t>Juglans</t>
  </si>
  <si>
    <t>Larix</t>
  </si>
  <si>
    <t>Ligustrum</t>
  </si>
  <si>
    <t>Monolete spore</t>
  </si>
  <si>
    <t>Olea</t>
  </si>
  <si>
    <t>Oleaceae spp</t>
  </si>
  <si>
    <t>Ostria</t>
  </si>
  <si>
    <t>Phillyrea</t>
  </si>
  <si>
    <t>Picea</t>
  </si>
  <si>
    <t>Pinus</t>
  </si>
  <si>
    <t>Pistacia</t>
  </si>
  <si>
    <t>Plantago lanceolata</t>
  </si>
  <si>
    <t>Plantago major</t>
  </si>
  <si>
    <t>Plantago maritima</t>
  </si>
  <si>
    <t>Poaceae</t>
  </si>
  <si>
    <t>Potamogeton</t>
  </si>
  <si>
    <t>Quercus ilex</t>
  </si>
  <si>
    <t>Quercus robur</t>
  </si>
  <si>
    <t>Rumex</t>
  </si>
  <si>
    <t>Sagitaria</t>
  </si>
  <si>
    <t>Salix</t>
  </si>
  <si>
    <t>Sambucus</t>
  </si>
  <si>
    <t>Tilia</t>
  </si>
  <si>
    <t>Trilete spore</t>
  </si>
  <si>
    <t>Typha angustifolia</t>
  </si>
  <si>
    <t>Typha latifolia</t>
  </si>
  <si>
    <t>Ulmus</t>
  </si>
  <si>
    <t>Urtica</t>
  </si>
  <si>
    <t>Indet</t>
  </si>
  <si>
    <t>Malva</t>
  </si>
  <si>
    <t>Valeriana type</t>
  </si>
  <si>
    <t>Tsuga</t>
  </si>
  <si>
    <t>Rosaceae</t>
  </si>
  <si>
    <t>Xantium type</t>
  </si>
  <si>
    <t>Rubiaceae</t>
  </si>
  <si>
    <t>P411</t>
  </si>
  <si>
    <t>Sea</t>
  </si>
  <si>
    <t>0-1</t>
  </si>
  <si>
    <t xml:space="preserve">15401-1 </t>
  </si>
  <si>
    <t>A</t>
  </si>
  <si>
    <t>Gulf of Taranto</t>
  </si>
  <si>
    <t xml:space="preserve">15406-5 </t>
  </si>
  <si>
    <t>Middle-A</t>
  </si>
  <si>
    <t xml:space="preserve">15410-4 </t>
  </si>
  <si>
    <t xml:space="preserve">15411-4 </t>
  </si>
  <si>
    <t>North-A</t>
  </si>
  <si>
    <t xml:space="preserve">15413-4 </t>
  </si>
  <si>
    <t xml:space="preserve">15417-5 </t>
  </si>
  <si>
    <t xml:space="preserve">15419-4 </t>
  </si>
  <si>
    <t>South-A</t>
  </si>
  <si>
    <t xml:space="preserve">15421-4 </t>
  </si>
  <si>
    <t>P450</t>
  </si>
  <si>
    <t>17222-4</t>
  </si>
  <si>
    <t>P339</t>
  </si>
  <si>
    <t>River</t>
  </si>
  <si>
    <t>Moccha 1</t>
  </si>
  <si>
    <t>44.84</t>
  </si>
  <si>
    <t>12.38</t>
  </si>
  <si>
    <t>Moccha 3</t>
  </si>
  <si>
    <t>Beach</t>
  </si>
  <si>
    <t>Lake</t>
  </si>
  <si>
    <t>Moccha 15</t>
  </si>
  <si>
    <t>Moccha 22</t>
  </si>
  <si>
    <t>Moccha 25</t>
  </si>
  <si>
    <t>Moccha 26</t>
  </si>
  <si>
    <t>Moccha 29</t>
  </si>
  <si>
    <t>39.82</t>
  </si>
  <si>
    <t>17.83</t>
  </si>
  <si>
    <t>42.25</t>
  </si>
  <si>
    <t>14.80</t>
  </si>
  <si>
    <t>43.33</t>
  </si>
  <si>
    <t>13.90</t>
  </si>
  <si>
    <t>44.76</t>
  </si>
  <si>
    <t>12.75</t>
  </si>
  <si>
    <t>42.75</t>
  </si>
  <si>
    <t>42.03</t>
  </si>
  <si>
    <t>15.79</t>
  </si>
  <si>
    <t>41.50</t>
  </si>
  <si>
    <t>16.41</t>
  </si>
  <si>
    <t>44.82</t>
  </si>
  <si>
    <t>12.35</t>
  </si>
  <si>
    <t>42.17</t>
  </si>
  <si>
    <t>14.71</t>
  </si>
  <si>
    <t>41.29</t>
  </si>
  <si>
    <t>16.11</t>
  </si>
  <si>
    <t>40.20</t>
  </si>
  <si>
    <t>18.45</t>
  </si>
  <si>
    <t>39.80</t>
  </si>
  <si>
    <t>18.35</t>
  </si>
  <si>
    <t>40.42</t>
  </si>
  <si>
    <t>17.23</t>
  </si>
  <si>
    <t>Palinomorphs/cm3</t>
  </si>
  <si>
    <t>TOTAL</t>
  </si>
  <si>
    <t>Palinomorphs/g</t>
  </si>
  <si>
    <t>Myrt</t>
  </si>
  <si>
    <t>RELATIVE ABUNDANCES</t>
  </si>
  <si>
    <t xml:space="preserve">Plantago </t>
  </si>
  <si>
    <t>Asteraceae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</si>
</sst>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0000"/>
  </numFmts>
  <fonts count="10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2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33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4" borderId="0" xfId="1" applyFont="1" applyFill="1" applyBorder="1" applyAlignment="1">
      <alignment horizontal="center" vertical="center"/>
    </xf>
    <xf numFmtId="164" fontId="0" fillId="4" borderId="0" xfId="0" applyNumberFormat="1" applyFont="1" applyFill="1" applyAlignment="1">
      <alignment horizontal="center" vertical="center"/>
    </xf>
    <xf numFmtId="0" fontId="0" fillId="4" borderId="0" xfId="1" applyFont="1" applyFill="1" applyBorder="1" applyAlignment="1">
      <alignment horizontal="center" vertical="center" wrapText="1"/>
    </xf>
    <xf numFmtId="165" fontId="0" fillId="4" borderId="0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65" fontId="0" fillId="4" borderId="0" xfId="0" applyNumberFormat="1" applyFont="1" applyFill="1" applyBorder="1" applyAlignment="1">
      <alignment horizontal="center" vertical="center"/>
    </xf>
    <xf numFmtId="164" fontId="0" fillId="4" borderId="0" xfId="0" applyNumberFormat="1" applyFont="1" applyFill="1" applyBorder="1" applyAlignment="1">
      <alignment horizontal="center" vertical="center"/>
    </xf>
    <xf numFmtId="165" fontId="0" fillId="4" borderId="0" xfId="1" applyNumberFormat="1" applyFont="1" applyFill="1" applyBorder="1" applyAlignment="1">
      <alignment horizontal="center" vertical="center"/>
    </xf>
    <xf numFmtId="164" fontId="0" fillId="4" borderId="0" xfId="1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3" fontId="0" fillId="4" borderId="0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7" fillId="0" borderId="2" xfId="2" applyNumberFormat="1" applyFont="1" applyFill="1" applyBorder="1" applyAlignment="1">
      <alignment horizontal="center" vertical="center" wrapText="1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2" xfId="3" applyNumberFormat="1" applyFont="1" applyFill="1" applyBorder="1" applyAlignment="1">
      <alignment horizontal="center" vertical="center" wrapText="1"/>
    </xf>
    <xf numFmtId="0" fontId="8" fillId="4" borderId="0" xfId="3" applyFont="1" applyFill="1" applyBorder="1" applyAlignment="1">
      <alignment horizontal="center" vertical="center"/>
    </xf>
    <xf numFmtId="165" fontId="8" fillId="4" borderId="0" xfId="3" applyNumberFormat="1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center" vertical="center"/>
    </xf>
    <xf numFmtId="0" fontId="0" fillId="6" borderId="0" xfId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1" applyFont="1" applyFill="1" applyBorder="1" applyAlignment="1">
      <alignment horizontal="center" vertical="center" wrapText="1"/>
    </xf>
    <xf numFmtId="0" fontId="8" fillId="6" borderId="0" xfId="3" applyFont="1" applyFill="1" applyBorder="1" applyAlignment="1">
      <alignment horizontal="center" vertical="center"/>
    </xf>
    <xf numFmtId="0" fontId="0" fillId="6" borderId="0" xfId="0" applyFill="1"/>
    <xf numFmtId="0" fontId="9" fillId="0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</cellXfs>
  <cellStyles count="12">
    <cellStyle name="Check Cell" xfId="2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eutral" xfId="1" builtinId="28"/>
    <cellStyle name="Normal" xfId="0" builtinId="0"/>
    <cellStyle name="Standard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6"/>
  <sheetViews>
    <sheetView topLeftCell="B1" workbookViewId="0">
      <selection activeCell="K1" sqref="K1:BY17"/>
    </sheetView>
  </sheetViews>
  <sheetFormatPr defaultColWidth="8.875" defaultRowHeight="15.75" x14ac:dyDescent="0.25"/>
  <cols>
    <col min="1" max="3" width="8.875" style="5"/>
    <col min="4" max="4" width="15.5" style="5" customWidth="1"/>
    <col min="5" max="8" width="10.375" style="5" customWidth="1"/>
    <col min="9" max="9" width="8.875" style="5"/>
    <col min="10" max="10" width="10.375" style="5" customWidth="1"/>
    <col min="11" max="11" width="8.875" style="5"/>
    <col min="12" max="12" width="10.375" style="5" customWidth="1"/>
    <col min="13" max="15" width="8.875" style="5"/>
    <col min="16" max="16" width="12.625" style="5" customWidth="1"/>
    <col min="17" max="19" width="8.875" style="5"/>
    <col min="20" max="20" width="18.625" style="5" customWidth="1"/>
    <col min="21" max="21" width="18.875" style="5" customWidth="1"/>
    <col min="22" max="22" width="8.875" style="5"/>
    <col min="23" max="23" width="12.125" style="5" customWidth="1"/>
    <col min="24" max="24" width="10.375" style="5" customWidth="1"/>
    <col min="25" max="25" width="8.875" style="5"/>
    <col min="26" max="26" width="12.5" style="5" customWidth="1"/>
    <col min="27" max="33" width="8.875" style="5"/>
    <col min="34" max="34" width="9.625" style="5" customWidth="1"/>
    <col min="35" max="54" width="8.875" style="5"/>
    <col min="55" max="55" width="14.5" style="5" customWidth="1"/>
    <col min="56" max="65" width="8.875" style="5"/>
    <col min="66" max="66" width="10" style="5" customWidth="1"/>
    <col min="67" max="77" width="8.875" style="5"/>
    <col min="78" max="78" width="11.5" style="5" bestFit="1" customWidth="1"/>
    <col min="79" max="16384" width="8.875" style="5"/>
  </cols>
  <sheetData>
    <row r="1" spans="1:77" s="13" customFormat="1" ht="47.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3" t="s">
        <v>8</v>
      </c>
      <c r="J1" s="14" t="s">
        <v>9</v>
      </c>
      <c r="K1" s="13" t="s">
        <v>68</v>
      </c>
      <c r="L1" s="15" t="s">
        <v>10</v>
      </c>
      <c r="M1" s="13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6" t="s">
        <v>21</v>
      </c>
      <c r="X1" s="16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5" t="s">
        <v>45</v>
      </c>
      <c r="AV1" s="15" t="s">
        <v>46</v>
      </c>
      <c r="AW1" s="15" t="s">
        <v>47</v>
      </c>
      <c r="AX1" s="15" t="s">
        <v>48</v>
      </c>
      <c r="AY1" s="15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5" t="s">
        <v>55</v>
      </c>
      <c r="BF1" s="13" t="s">
        <v>56</v>
      </c>
      <c r="BG1" s="13" t="s">
        <v>57</v>
      </c>
      <c r="BH1" s="13" t="s">
        <v>58</v>
      </c>
      <c r="BI1" s="13" t="s">
        <v>59</v>
      </c>
      <c r="BJ1" s="13" t="s">
        <v>60</v>
      </c>
      <c r="BK1" s="13" t="s">
        <v>61</v>
      </c>
      <c r="BL1" s="13" t="s">
        <v>62</v>
      </c>
      <c r="BM1" s="13" t="s">
        <v>63</v>
      </c>
      <c r="BN1" s="13" t="s">
        <v>64</v>
      </c>
      <c r="BO1" s="13" t="s">
        <v>65</v>
      </c>
      <c r="BP1" s="13" t="s">
        <v>66</v>
      </c>
      <c r="BQ1" s="13" t="s">
        <v>67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134</v>
      </c>
      <c r="BY1" s="13" t="s">
        <v>132</v>
      </c>
    </row>
    <row r="2" spans="1:77" s="1" customFormat="1" x14ac:dyDescent="0.25">
      <c r="A2" s="1" t="s">
        <v>75</v>
      </c>
      <c r="B2" s="1" t="s">
        <v>76</v>
      </c>
      <c r="C2" s="1" t="s">
        <v>77</v>
      </c>
      <c r="D2" s="2"/>
      <c r="E2" s="3" t="s">
        <v>78</v>
      </c>
      <c r="F2" s="3" t="s">
        <v>79</v>
      </c>
      <c r="G2" s="4"/>
      <c r="H2" s="4"/>
      <c r="I2" s="2">
        <v>0.71299999999999997</v>
      </c>
      <c r="J2" s="3">
        <v>378</v>
      </c>
      <c r="K2" s="1">
        <v>1</v>
      </c>
      <c r="L2" s="3"/>
      <c r="T2" s="1">
        <v>2</v>
      </c>
      <c r="AG2" s="1">
        <v>1</v>
      </c>
      <c r="AM2" s="1">
        <v>1</v>
      </c>
      <c r="AN2" s="1">
        <v>2</v>
      </c>
      <c r="AX2" s="1">
        <v>1</v>
      </c>
      <c r="AY2" s="1">
        <v>16</v>
      </c>
      <c r="BY2" s="1">
        <f t="shared" ref="BY2:BY17" si="0">SUM(K2:BW2)</f>
        <v>24</v>
      </c>
    </row>
    <row r="3" spans="1:77" s="6" customFormat="1" x14ac:dyDescent="0.25">
      <c r="A3" s="1" t="s">
        <v>75</v>
      </c>
      <c r="B3" s="1" t="s">
        <v>76</v>
      </c>
      <c r="C3" s="1" t="s">
        <v>77</v>
      </c>
      <c r="D3" s="6" t="s">
        <v>80</v>
      </c>
      <c r="E3" s="6" t="s">
        <v>81</v>
      </c>
      <c r="F3" s="6" t="s">
        <v>79</v>
      </c>
      <c r="G3" s="7" t="s">
        <v>106</v>
      </c>
      <c r="H3" s="7" t="s">
        <v>107</v>
      </c>
      <c r="I3" s="8">
        <v>0.64600000000000002</v>
      </c>
      <c r="J3" s="6">
        <v>308</v>
      </c>
      <c r="K3" s="6">
        <v>1</v>
      </c>
      <c r="N3" s="6">
        <v>1</v>
      </c>
      <c r="O3" s="6">
        <v>1</v>
      </c>
      <c r="U3" s="6">
        <v>1</v>
      </c>
      <c r="W3" s="6">
        <v>3</v>
      </c>
      <c r="AA3" s="6">
        <v>1</v>
      </c>
      <c r="AB3" s="6">
        <v>3</v>
      </c>
      <c r="AC3" s="6">
        <v>1</v>
      </c>
      <c r="AE3" s="6">
        <v>2</v>
      </c>
      <c r="AM3" s="6">
        <v>1</v>
      </c>
      <c r="AN3" s="6">
        <v>5</v>
      </c>
      <c r="AP3" s="6">
        <v>1</v>
      </c>
      <c r="AX3" s="6">
        <v>2</v>
      </c>
      <c r="AY3" s="6">
        <v>16</v>
      </c>
      <c r="BG3" s="6">
        <v>4</v>
      </c>
      <c r="BJ3" s="6">
        <v>1</v>
      </c>
      <c r="BK3" s="6">
        <v>1</v>
      </c>
      <c r="BY3" s="1">
        <f t="shared" si="0"/>
        <v>45</v>
      </c>
    </row>
    <row r="4" spans="1:77" s="6" customFormat="1" x14ac:dyDescent="0.25">
      <c r="A4" s="1" t="s">
        <v>75</v>
      </c>
      <c r="B4" s="1" t="s">
        <v>76</v>
      </c>
      <c r="C4" s="1" t="s">
        <v>77</v>
      </c>
      <c r="D4" s="6" t="s">
        <v>82</v>
      </c>
      <c r="E4" s="6" t="s">
        <v>83</v>
      </c>
      <c r="F4" s="6" t="s">
        <v>79</v>
      </c>
      <c r="G4" s="7" t="s">
        <v>108</v>
      </c>
      <c r="H4" s="7" t="s">
        <v>109</v>
      </c>
      <c r="I4" s="8">
        <v>0.66200000000000003</v>
      </c>
      <c r="J4" s="6">
        <v>487</v>
      </c>
      <c r="K4" s="6">
        <v>2</v>
      </c>
      <c r="L4" s="6">
        <v>1</v>
      </c>
      <c r="M4" s="6">
        <v>1</v>
      </c>
      <c r="N4" s="6">
        <v>13</v>
      </c>
      <c r="O4" s="6">
        <v>2</v>
      </c>
      <c r="R4" s="6">
        <v>1</v>
      </c>
      <c r="T4" s="6">
        <v>1</v>
      </c>
      <c r="W4" s="6">
        <v>1</v>
      </c>
      <c r="AB4" s="6">
        <v>4</v>
      </c>
      <c r="AD4" s="6">
        <v>2</v>
      </c>
      <c r="AE4" s="6">
        <v>4</v>
      </c>
      <c r="AF4" s="6">
        <v>2</v>
      </c>
      <c r="AG4" s="6">
        <v>3</v>
      </c>
      <c r="AK4" s="6">
        <v>3</v>
      </c>
      <c r="AM4" s="6">
        <v>1</v>
      </c>
      <c r="AN4" s="6">
        <v>3</v>
      </c>
      <c r="AO4" s="6">
        <v>1</v>
      </c>
      <c r="AP4" s="6">
        <v>1</v>
      </c>
      <c r="AT4" s="6">
        <v>3</v>
      </c>
      <c r="AX4" s="6">
        <v>1</v>
      </c>
      <c r="AY4" s="6">
        <v>16</v>
      </c>
      <c r="BD4" s="6">
        <v>6</v>
      </c>
      <c r="BF4" s="6">
        <v>4</v>
      </c>
      <c r="BG4" s="6">
        <v>6</v>
      </c>
      <c r="BJ4" s="6">
        <v>2</v>
      </c>
      <c r="BK4" s="6">
        <v>1</v>
      </c>
      <c r="BY4" s="1">
        <f t="shared" si="0"/>
        <v>85</v>
      </c>
    </row>
    <row r="5" spans="1:77" s="6" customFormat="1" x14ac:dyDescent="0.25">
      <c r="A5" s="1" t="s">
        <v>75</v>
      </c>
      <c r="B5" s="1" t="s">
        <v>76</v>
      </c>
      <c r="C5" s="1" t="s">
        <v>77</v>
      </c>
      <c r="D5" s="6" t="s">
        <v>82</v>
      </c>
      <c r="E5" s="6" t="s">
        <v>84</v>
      </c>
      <c r="F5" s="6" t="s">
        <v>79</v>
      </c>
      <c r="G5" s="7" t="s">
        <v>110</v>
      </c>
      <c r="H5" s="7" t="s">
        <v>111</v>
      </c>
      <c r="I5" s="8">
        <v>0.71499999999999997</v>
      </c>
      <c r="J5" s="6">
        <v>337</v>
      </c>
      <c r="K5" s="6">
        <v>3</v>
      </c>
      <c r="L5" s="6">
        <v>1</v>
      </c>
      <c r="N5" s="6">
        <v>18</v>
      </c>
      <c r="O5" s="6">
        <v>2</v>
      </c>
      <c r="T5" s="6">
        <v>1</v>
      </c>
      <c r="V5" s="6">
        <v>5</v>
      </c>
      <c r="W5" s="6">
        <v>4</v>
      </c>
      <c r="X5" s="6">
        <v>1</v>
      </c>
      <c r="AB5" s="6">
        <v>3</v>
      </c>
      <c r="AD5" s="6">
        <v>1</v>
      </c>
      <c r="AE5" s="6">
        <v>4</v>
      </c>
      <c r="AF5" s="6">
        <v>4</v>
      </c>
      <c r="AG5" s="6">
        <v>2</v>
      </c>
      <c r="AH5" s="6">
        <v>2</v>
      </c>
      <c r="AK5" s="6">
        <v>2</v>
      </c>
      <c r="AN5" s="6">
        <v>4</v>
      </c>
      <c r="AU5" s="6">
        <v>5</v>
      </c>
      <c r="AV5" s="6">
        <v>3</v>
      </c>
      <c r="AW5" s="6">
        <v>1</v>
      </c>
      <c r="AX5" s="6">
        <v>4</v>
      </c>
      <c r="AY5" s="6">
        <v>17</v>
      </c>
      <c r="BA5" s="6">
        <v>1</v>
      </c>
      <c r="BD5" s="6">
        <v>4</v>
      </c>
      <c r="BF5" s="6">
        <v>5</v>
      </c>
      <c r="BG5" s="6">
        <v>26</v>
      </c>
      <c r="BJ5" s="6">
        <v>2</v>
      </c>
      <c r="BO5" s="6">
        <v>2</v>
      </c>
      <c r="BQ5" s="6">
        <v>1</v>
      </c>
      <c r="BY5" s="1">
        <f t="shared" si="0"/>
        <v>128</v>
      </c>
    </row>
    <row r="6" spans="1:77" s="6" customFormat="1" x14ac:dyDescent="0.25">
      <c r="A6" s="1" t="s">
        <v>75</v>
      </c>
      <c r="B6" s="1" t="s">
        <v>76</v>
      </c>
      <c r="C6" s="1" t="s">
        <v>77</v>
      </c>
      <c r="D6" s="6" t="s">
        <v>85</v>
      </c>
      <c r="E6" s="17" t="s">
        <v>86</v>
      </c>
      <c r="F6" s="17" t="s">
        <v>79</v>
      </c>
      <c r="G6" s="18" t="s">
        <v>112</v>
      </c>
      <c r="H6" s="18" t="s">
        <v>113</v>
      </c>
      <c r="I6" s="8">
        <v>0.73299999999999998</v>
      </c>
      <c r="J6" s="17">
        <v>543</v>
      </c>
      <c r="K6" s="6">
        <v>8</v>
      </c>
      <c r="L6" s="17">
        <v>2</v>
      </c>
      <c r="N6" s="6">
        <v>12</v>
      </c>
      <c r="O6" s="6">
        <v>4</v>
      </c>
      <c r="U6" s="6">
        <v>3</v>
      </c>
      <c r="V6" s="6">
        <v>3</v>
      </c>
      <c r="W6" s="6">
        <v>2</v>
      </c>
      <c r="X6" s="6">
        <v>3</v>
      </c>
      <c r="Y6" s="6">
        <v>1</v>
      </c>
      <c r="AA6" s="6">
        <v>2</v>
      </c>
      <c r="AB6" s="6">
        <v>2</v>
      </c>
      <c r="AD6" s="6">
        <v>3</v>
      </c>
      <c r="AE6" s="6">
        <v>12</v>
      </c>
      <c r="AF6" s="6">
        <v>5</v>
      </c>
      <c r="AG6" s="6">
        <v>1</v>
      </c>
      <c r="AH6" s="6">
        <v>4</v>
      </c>
      <c r="AK6" s="6">
        <v>1</v>
      </c>
      <c r="AM6" s="6">
        <v>12</v>
      </c>
      <c r="AN6" s="6">
        <v>12</v>
      </c>
      <c r="AP6" s="6">
        <v>1</v>
      </c>
      <c r="AR6" s="6">
        <v>1</v>
      </c>
      <c r="AT6" s="6">
        <v>5</v>
      </c>
      <c r="AU6" s="6">
        <v>3</v>
      </c>
      <c r="AV6" s="6">
        <v>10</v>
      </c>
      <c r="AW6" s="6">
        <v>2</v>
      </c>
      <c r="AX6" s="6">
        <v>7</v>
      </c>
      <c r="AY6" s="6">
        <v>60</v>
      </c>
      <c r="BA6" s="6">
        <v>1</v>
      </c>
      <c r="BD6" s="6">
        <v>11</v>
      </c>
      <c r="BF6" s="6">
        <v>6</v>
      </c>
      <c r="BG6" s="6">
        <v>37</v>
      </c>
      <c r="BH6" s="6">
        <v>6</v>
      </c>
      <c r="BJ6" s="6">
        <v>2</v>
      </c>
      <c r="BK6" s="6">
        <v>1</v>
      </c>
      <c r="BP6" s="6">
        <v>2</v>
      </c>
      <c r="BR6" s="6">
        <v>3</v>
      </c>
      <c r="BS6" s="6">
        <v>1</v>
      </c>
      <c r="BY6" s="1">
        <f t="shared" si="0"/>
        <v>251</v>
      </c>
    </row>
    <row r="7" spans="1:77" s="6" customFormat="1" x14ac:dyDescent="0.25">
      <c r="A7" s="1" t="s">
        <v>75</v>
      </c>
      <c r="B7" s="1" t="s">
        <v>76</v>
      </c>
      <c r="C7" s="1" t="s">
        <v>77</v>
      </c>
      <c r="D7" s="6" t="s">
        <v>82</v>
      </c>
      <c r="E7" s="6" t="s">
        <v>87</v>
      </c>
      <c r="F7" s="6" t="s">
        <v>79</v>
      </c>
      <c r="G7" s="7" t="s">
        <v>114</v>
      </c>
      <c r="H7" s="7" t="s">
        <v>109</v>
      </c>
      <c r="I7" s="8">
        <v>0.81399999999999995</v>
      </c>
      <c r="J7" s="6">
        <v>140</v>
      </c>
      <c r="N7" s="6">
        <v>1</v>
      </c>
      <c r="AB7" s="6">
        <v>1</v>
      </c>
      <c r="AX7" s="6">
        <v>1</v>
      </c>
      <c r="AY7" s="6">
        <v>1</v>
      </c>
      <c r="BG7" s="6">
        <v>2</v>
      </c>
      <c r="BK7" s="6">
        <v>1</v>
      </c>
      <c r="BY7" s="1">
        <f t="shared" si="0"/>
        <v>7</v>
      </c>
    </row>
    <row r="8" spans="1:77" s="1" customFormat="1" x14ac:dyDescent="0.25">
      <c r="A8" s="1" t="s">
        <v>75</v>
      </c>
      <c r="B8" s="1" t="s">
        <v>76</v>
      </c>
      <c r="C8" s="1" t="s">
        <v>77</v>
      </c>
      <c r="D8" s="1" t="s">
        <v>82</v>
      </c>
      <c r="E8" s="1" t="s">
        <v>88</v>
      </c>
      <c r="F8" s="1" t="s">
        <v>79</v>
      </c>
      <c r="G8" s="9" t="s">
        <v>115</v>
      </c>
      <c r="H8" s="9" t="s">
        <v>116</v>
      </c>
      <c r="I8" s="10">
        <v>0.77400000000000002</v>
      </c>
      <c r="J8" s="1">
        <v>448</v>
      </c>
      <c r="K8" s="1">
        <v>1</v>
      </c>
      <c r="L8" s="1">
        <v>1</v>
      </c>
      <c r="N8" s="1">
        <v>7</v>
      </c>
      <c r="O8" s="1">
        <v>2</v>
      </c>
      <c r="T8" s="1">
        <v>12</v>
      </c>
      <c r="V8" s="1">
        <v>2</v>
      </c>
      <c r="W8" s="1">
        <v>1</v>
      </c>
      <c r="Y8" s="1">
        <v>1</v>
      </c>
      <c r="AA8" s="1">
        <v>1</v>
      </c>
      <c r="AB8" s="1">
        <v>9</v>
      </c>
      <c r="AE8" s="1">
        <v>5</v>
      </c>
      <c r="AF8" s="1">
        <v>3</v>
      </c>
      <c r="AG8" s="1">
        <v>2</v>
      </c>
      <c r="AH8" s="1">
        <v>2</v>
      </c>
      <c r="AK8" s="1">
        <v>1</v>
      </c>
      <c r="AM8" s="1">
        <v>3</v>
      </c>
      <c r="AN8" s="1">
        <v>9</v>
      </c>
      <c r="AO8" s="1">
        <v>1</v>
      </c>
      <c r="AP8" s="1">
        <v>2</v>
      </c>
      <c r="AT8" s="1">
        <v>14</v>
      </c>
      <c r="AU8" s="1">
        <v>2</v>
      </c>
      <c r="AV8" s="1">
        <v>6</v>
      </c>
      <c r="AW8" s="1">
        <v>1</v>
      </c>
      <c r="AX8" s="1">
        <v>6</v>
      </c>
      <c r="AY8" s="1">
        <v>26</v>
      </c>
      <c r="BD8" s="1">
        <v>12</v>
      </c>
      <c r="BF8" s="1">
        <v>3</v>
      </c>
      <c r="BG8" s="1">
        <v>37</v>
      </c>
      <c r="BJ8" s="1">
        <v>4</v>
      </c>
      <c r="BP8" s="1">
        <v>1</v>
      </c>
      <c r="BQ8" s="1">
        <v>1</v>
      </c>
      <c r="BY8" s="1">
        <f t="shared" si="0"/>
        <v>178</v>
      </c>
    </row>
    <row r="9" spans="1:77" s="6" customFormat="1" x14ac:dyDescent="0.25">
      <c r="A9" s="1" t="s">
        <v>75</v>
      </c>
      <c r="B9" s="1" t="s">
        <v>76</v>
      </c>
      <c r="C9" s="1" t="s">
        <v>77</v>
      </c>
      <c r="D9" s="6" t="s">
        <v>89</v>
      </c>
      <c r="E9" s="6" t="s">
        <v>90</v>
      </c>
      <c r="F9" s="6" t="s">
        <v>79</v>
      </c>
      <c r="G9" s="7" t="s">
        <v>117</v>
      </c>
      <c r="H9" s="7" t="s">
        <v>118</v>
      </c>
      <c r="I9" s="8">
        <v>0.76</v>
      </c>
      <c r="J9" s="6">
        <v>178</v>
      </c>
      <c r="K9" s="6">
        <v>3</v>
      </c>
      <c r="N9" s="6">
        <v>2</v>
      </c>
      <c r="AD9" s="6">
        <v>1</v>
      </c>
      <c r="AE9" s="6">
        <v>1</v>
      </c>
      <c r="AF9" s="6">
        <v>1</v>
      </c>
      <c r="AN9" s="6">
        <v>3</v>
      </c>
      <c r="AT9" s="6">
        <v>3</v>
      </c>
      <c r="AU9" s="6">
        <v>1</v>
      </c>
      <c r="AV9" s="6">
        <v>1</v>
      </c>
      <c r="AY9" s="6">
        <v>15</v>
      </c>
      <c r="BB9" s="6">
        <v>1</v>
      </c>
      <c r="BG9" s="6">
        <v>3</v>
      </c>
      <c r="BJ9" s="6">
        <v>2</v>
      </c>
      <c r="BT9" s="6">
        <v>1</v>
      </c>
      <c r="BY9" s="1">
        <f t="shared" si="0"/>
        <v>38</v>
      </c>
    </row>
    <row r="10" spans="1:77" s="6" customFormat="1" x14ac:dyDescent="0.25">
      <c r="A10" s="6" t="s">
        <v>91</v>
      </c>
      <c r="B10" s="1" t="s">
        <v>76</v>
      </c>
      <c r="C10" s="1" t="s">
        <v>77</v>
      </c>
      <c r="E10" s="6" t="s">
        <v>92</v>
      </c>
      <c r="F10" s="6" t="s">
        <v>79</v>
      </c>
      <c r="G10" s="7"/>
      <c r="H10" s="7"/>
      <c r="I10" s="8">
        <v>0.73899999999999999</v>
      </c>
      <c r="J10" s="6">
        <v>516</v>
      </c>
      <c r="K10" s="6">
        <v>5</v>
      </c>
      <c r="L10" s="6">
        <v>1</v>
      </c>
      <c r="N10" s="6">
        <v>4</v>
      </c>
      <c r="T10" s="6">
        <v>1</v>
      </c>
      <c r="U10" s="6">
        <v>1</v>
      </c>
      <c r="W10" s="6">
        <v>2</v>
      </c>
      <c r="X10" s="6">
        <v>2</v>
      </c>
      <c r="AA10" s="6">
        <v>5</v>
      </c>
      <c r="AB10" s="6">
        <v>3</v>
      </c>
      <c r="AD10" s="6">
        <v>1</v>
      </c>
      <c r="AE10" s="6">
        <v>3</v>
      </c>
      <c r="AG10" s="6">
        <v>2</v>
      </c>
      <c r="AH10" s="6">
        <v>1</v>
      </c>
      <c r="AN10" s="6">
        <v>7</v>
      </c>
      <c r="AP10" s="6">
        <v>1</v>
      </c>
      <c r="AT10" s="6">
        <v>3</v>
      </c>
      <c r="AU10" s="6">
        <v>5</v>
      </c>
      <c r="AV10" s="6">
        <v>3</v>
      </c>
      <c r="AW10" s="6">
        <v>3</v>
      </c>
      <c r="AX10" s="6">
        <v>3</v>
      </c>
      <c r="AY10" s="6">
        <v>37</v>
      </c>
      <c r="BD10" s="6">
        <v>4</v>
      </c>
      <c r="BF10" s="6">
        <v>2</v>
      </c>
      <c r="BG10" s="6">
        <v>21</v>
      </c>
      <c r="BH10" s="6">
        <v>2</v>
      </c>
      <c r="BJ10" s="6">
        <v>5</v>
      </c>
      <c r="BK10" s="6">
        <v>4</v>
      </c>
      <c r="BN10" s="6">
        <v>1</v>
      </c>
      <c r="BP10" s="6">
        <v>2</v>
      </c>
      <c r="BQ10" s="6">
        <v>3</v>
      </c>
      <c r="BY10" s="1">
        <f t="shared" si="0"/>
        <v>137</v>
      </c>
    </row>
    <row r="11" spans="1:77" s="6" customFormat="1" x14ac:dyDescent="0.25">
      <c r="A11" s="6" t="s">
        <v>93</v>
      </c>
      <c r="B11" s="6" t="s">
        <v>94</v>
      </c>
      <c r="C11" s="1" t="s">
        <v>77</v>
      </c>
      <c r="D11" s="8" t="s">
        <v>85</v>
      </c>
      <c r="E11" s="11" t="s">
        <v>95</v>
      </c>
      <c r="F11" s="6" t="s">
        <v>79</v>
      </c>
      <c r="G11" s="12" t="s">
        <v>96</v>
      </c>
      <c r="H11" s="7" t="s">
        <v>97</v>
      </c>
      <c r="I11" s="8">
        <v>0.6</v>
      </c>
      <c r="J11" s="6">
        <v>234</v>
      </c>
      <c r="K11" s="6">
        <v>1</v>
      </c>
      <c r="N11" s="6">
        <v>2</v>
      </c>
      <c r="O11" s="6">
        <v>5</v>
      </c>
      <c r="R11" s="6">
        <v>1</v>
      </c>
      <c r="S11" s="6">
        <v>1</v>
      </c>
      <c r="T11" s="6">
        <v>1</v>
      </c>
      <c r="U11" s="6">
        <v>2</v>
      </c>
      <c r="V11" s="6">
        <v>2</v>
      </c>
      <c r="W11" s="6">
        <v>1</v>
      </c>
      <c r="X11" s="6">
        <v>1</v>
      </c>
      <c r="AB11" s="6">
        <v>3</v>
      </c>
      <c r="AD11" s="6">
        <v>1</v>
      </c>
      <c r="AE11" s="6">
        <v>23</v>
      </c>
      <c r="AF11" s="6">
        <v>5</v>
      </c>
      <c r="AG11" s="6">
        <v>5</v>
      </c>
      <c r="AH11" s="6">
        <v>1</v>
      </c>
      <c r="AM11" s="6">
        <v>1</v>
      </c>
      <c r="AN11" s="6">
        <v>6</v>
      </c>
      <c r="AO11" s="6">
        <v>1</v>
      </c>
      <c r="AP11" s="6">
        <v>2</v>
      </c>
      <c r="AT11" s="6">
        <v>1</v>
      </c>
      <c r="AV11" s="6">
        <v>2</v>
      </c>
      <c r="AY11" s="6">
        <v>6</v>
      </c>
      <c r="BD11" s="6">
        <v>11</v>
      </c>
      <c r="BF11" s="6">
        <v>4</v>
      </c>
      <c r="BG11" s="6">
        <v>25</v>
      </c>
      <c r="BH11" s="6">
        <v>1</v>
      </c>
      <c r="BJ11" s="6">
        <v>1</v>
      </c>
      <c r="BP11" s="6">
        <v>1</v>
      </c>
      <c r="BQ11" s="6">
        <v>1</v>
      </c>
      <c r="BY11" s="1">
        <f t="shared" si="0"/>
        <v>118</v>
      </c>
    </row>
    <row r="12" spans="1:77" s="6" customFormat="1" x14ac:dyDescent="0.25">
      <c r="A12" s="6" t="s">
        <v>93</v>
      </c>
      <c r="B12" s="6" t="s">
        <v>94</v>
      </c>
      <c r="C12" s="1" t="s">
        <v>77</v>
      </c>
      <c r="D12" s="8" t="s">
        <v>85</v>
      </c>
      <c r="E12" s="11" t="s">
        <v>98</v>
      </c>
      <c r="F12" s="6" t="s">
        <v>79</v>
      </c>
      <c r="G12" s="7" t="s">
        <v>119</v>
      </c>
      <c r="H12" s="7" t="s">
        <v>120</v>
      </c>
      <c r="I12" s="8">
        <v>0.68799999999999883</v>
      </c>
      <c r="J12" s="6">
        <v>299</v>
      </c>
      <c r="K12" s="6">
        <v>1</v>
      </c>
      <c r="L12" s="6">
        <v>1</v>
      </c>
      <c r="N12" s="6">
        <v>3</v>
      </c>
      <c r="O12" s="6">
        <v>3</v>
      </c>
      <c r="R12" s="6">
        <v>1</v>
      </c>
      <c r="T12" s="6">
        <v>2</v>
      </c>
      <c r="AA12" s="6">
        <v>1</v>
      </c>
      <c r="AB12" s="6">
        <v>2</v>
      </c>
      <c r="AD12" s="6">
        <v>5</v>
      </c>
      <c r="AE12" s="6">
        <v>24</v>
      </c>
      <c r="AF12" s="6">
        <v>1</v>
      </c>
      <c r="AH12" s="6">
        <v>9</v>
      </c>
      <c r="AN12" s="6">
        <v>6</v>
      </c>
      <c r="AP12" s="6">
        <v>1</v>
      </c>
      <c r="AT12" s="6">
        <v>1</v>
      </c>
      <c r="AW12" s="6">
        <v>1</v>
      </c>
      <c r="AX12" s="6">
        <v>2</v>
      </c>
      <c r="AY12" s="6">
        <v>8</v>
      </c>
      <c r="BA12" s="6">
        <v>1</v>
      </c>
      <c r="BD12" s="6">
        <v>24</v>
      </c>
      <c r="BG12" s="6">
        <v>13</v>
      </c>
      <c r="BH12" s="6">
        <v>1</v>
      </c>
      <c r="BJ12" s="6">
        <v>1</v>
      </c>
      <c r="BO12" s="6">
        <v>6</v>
      </c>
      <c r="BS12" s="6">
        <v>3</v>
      </c>
      <c r="BU12" s="6">
        <v>1</v>
      </c>
      <c r="BV12" s="6">
        <v>1</v>
      </c>
      <c r="BY12" s="1">
        <f t="shared" si="0"/>
        <v>123</v>
      </c>
    </row>
    <row r="13" spans="1:77" s="6" customFormat="1" x14ac:dyDescent="0.25">
      <c r="A13" s="6" t="s">
        <v>93</v>
      </c>
      <c r="B13" s="6" t="s">
        <v>99</v>
      </c>
      <c r="C13" s="1" t="s">
        <v>77</v>
      </c>
      <c r="D13" s="8" t="s">
        <v>82</v>
      </c>
      <c r="E13" s="11" t="s">
        <v>101</v>
      </c>
      <c r="F13" s="6" t="s">
        <v>79</v>
      </c>
      <c r="G13" s="7" t="s">
        <v>121</v>
      </c>
      <c r="H13" s="7" t="s">
        <v>122</v>
      </c>
      <c r="I13" s="8">
        <v>0.84299999999999997</v>
      </c>
      <c r="J13" s="6">
        <v>75</v>
      </c>
      <c r="K13" s="6">
        <v>2</v>
      </c>
      <c r="L13" s="6">
        <v>1</v>
      </c>
      <c r="O13" s="6">
        <v>1</v>
      </c>
      <c r="T13" s="6">
        <v>1</v>
      </c>
      <c r="W13" s="6">
        <v>1</v>
      </c>
      <c r="AD13" s="6">
        <v>1</v>
      </c>
      <c r="AE13" s="6">
        <v>4</v>
      </c>
      <c r="AN13" s="6">
        <v>3</v>
      </c>
      <c r="AP13" s="6">
        <v>1</v>
      </c>
      <c r="AV13" s="6">
        <v>1</v>
      </c>
      <c r="AY13" s="6">
        <v>1</v>
      </c>
      <c r="BD13" s="6">
        <v>4</v>
      </c>
      <c r="BG13" s="6">
        <v>4</v>
      </c>
      <c r="BH13" s="6">
        <v>1</v>
      </c>
      <c r="BO13" s="6">
        <v>2</v>
      </c>
      <c r="BY13" s="1">
        <f t="shared" si="0"/>
        <v>28</v>
      </c>
    </row>
    <row r="14" spans="1:77" s="6" customFormat="1" x14ac:dyDescent="0.25">
      <c r="A14" s="6" t="s">
        <v>93</v>
      </c>
      <c r="B14" s="6" t="s">
        <v>94</v>
      </c>
      <c r="C14" s="1" t="s">
        <v>77</v>
      </c>
      <c r="D14" s="8" t="s">
        <v>89</v>
      </c>
      <c r="E14" s="11" t="s">
        <v>102</v>
      </c>
      <c r="F14" s="6" t="s">
        <v>79</v>
      </c>
      <c r="G14" s="7" t="s">
        <v>123</v>
      </c>
      <c r="H14" s="7" t="s">
        <v>124</v>
      </c>
      <c r="I14" s="8">
        <v>0.16799999999999926</v>
      </c>
      <c r="J14" s="6">
        <v>318</v>
      </c>
      <c r="T14" s="6">
        <v>2</v>
      </c>
      <c r="W14" s="6">
        <v>6</v>
      </c>
      <c r="AB14" s="6">
        <v>1</v>
      </c>
      <c r="AD14" s="6">
        <v>11</v>
      </c>
      <c r="AE14" s="6">
        <v>7</v>
      </c>
      <c r="AN14" s="6">
        <v>18</v>
      </c>
      <c r="AR14" s="6">
        <v>1</v>
      </c>
      <c r="AT14" s="6">
        <v>2</v>
      </c>
      <c r="AU14" s="6">
        <v>2</v>
      </c>
      <c r="AV14" s="6">
        <v>1</v>
      </c>
      <c r="AW14" s="6">
        <v>7</v>
      </c>
      <c r="AX14" s="6">
        <v>2</v>
      </c>
      <c r="AY14" s="6">
        <v>10</v>
      </c>
      <c r="BD14" s="6">
        <v>4</v>
      </c>
      <c r="BF14" s="6">
        <v>1</v>
      </c>
      <c r="BG14" s="6">
        <v>2</v>
      </c>
      <c r="BJ14" s="6">
        <v>4</v>
      </c>
      <c r="BO14" s="6">
        <v>2</v>
      </c>
      <c r="BW14" s="6">
        <v>1</v>
      </c>
      <c r="BY14" s="1">
        <f t="shared" si="0"/>
        <v>84</v>
      </c>
    </row>
    <row r="15" spans="1:77" s="6" customFormat="1" x14ac:dyDescent="0.25">
      <c r="A15" s="6" t="s">
        <v>93</v>
      </c>
      <c r="B15" s="6" t="s">
        <v>100</v>
      </c>
      <c r="C15" s="1" t="s">
        <v>77</v>
      </c>
      <c r="D15" s="8" t="s">
        <v>89</v>
      </c>
      <c r="E15" s="11" t="s">
        <v>103</v>
      </c>
      <c r="F15" s="6" t="s">
        <v>79</v>
      </c>
      <c r="G15" s="7" t="s">
        <v>125</v>
      </c>
      <c r="H15" s="7" t="s">
        <v>126</v>
      </c>
      <c r="I15" s="8">
        <v>0.71099999999999997</v>
      </c>
      <c r="J15" s="6">
        <v>110</v>
      </c>
      <c r="K15" s="6">
        <v>3</v>
      </c>
      <c r="L15" s="6">
        <v>1</v>
      </c>
      <c r="N15" s="6">
        <v>2</v>
      </c>
      <c r="O15" s="6">
        <v>3</v>
      </c>
      <c r="T15" s="6">
        <v>1</v>
      </c>
      <c r="V15" s="6">
        <v>2</v>
      </c>
      <c r="W15" s="6">
        <v>2</v>
      </c>
      <c r="AA15" s="6">
        <v>2</v>
      </c>
      <c r="AB15" s="6">
        <v>3</v>
      </c>
      <c r="AD15" s="6">
        <v>1</v>
      </c>
      <c r="AE15" s="6">
        <v>7</v>
      </c>
      <c r="AF15" s="6">
        <v>3</v>
      </c>
      <c r="AH15" s="6">
        <v>1</v>
      </c>
      <c r="AJ15" s="6">
        <v>1</v>
      </c>
      <c r="AN15" s="6">
        <v>12</v>
      </c>
      <c r="AO15" s="6">
        <v>2</v>
      </c>
      <c r="AP15" s="6">
        <v>2</v>
      </c>
      <c r="AR15" s="6">
        <v>1</v>
      </c>
      <c r="AT15" s="6">
        <v>59</v>
      </c>
      <c r="AU15" s="6">
        <v>1</v>
      </c>
      <c r="AW15" s="6">
        <v>3</v>
      </c>
      <c r="AX15" s="6">
        <v>3</v>
      </c>
      <c r="AY15" s="6">
        <v>139</v>
      </c>
      <c r="BA15" s="6">
        <v>3</v>
      </c>
      <c r="BD15" s="6">
        <v>5</v>
      </c>
      <c r="BF15" s="6">
        <v>50</v>
      </c>
      <c r="BG15" s="6">
        <v>21</v>
      </c>
      <c r="BH15" s="6">
        <v>1</v>
      </c>
      <c r="BJ15" s="6">
        <v>1</v>
      </c>
      <c r="BP15" s="6">
        <v>1</v>
      </c>
      <c r="BX15" s="6">
        <v>5</v>
      </c>
      <c r="BY15" s="1">
        <f t="shared" si="0"/>
        <v>336</v>
      </c>
    </row>
    <row r="16" spans="1:77" s="6" customFormat="1" x14ac:dyDescent="0.25">
      <c r="A16" s="6" t="s">
        <v>93</v>
      </c>
      <c r="B16" s="6" t="s">
        <v>99</v>
      </c>
      <c r="C16" s="1" t="s">
        <v>77</v>
      </c>
      <c r="D16" s="8" t="s">
        <v>89</v>
      </c>
      <c r="E16" s="11" t="s">
        <v>104</v>
      </c>
      <c r="F16" s="6" t="s">
        <v>79</v>
      </c>
      <c r="G16" s="7" t="s">
        <v>127</v>
      </c>
      <c r="H16" s="7" t="s">
        <v>128</v>
      </c>
      <c r="I16" s="8">
        <v>0.38700000000000045</v>
      </c>
      <c r="J16" s="6">
        <v>241</v>
      </c>
      <c r="BY16" s="1">
        <f t="shared" si="0"/>
        <v>0</v>
      </c>
    </row>
    <row r="17" spans="1:77" s="6" customFormat="1" x14ac:dyDescent="0.25">
      <c r="A17" s="6" t="s">
        <v>93</v>
      </c>
      <c r="B17" s="6" t="s">
        <v>99</v>
      </c>
      <c r="C17" s="1" t="s">
        <v>77</v>
      </c>
      <c r="D17" s="8" t="s">
        <v>80</v>
      </c>
      <c r="E17" s="11" t="s">
        <v>105</v>
      </c>
      <c r="F17" s="6" t="s">
        <v>79</v>
      </c>
      <c r="G17" s="7" t="s">
        <v>129</v>
      </c>
      <c r="H17" s="7" t="s">
        <v>130</v>
      </c>
      <c r="I17" s="8">
        <v>0.43</v>
      </c>
      <c r="J17" s="6">
        <v>145</v>
      </c>
      <c r="BY17" s="1">
        <f t="shared" si="0"/>
        <v>0</v>
      </c>
    </row>
    <row r="20" spans="1:77" x14ac:dyDescent="0.25">
      <c r="G20" s="5">
        <f>18*18583/337</f>
        <v>992.56379821958456</v>
      </c>
    </row>
    <row r="24" spans="1:77" x14ac:dyDescent="0.25">
      <c r="A24" s="25" t="s">
        <v>131</v>
      </c>
      <c r="B24" s="25"/>
      <c r="C24" s="25"/>
      <c r="D24" s="25"/>
      <c r="E24" s="25"/>
      <c r="F24" s="25"/>
      <c r="G24" s="25"/>
      <c r="H24" s="25"/>
      <c r="I24" s="25"/>
      <c r="J24" s="25"/>
    </row>
    <row r="25" spans="1:77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77" s="13" customFormat="1" ht="47.2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4" t="s">
        <v>4</v>
      </c>
      <c r="F26" s="14" t="s">
        <v>5</v>
      </c>
      <c r="G26" s="14" t="s">
        <v>6</v>
      </c>
      <c r="H26" s="14" t="s">
        <v>7</v>
      </c>
      <c r="I26" s="13" t="s">
        <v>8</v>
      </c>
      <c r="J26" s="14" t="s">
        <v>9</v>
      </c>
      <c r="K26" s="13" t="s">
        <v>68</v>
      </c>
      <c r="L26" s="15" t="s">
        <v>10</v>
      </c>
      <c r="M26" s="13" t="s">
        <v>11</v>
      </c>
      <c r="N26" s="15" t="s">
        <v>12</v>
      </c>
      <c r="O26" s="15" t="s">
        <v>13</v>
      </c>
      <c r="P26" s="15" t="s">
        <v>14</v>
      </c>
      <c r="Q26" s="15" t="s">
        <v>15</v>
      </c>
      <c r="R26" s="15" t="s">
        <v>16</v>
      </c>
      <c r="S26" s="15" t="s">
        <v>17</v>
      </c>
      <c r="T26" s="15" t="s">
        <v>18</v>
      </c>
      <c r="U26" s="15" t="s">
        <v>19</v>
      </c>
      <c r="V26" s="15" t="s">
        <v>20</v>
      </c>
      <c r="W26" s="16" t="s">
        <v>21</v>
      </c>
      <c r="X26" s="16" t="s">
        <v>22</v>
      </c>
      <c r="Y26" s="15" t="s">
        <v>23</v>
      </c>
      <c r="Z26" s="15" t="s">
        <v>24</v>
      </c>
      <c r="AA26" s="15" t="s">
        <v>25</v>
      </c>
      <c r="AB26" s="15" t="s">
        <v>26</v>
      </c>
      <c r="AC26" s="15" t="s">
        <v>27</v>
      </c>
      <c r="AD26" s="15" t="s">
        <v>28</v>
      </c>
      <c r="AE26" s="15" t="s">
        <v>29</v>
      </c>
      <c r="AF26" s="15" t="s">
        <v>30</v>
      </c>
      <c r="AG26" s="15" t="s">
        <v>31</v>
      </c>
      <c r="AH26" s="15" t="s">
        <v>32</v>
      </c>
      <c r="AI26" s="15" t="s">
        <v>33</v>
      </c>
      <c r="AJ26" s="15" t="s">
        <v>34</v>
      </c>
      <c r="AK26" s="15" t="s">
        <v>35</v>
      </c>
      <c r="AL26" s="15" t="s">
        <v>36</v>
      </c>
      <c r="AM26" s="15" t="s">
        <v>37</v>
      </c>
      <c r="AN26" s="15" t="s">
        <v>38</v>
      </c>
      <c r="AO26" s="15" t="s">
        <v>39</v>
      </c>
      <c r="AP26" s="15" t="s">
        <v>40</v>
      </c>
      <c r="AQ26" s="15" t="s">
        <v>41</v>
      </c>
      <c r="AR26" s="15" t="s">
        <v>42</v>
      </c>
      <c r="AS26" s="15" t="s">
        <v>43</v>
      </c>
      <c r="AT26" s="15" t="s">
        <v>44</v>
      </c>
      <c r="AU26" s="15" t="s">
        <v>45</v>
      </c>
      <c r="AV26" s="15" t="s">
        <v>46</v>
      </c>
      <c r="AW26" s="15" t="s">
        <v>47</v>
      </c>
      <c r="AX26" s="15" t="s">
        <v>48</v>
      </c>
      <c r="AY26" s="15" t="s">
        <v>49</v>
      </c>
      <c r="AZ26" s="15" t="s">
        <v>50</v>
      </c>
      <c r="BA26" s="15" t="s">
        <v>51</v>
      </c>
      <c r="BB26" s="15" t="s">
        <v>52</v>
      </c>
      <c r="BC26" s="15" t="s">
        <v>53</v>
      </c>
      <c r="BD26" s="15" t="s">
        <v>54</v>
      </c>
      <c r="BE26" s="15" t="s">
        <v>55</v>
      </c>
      <c r="BF26" s="13" t="s">
        <v>56</v>
      </c>
      <c r="BG26" s="13" t="s">
        <v>57</v>
      </c>
      <c r="BH26" s="13" t="s">
        <v>58</v>
      </c>
      <c r="BI26" s="13" t="s">
        <v>59</v>
      </c>
      <c r="BJ26" s="13" t="s">
        <v>60</v>
      </c>
      <c r="BK26" s="13" t="s">
        <v>61</v>
      </c>
      <c r="BL26" s="13" t="s">
        <v>62</v>
      </c>
      <c r="BM26" s="13" t="s">
        <v>63</v>
      </c>
      <c r="BN26" s="13" t="s">
        <v>64</v>
      </c>
      <c r="BO26" s="13" t="s">
        <v>65</v>
      </c>
      <c r="BP26" s="13" t="s">
        <v>66</v>
      </c>
      <c r="BQ26" s="13" t="s">
        <v>67</v>
      </c>
      <c r="BR26" s="13" t="s">
        <v>69</v>
      </c>
      <c r="BS26" s="13" t="s">
        <v>70</v>
      </c>
      <c r="BT26" s="13" t="s">
        <v>71</v>
      </c>
      <c r="BU26" s="13" t="s">
        <v>72</v>
      </c>
      <c r="BV26" s="13" t="s">
        <v>73</v>
      </c>
      <c r="BW26" s="13" t="s">
        <v>74</v>
      </c>
      <c r="BX26" s="13" t="s">
        <v>134</v>
      </c>
      <c r="BY26" s="13" t="s">
        <v>132</v>
      </c>
    </row>
    <row r="27" spans="1:77" s="1" customFormat="1" x14ac:dyDescent="0.25">
      <c r="A27" s="1" t="s">
        <v>75</v>
      </c>
      <c r="B27" s="1" t="s">
        <v>76</v>
      </c>
      <c r="C27" s="1" t="s">
        <v>77</v>
      </c>
      <c r="D27" s="2"/>
      <c r="E27" s="3" t="s">
        <v>78</v>
      </c>
      <c r="F27" s="3" t="s">
        <v>79</v>
      </c>
      <c r="G27" s="4"/>
      <c r="H27" s="4"/>
      <c r="I27" s="2">
        <v>0.71299999999999997</v>
      </c>
      <c r="J27" s="3">
        <v>378</v>
      </c>
      <c r="K27" s="1">
        <f>(K2*18583)/(J2*1)</f>
        <v>49.161375661375658</v>
      </c>
      <c r="L27" s="3"/>
      <c r="M27" s="1">
        <f>(M2*18583)/(J2*1)</f>
        <v>0</v>
      </c>
      <c r="N27" s="1">
        <f>(N2*18583)/(J2*1)</f>
        <v>0</v>
      </c>
      <c r="O27" s="1">
        <f>(O2*18583)/(J2*1)</f>
        <v>0</v>
      </c>
      <c r="P27" s="1">
        <f>(P2*18583)/(J2*1)</f>
        <v>0</v>
      </c>
      <c r="Q27" s="1">
        <f>(Q2*18583)/(J2*1)</f>
        <v>0</v>
      </c>
      <c r="R27" s="1">
        <f>(R2*18583)/(J2*1)</f>
        <v>0</v>
      </c>
      <c r="S27" s="1">
        <f>(S2*18583)/(J2*1)</f>
        <v>0</v>
      </c>
      <c r="T27" s="1">
        <f>(T2*18583)/(J2*1)</f>
        <v>98.322751322751316</v>
      </c>
      <c r="U27" s="1">
        <f>(U2*18583)/(J2*1)</f>
        <v>0</v>
      </c>
      <c r="V27" s="1">
        <f>(V2*18583)/(J2*1)</f>
        <v>0</v>
      </c>
      <c r="W27" s="1">
        <f>(W2*18583)/(J2*1)</f>
        <v>0</v>
      </c>
      <c r="X27" s="1">
        <f>(X2*18583)/(J2*1)</f>
        <v>0</v>
      </c>
      <c r="Y27" s="1">
        <f>(Y2*18583)/(J2*1)</f>
        <v>0</v>
      </c>
      <c r="Z27" s="1">
        <f>(Z2*18583)/(J2*1)</f>
        <v>0</v>
      </c>
      <c r="AA27" s="1">
        <f>(AA2*18583)/(J2*1)</f>
        <v>0</v>
      </c>
      <c r="AB27" s="1">
        <f>(AB2*18583)/(J2*1)</f>
        <v>0</v>
      </c>
      <c r="AC27" s="1">
        <f>(AC2*18583)/(J2*1)</f>
        <v>0</v>
      </c>
      <c r="AD27" s="1">
        <f>(AD2*18583)/(J2*1)</f>
        <v>0</v>
      </c>
      <c r="AE27" s="1">
        <f>(AE2*18583)/(J2*1)</f>
        <v>0</v>
      </c>
      <c r="AF27" s="1">
        <f>(AF2*18583)/(J2*1)</f>
        <v>0</v>
      </c>
      <c r="AG27" s="1">
        <f>(AG2*18583)/(J2*1)</f>
        <v>49.161375661375658</v>
      </c>
      <c r="AH27" s="1">
        <f>(AH2*18583)/(J2*1)</f>
        <v>0</v>
      </c>
      <c r="AI27" s="1">
        <f>(AI2*18583)/(J2*1)</f>
        <v>0</v>
      </c>
      <c r="AJ27" s="1">
        <f>(AJ2*18583)/(J2*1)</f>
        <v>0</v>
      </c>
      <c r="AK27" s="1">
        <f>(AK2*18583)/(J2*1)</f>
        <v>0</v>
      </c>
      <c r="AL27" s="1">
        <f>(AL2*18583)/(J2*1)</f>
        <v>0</v>
      </c>
      <c r="AM27" s="1">
        <f>(AM2*18583)/(J2*1)</f>
        <v>49.161375661375658</v>
      </c>
      <c r="AN27" s="1">
        <f>(AN2*18583)/(J2*1)</f>
        <v>98.322751322751316</v>
      </c>
      <c r="AO27" s="1">
        <f>(AO2*18583)/(J2*1)</f>
        <v>0</v>
      </c>
      <c r="AP27" s="1">
        <f>(AP2*18583)/(J2*1)</f>
        <v>0</v>
      </c>
      <c r="AQ27" s="1">
        <f>(AQ2*18583)/(J2*1)</f>
        <v>0</v>
      </c>
      <c r="AR27" s="1">
        <f>(AR2*18583)/(J2*1)</f>
        <v>0</v>
      </c>
      <c r="AS27" s="1">
        <f>(AS2*18583)/(J2*1)</f>
        <v>0</v>
      </c>
      <c r="AT27" s="1">
        <f>(AT2*18583)/(J2*1)</f>
        <v>0</v>
      </c>
      <c r="AU27" s="1">
        <f>(AU2*18583)/(J2*1)</f>
        <v>0</v>
      </c>
      <c r="AV27" s="1">
        <f>(AV2*18583)/(J2*1)</f>
        <v>0</v>
      </c>
      <c r="AW27" s="1">
        <f>(AW2*18583)/(J2*1)</f>
        <v>0</v>
      </c>
      <c r="AX27" s="1">
        <f>(AX2*18583)/(J2*1)</f>
        <v>49.161375661375658</v>
      </c>
      <c r="AY27" s="1">
        <f>(AY2*18583)/(J2*1)</f>
        <v>786.58201058201053</v>
      </c>
      <c r="AZ27" s="1">
        <f>(AZ2*18583)/(J2*1)</f>
        <v>0</v>
      </c>
      <c r="BA27" s="1">
        <f>(BA2*18583)/(J2*1)</f>
        <v>0</v>
      </c>
      <c r="BB27" s="1">
        <f>(BB2*18583)/(J2*1)</f>
        <v>0</v>
      </c>
      <c r="BC27" s="1">
        <f>(BC2*18583)/(J2*1)</f>
        <v>0</v>
      </c>
      <c r="BD27" s="1">
        <f>(BD2*18583)/(J2*1)</f>
        <v>0</v>
      </c>
      <c r="BE27" s="1">
        <f>(BE2*18583)/(J2*1)</f>
        <v>0</v>
      </c>
      <c r="BF27" s="1">
        <f>(BF2*18583)/(J2*1)</f>
        <v>0</v>
      </c>
      <c r="BG27" s="1">
        <f>(BG2*18583)/(J2*1)</f>
        <v>0</v>
      </c>
      <c r="BH27" s="1">
        <f>(BH2*18583)/(J2*1)</f>
        <v>0</v>
      </c>
      <c r="BI27" s="1">
        <f>(BI2*18583)/(J2*1)</f>
        <v>0</v>
      </c>
      <c r="BJ27" s="1">
        <f>(BJ2*18583)/(J2*1)</f>
        <v>0</v>
      </c>
      <c r="BK27" s="1">
        <f>(BK2*18583)/(J2*1)</f>
        <v>0</v>
      </c>
      <c r="BL27" s="1">
        <f>(BL2*18583)/(J2*1)</f>
        <v>0</v>
      </c>
      <c r="BM27" s="1">
        <f>(BM2*18583)/(J2*1)</f>
        <v>0</v>
      </c>
      <c r="BN27" s="1">
        <f>(BN2*18583)/(J2*1)</f>
        <v>0</v>
      </c>
      <c r="BO27" s="1">
        <f>(BO2*18583)/(J2*1)</f>
        <v>0</v>
      </c>
      <c r="BP27" s="1">
        <f>(BP2*18583)/(J2*1)</f>
        <v>0</v>
      </c>
      <c r="BQ27" s="1">
        <f>(BQ2*18583)/(J2*1)</f>
        <v>0</v>
      </c>
      <c r="BR27" s="1">
        <f>(BR2*18583)/(J2*1)</f>
        <v>0</v>
      </c>
      <c r="BS27" s="1">
        <f>(BS2*18583)/(J2*1)</f>
        <v>0</v>
      </c>
      <c r="BT27" s="1">
        <f>(BT2*18583)/(J2*1)</f>
        <v>0</v>
      </c>
      <c r="BU27" s="1">
        <f>(BU2*18583)/(J2*1)</f>
        <v>0</v>
      </c>
      <c r="BV27" s="1">
        <f>(BV2*18583)/(J2*1)</f>
        <v>0</v>
      </c>
      <c r="BY27" s="1">
        <f>SUM(K27:BX27)</f>
        <v>1179.8730158730157</v>
      </c>
    </row>
    <row r="28" spans="1:77" s="6" customFormat="1" x14ac:dyDescent="0.25">
      <c r="A28" s="1" t="s">
        <v>75</v>
      </c>
      <c r="B28" s="1" t="s">
        <v>76</v>
      </c>
      <c r="C28" s="1" t="s">
        <v>77</v>
      </c>
      <c r="D28" s="6" t="s">
        <v>80</v>
      </c>
      <c r="E28" s="6" t="s">
        <v>81</v>
      </c>
      <c r="F28" s="6" t="s">
        <v>79</v>
      </c>
      <c r="G28" s="7" t="s">
        <v>106</v>
      </c>
      <c r="H28" s="7" t="s">
        <v>107</v>
      </c>
      <c r="I28" s="8">
        <v>0.64600000000000002</v>
      </c>
      <c r="J28" s="6">
        <v>308</v>
      </c>
      <c r="K28" s="1">
        <f t="shared" ref="K28:K42" si="1">(K3*18583)/(J3*1)</f>
        <v>60.334415584415588</v>
      </c>
      <c r="M28" s="1">
        <f t="shared" ref="M28:M42" si="2">(M3*18583)/(J3*1)</f>
        <v>0</v>
      </c>
      <c r="N28" s="1">
        <f t="shared" ref="N28:N42" si="3">(N3*18583)/(J3*1)</f>
        <v>60.334415584415588</v>
      </c>
      <c r="O28" s="1">
        <f t="shared" ref="O28:O42" si="4">(O3*18583)/(J3*1)</f>
        <v>60.334415584415588</v>
      </c>
      <c r="P28" s="1">
        <f t="shared" ref="P28:P42" si="5">(P3*18583)/(J3*1)</f>
        <v>0</v>
      </c>
      <c r="Q28" s="1">
        <f t="shared" ref="Q28:Q42" si="6">(Q3*18583)/(J3*1)</f>
        <v>0</v>
      </c>
      <c r="R28" s="1">
        <f t="shared" ref="R28:R42" si="7">(R3*18583)/(J3*1)</f>
        <v>0</v>
      </c>
      <c r="S28" s="1">
        <f t="shared" ref="S28:S42" si="8">(S3*18583)/(J3*1)</f>
        <v>0</v>
      </c>
      <c r="T28" s="1">
        <f t="shared" ref="T28:T42" si="9">(T3*18583)/(J3*1)</f>
        <v>0</v>
      </c>
      <c r="U28" s="1">
        <f t="shared" ref="U28:U42" si="10">(U3*18583)/(J3*1)</f>
        <v>60.334415584415588</v>
      </c>
      <c r="V28" s="1">
        <f t="shared" ref="V28:V42" si="11">(V3*18583)/(J3*1)</f>
        <v>0</v>
      </c>
      <c r="W28" s="1">
        <f t="shared" ref="W28:W42" si="12">(W3*18583)/(J3*1)</f>
        <v>181.00324675324674</v>
      </c>
      <c r="X28" s="1">
        <f t="shared" ref="X28:X42" si="13">(X3*18583)/(J3*1)</f>
        <v>0</v>
      </c>
      <c r="Y28" s="1">
        <f t="shared" ref="Y28:Y42" si="14">(Y3*18583)/(J3*1)</f>
        <v>0</v>
      </c>
      <c r="Z28" s="1">
        <f t="shared" ref="Z28:Z42" si="15">(Z3*18583)/(J3*1)</f>
        <v>0</v>
      </c>
      <c r="AA28" s="1">
        <f t="shared" ref="AA28:AA42" si="16">(AA3*18583)/(J3*1)</f>
        <v>60.334415584415588</v>
      </c>
      <c r="AB28" s="1">
        <f t="shared" ref="AB28:AB42" si="17">(AB3*18583)/(J3*1)</f>
        <v>181.00324675324674</v>
      </c>
      <c r="AC28" s="1">
        <f t="shared" ref="AC28:AC42" si="18">(AC3*18583)/(J3*1)</f>
        <v>60.334415584415588</v>
      </c>
      <c r="AD28" s="1">
        <f t="shared" ref="AD28:AD42" si="19">(AD3*18583)/(J3*1)</f>
        <v>0</v>
      </c>
      <c r="AE28" s="1">
        <f t="shared" ref="AE28:AE42" si="20">(AE3*18583)/(J3*1)</f>
        <v>120.66883116883118</v>
      </c>
      <c r="AF28" s="1">
        <f t="shared" ref="AF28:AF42" si="21">(AF3*18583)/(J3*1)</f>
        <v>0</v>
      </c>
      <c r="AG28" s="1">
        <f t="shared" ref="AG28:AG42" si="22">(AG3*18583)/(J3*1)</f>
        <v>0</v>
      </c>
      <c r="AH28" s="1">
        <f t="shared" ref="AH28:AH42" si="23">(AH3*18583)/(J3*1)</f>
        <v>0</v>
      </c>
      <c r="AI28" s="1">
        <f t="shared" ref="AI28:AI42" si="24">(AI3*18583)/(J3*1)</f>
        <v>0</v>
      </c>
      <c r="AJ28" s="1">
        <f t="shared" ref="AJ28:AJ42" si="25">(AJ3*18583)/(J3*1)</f>
        <v>0</v>
      </c>
      <c r="AK28" s="1">
        <f t="shared" ref="AK28:AK42" si="26">(AK3*18583)/(J3*1)</f>
        <v>0</v>
      </c>
      <c r="AL28" s="1">
        <f t="shared" ref="AL28:AL42" si="27">(AL3*18583)/(J3*1)</f>
        <v>0</v>
      </c>
      <c r="AM28" s="1">
        <f t="shared" ref="AM28:AM42" si="28">(AM3*18583)/(J3*1)</f>
        <v>60.334415584415588</v>
      </c>
      <c r="AN28" s="1">
        <f t="shared" ref="AN28:AN42" si="29">(AN3*18583)/(J3*1)</f>
        <v>301.6720779220779</v>
      </c>
      <c r="AO28" s="1">
        <f t="shared" ref="AO28:AO42" si="30">(AO3*18583)/(J3*1)</f>
        <v>0</v>
      </c>
      <c r="AP28" s="1">
        <f t="shared" ref="AP28:AP42" si="31">(AP3*18583)/(J3*1)</f>
        <v>60.334415584415588</v>
      </c>
      <c r="AQ28" s="1">
        <f t="shared" ref="AQ28:AQ42" si="32">(AQ3*18583)/(J3*1)</f>
        <v>0</v>
      </c>
      <c r="AR28" s="1">
        <f t="shared" ref="AR28:AR42" si="33">(AR3*18583)/(J3*1)</f>
        <v>0</v>
      </c>
      <c r="AS28" s="1">
        <f t="shared" ref="AS28:AS42" si="34">(AS3*18583)/(J3*1)</f>
        <v>0</v>
      </c>
      <c r="AT28" s="1">
        <f t="shared" ref="AT28:AT42" si="35">(AT3*18583)/(J3*1)</f>
        <v>0</v>
      </c>
      <c r="AU28" s="1">
        <f t="shared" ref="AU28:AU42" si="36">(AU3*18583)/(J3*1)</f>
        <v>0</v>
      </c>
      <c r="AV28" s="1">
        <f t="shared" ref="AV28:AV42" si="37">(AV3*18583)/(J3*1)</f>
        <v>0</v>
      </c>
      <c r="AW28" s="1">
        <f t="shared" ref="AW28:AW42" si="38">(AW3*18583)/(J3*1)</f>
        <v>0</v>
      </c>
      <c r="AX28" s="1">
        <f t="shared" ref="AX28:AX42" si="39">(AX3*18583)/(J3*1)</f>
        <v>120.66883116883118</v>
      </c>
      <c r="AY28" s="1">
        <f t="shared" ref="AY28:AY42" si="40">(AY3*18583)/(J3*1)</f>
        <v>965.35064935064941</v>
      </c>
      <c r="AZ28" s="1">
        <f t="shared" ref="AZ28:AZ42" si="41">(AZ3*18583)/(J3*1)</f>
        <v>0</v>
      </c>
      <c r="BA28" s="1">
        <f t="shared" ref="BA28:BA42" si="42">(BA3*18583)/(J3*1)</f>
        <v>0</v>
      </c>
      <c r="BB28" s="1">
        <f t="shared" ref="BB28:BB42" si="43">(BB3*18583)/(J3*1)</f>
        <v>0</v>
      </c>
      <c r="BC28" s="1">
        <f t="shared" ref="BC28:BC42" si="44">(BC3*18583)/(J3*1)</f>
        <v>0</v>
      </c>
      <c r="BD28" s="1">
        <f t="shared" ref="BD28:BD42" si="45">(BD3*18583)/(J3*1)</f>
        <v>0</v>
      </c>
      <c r="BE28" s="1">
        <f t="shared" ref="BE28:BE42" si="46">(BE3*18583)/(J3*1)</f>
        <v>0</v>
      </c>
      <c r="BF28" s="1">
        <f t="shared" ref="BF28:BF42" si="47">(BF3*18583)/(J3*1)</f>
        <v>0</v>
      </c>
      <c r="BG28" s="1">
        <f t="shared" ref="BG28:BG42" si="48">(BG3*18583)/(J3*1)</f>
        <v>241.33766233766235</v>
      </c>
      <c r="BH28" s="1">
        <f t="shared" ref="BH28:BH42" si="49">(BH3*18583)/(J3*1)</f>
        <v>0</v>
      </c>
      <c r="BI28" s="1">
        <f t="shared" ref="BI28:BI42" si="50">(BI3*18583)/(J3*1)</f>
        <v>0</v>
      </c>
      <c r="BJ28" s="1">
        <f t="shared" ref="BJ28:BJ42" si="51">(BJ3*18583)/(J3*1)</f>
        <v>60.334415584415588</v>
      </c>
      <c r="BK28" s="1">
        <f t="shared" ref="BK28:BK42" si="52">(BK3*18583)/(J3*1)</f>
        <v>60.334415584415588</v>
      </c>
      <c r="BL28" s="1">
        <f t="shared" ref="BL28:BL42" si="53">(BL3*18583)/(J3*1)</f>
        <v>0</v>
      </c>
      <c r="BM28" s="1">
        <f t="shared" ref="BM28:BM42" si="54">(BM3*18583)/(J3*1)</f>
        <v>0</v>
      </c>
      <c r="BN28" s="1">
        <f t="shared" ref="BN28:BN42" si="55">(BN3*18583)/(J3*1)</f>
        <v>0</v>
      </c>
      <c r="BO28" s="1">
        <f t="shared" ref="BO28:BO42" si="56">(BO3*18583)/(J3*1)</f>
        <v>0</v>
      </c>
      <c r="BP28" s="1">
        <f t="shared" ref="BP28:BP42" si="57">(BP3*18583)/(J3*1)</f>
        <v>0</v>
      </c>
      <c r="BQ28" s="1">
        <f t="shared" ref="BQ28:BQ42" si="58">(BQ3*18583)/(J3*1)</f>
        <v>0</v>
      </c>
      <c r="BR28" s="1">
        <f t="shared" ref="BR28:BR42" si="59">(BR3*18583)/(J3*1)</f>
        <v>0</v>
      </c>
      <c r="BS28" s="1">
        <f t="shared" ref="BS28:BS42" si="60">(BS3*18583)/(J3*1)</f>
        <v>0</v>
      </c>
      <c r="BT28" s="1">
        <f t="shared" ref="BT28:BT42" si="61">(BT3*18583)/(J3*1)</f>
        <v>0</v>
      </c>
      <c r="BU28" s="1">
        <f t="shared" ref="BU28:BU42" si="62">(BU3*18583)/(J3*1)</f>
        <v>0</v>
      </c>
      <c r="BV28" s="1">
        <f t="shared" ref="BV28:BV42" si="63">(BV3*18583)/(J3*1)</f>
        <v>0</v>
      </c>
      <c r="BW28" s="1">
        <f t="shared" ref="BW28:BW42" si="64">(BW3*18583)/(J3*1)</f>
        <v>0</v>
      </c>
      <c r="BX28" s="1"/>
      <c r="BY28" s="1">
        <f t="shared" ref="BY28:BY42" si="65">SUM(K28:BX28)</f>
        <v>2715.0487012987019</v>
      </c>
    </row>
    <row r="29" spans="1:77" s="6" customFormat="1" x14ac:dyDescent="0.25">
      <c r="A29" s="1" t="s">
        <v>75</v>
      </c>
      <c r="B29" s="1" t="s">
        <v>76</v>
      </c>
      <c r="C29" s="1" t="s">
        <v>77</v>
      </c>
      <c r="D29" s="6" t="s">
        <v>82</v>
      </c>
      <c r="E29" s="6" t="s">
        <v>83</v>
      </c>
      <c r="F29" s="6" t="s">
        <v>79</v>
      </c>
      <c r="G29" s="7" t="s">
        <v>108</v>
      </c>
      <c r="H29" s="7" t="s">
        <v>109</v>
      </c>
      <c r="I29" s="8">
        <v>0.66200000000000003</v>
      </c>
      <c r="J29" s="6">
        <v>487</v>
      </c>
      <c r="K29" s="1">
        <f t="shared" si="1"/>
        <v>76.316221765913753</v>
      </c>
      <c r="L29" s="1">
        <f>(L4*18583)/(J4*1)</f>
        <v>38.158110882956876</v>
      </c>
      <c r="M29" s="1">
        <f t="shared" si="2"/>
        <v>38.158110882956876</v>
      </c>
      <c r="N29" s="1">
        <f t="shared" si="3"/>
        <v>496.05544147843943</v>
      </c>
      <c r="O29" s="1">
        <f t="shared" si="4"/>
        <v>76.316221765913753</v>
      </c>
      <c r="P29" s="1">
        <f t="shared" si="5"/>
        <v>0</v>
      </c>
      <c r="Q29" s="1">
        <f t="shared" si="6"/>
        <v>0</v>
      </c>
      <c r="R29" s="1">
        <f t="shared" si="7"/>
        <v>38.158110882956876</v>
      </c>
      <c r="S29" s="1">
        <f t="shared" si="8"/>
        <v>0</v>
      </c>
      <c r="T29" s="1">
        <f t="shared" si="9"/>
        <v>38.158110882956876</v>
      </c>
      <c r="U29" s="1">
        <f t="shared" si="10"/>
        <v>0</v>
      </c>
      <c r="V29" s="1">
        <f t="shared" si="11"/>
        <v>0</v>
      </c>
      <c r="W29" s="1">
        <f t="shared" si="12"/>
        <v>38.158110882956876</v>
      </c>
      <c r="X29" s="1">
        <f t="shared" si="13"/>
        <v>0</v>
      </c>
      <c r="Y29" s="1">
        <f t="shared" si="14"/>
        <v>0</v>
      </c>
      <c r="Z29" s="1">
        <f t="shared" si="15"/>
        <v>0</v>
      </c>
      <c r="AA29" s="1">
        <f t="shared" si="16"/>
        <v>0</v>
      </c>
      <c r="AB29" s="1">
        <f t="shared" si="17"/>
        <v>152.63244353182751</v>
      </c>
      <c r="AC29" s="1">
        <f t="shared" si="18"/>
        <v>0</v>
      </c>
      <c r="AD29" s="1">
        <f t="shared" si="19"/>
        <v>76.316221765913753</v>
      </c>
      <c r="AE29" s="1">
        <f t="shared" si="20"/>
        <v>152.63244353182751</v>
      </c>
      <c r="AF29" s="1">
        <f t="shared" si="21"/>
        <v>76.316221765913753</v>
      </c>
      <c r="AG29" s="1">
        <f t="shared" si="22"/>
        <v>114.47433264887064</v>
      </c>
      <c r="AH29" s="1">
        <f t="shared" si="23"/>
        <v>0</v>
      </c>
      <c r="AI29" s="1">
        <f t="shared" si="24"/>
        <v>0</v>
      </c>
      <c r="AJ29" s="1">
        <f t="shared" si="25"/>
        <v>0</v>
      </c>
      <c r="AK29" s="1">
        <f t="shared" si="26"/>
        <v>114.47433264887064</v>
      </c>
      <c r="AL29" s="1">
        <f t="shared" si="27"/>
        <v>0</v>
      </c>
      <c r="AM29" s="1">
        <f t="shared" si="28"/>
        <v>38.158110882956876</v>
      </c>
      <c r="AN29" s="1">
        <f t="shared" si="29"/>
        <v>114.47433264887064</v>
      </c>
      <c r="AO29" s="1">
        <f t="shared" si="30"/>
        <v>38.158110882956876</v>
      </c>
      <c r="AP29" s="1">
        <f t="shared" si="31"/>
        <v>38.158110882956876</v>
      </c>
      <c r="AQ29" s="1">
        <f t="shared" si="32"/>
        <v>0</v>
      </c>
      <c r="AR29" s="1">
        <f t="shared" si="33"/>
        <v>0</v>
      </c>
      <c r="AS29" s="1">
        <f t="shared" si="34"/>
        <v>0</v>
      </c>
      <c r="AT29" s="1">
        <f t="shared" si="35"/>
        <v>114.47433264887064</v>
      </c>
      <c r="AU29" s="1">
        <f t="shared" si="36"/>
        <v>0</v>
      </c>
      <c r="AV29" s="1">
        <f t="shared" si="37"/>
        <v>0</v>
      </c>
      <c r="AW29" s="1">
        <f t="shared" si="38"/>
        <v>0</v>
      </c>
      <c r="AX29" s="1">
        <f t="shared" si="39"/>
        <v>38.158110882956876</v>
      </c>
      <c r="AY29" s="1">
        <f t="shared" si="40"/>
        <v>610.52977412731002</v>
      </c>
      <c r="AZ29" s="1">
        <f t="shared" si="41"/>
        <v>0</v>
      </c>
      <c r="BA29" s="1">
        <f t="shared" si="42"/>
        <v>0</v>
      </c>
      <c r="BB29" s="1">
        <f t="shared" si="43"/>
        <v>0</v>
      </c>
      <c r="BC29" s="1">
        <f t="shared" si="44"/>
        <v>0</v>
      </c>
      <c r="BD29" s="1">
        <f t="shared" si="45"/>
        <v>228.94866529774129</v>
      </c>
      <c r="BE29" s="1">
        <f t="shared" si="46"/>
        <v>0</v>
      </c>
      <c r="BF29" s="1">
        <f t="shared" si="47"/>
        <v>152.63244353182751</v>
      </c>
      <c r="BG29" s="1">
        <f t="shared" si="48"/>
        <v>228.94866529774129</v>
      </c>
      <c r="BH29" s="1">
        <f t="shared" si="49"/>
        <v>0</v>
      </c>
      <c r="BI29" s="1">
        <f t="shared" si="50"/>
        <v>0</v>
      </c>
      <c r="BJ29" s="1">
        <f t="shared" si="51"/>
        <v>76.316221765913753</v>
      </c>
      <c r="BK29" s="1">
        <f t="shared" si="52"/>
        <v>38.158110882956876</v>
      </c>
      <c r="BL29" s="1">
        <f t="shared" si="53"/>
        <v>0</v>
      </c>
      <c r="BM29" s="1">
        <f t="shared" si="54"/>
        <v>0</v>
      </c>
      <c r="BN29" s="1">
        <f t="shared" si="55"/>
        <v>0</v>
      </c>
      <c r="BO29" s="1">
        <f t="shared" si="56"/>
        <v>0</v>
      </c>
      <c r="BP29" s="1">
        <f t="shared" si="57"/>
        <v>0</v>
      </c>
      <c r="BQ29" s="1">
        <f t="shared" si="58"/>
        <v>0</v>
      </c>
      <c r="BR29" s="1">
        <f t="shared" si="59"/>
        <v>0</v>
      </c>
      <c r="BS29" s="1">
        <f t="shared" si="60"/>
        <v>0</v>
      </c>
      <c r="BT29" s="1">
        <f t="shared" si="61"/>
        <v>0</v>
      </c>
      <c r="BU29" s="1">
        <f t="shared" si="62"/>
        <v>0</v>
      </c>
      <c r="BV29" s="1">
        <f t="shared" si="63"/>
        <v>0</v>
      </c>
      <c r="BW29" s="1">
        <f t="shared" si="64"/>
        <v>0</v>
      </c>
      <c r="BX29" s="1"/>
      <c r="BY29" s="1">
        <f t="shared" si="65"/>
        <v>3243.4394250513337</v>
      </c>
    </row>
    <row r="30" spans="1:77" s="6" customFormat="1" x14ac:dyDescent="0.25">
      <c r="A30" s="1" t="s">
        <v>75</v>
      </c>
      <c r="B30" s="1" t="s">
        <v>76</v>
      </c>
      <c r="C30" s="1" t="s">
        <v>77</v>
      </c>
      <c r="D30" s="6" t="s">
        <v>82</v>
      </c>
      <c r="E30" s="6" t="s">
        <v>84</v>
      </c>
      <c r="F30" s="6" t="s">
        <v>79</v>
      </c>
      <c r="G30" s="7" t="s">
        <v>110</v>
      </c>
      <c r="H30" s="7" t="s">
        <v>111</v>
      </c>
      <c r="I30" s="8">
        <v>0.71499999999999997</v>
      </c>
      <c r="J30" s="6">
        <v>337</v>
      </c>
      <c r="K30" s="1">
        <f t="shared" si="1"/>
        <v>165.42729970326408</v>
      </c>
      <c r="L30" s="1">
        <f t="shared" ref="L30:L42" si="66">(L5*18583)/(J5*1)</f>
        <v>55.142433234421368</v>
      </c>
      <c r="M30" s="1">
        <f t="shared" si="2"/>
        <v>0</v>
      </c>
      <c r="N30" s="1">
        <f t="shared" si="3"/>
        <v>992.56379821958456</v>
      </c>
      <c r="O30" s="1">
        <f t="shared" si="4"/>
        <v>110.28486646884274</v>
      </c>
      <c r="P30" s="1">
        <f t="shared" si="5"/>
        <v>0</v>
      </c>
      <c r="Q30" s="1">
        <f t="shared" si="6"/>
        <v>0</v>
      </c>
      <c r="R30" s="1">
        <f t="shared" si="7"/>
        <v>0</v>
      </c>
      <c r="S30" s="1">
        <f t="shared" si="8"/>
        <v>0</v>
      </c>
      <c r="T30" s="1">
        <f t="shared" si="9"/>
        <v>55.142433234421368</v>
      </c>
      <c r="U30" s="1">
        <f t="shared" si="10"/>
        <v>0</v>
      </c>
      <c r="V30" s="1">
        <f t="shared" si="11"/>
        <v>275.71216617210683</v>
      </c>
      <c r="W30" s="1">
        <f t="shared" si="12"/>
        <v>220.56973293768547</v>
      </c>
      <c r="X30" s="1">
        <f t="shared" si="13"/>
        <v>55.142433234421368</v>
      </c>
      <c r="Y30" s="1">
        <f t="shared" si="14"/>
        <v>0</v>
      </c>
      <c r="Z30" s="1">
        <f t="shared" si="15"/>
        <v>0</v>
      </c>
      <c r="AA30" s="1">
        <f t="shared" si="16"/>
        <v>0</v>
      </c>
      <c r="AB30" s="1">
        <f t="shared" si="17"/>
        <v>165.42729970326408</v>
      </c>
      <c r="AC30" s="1">
        <f t="shared" si="18"/>
        <v>0</v>
      </c>
      <c r="AD30" s="1">
        <f t="shared" si="19"/>
        <v>55.142433234421368</v>
      </c>
      <c r="AE30" s="1">
        <f t="shared" si="20"/>
        <v>220.56973293768547</v>
      </c>
      <c r="AF30" s="1">
        <f t="shared" si="21"/>
        <v>220.56973293768547</v>
      </c>
      <c r="AG30" s="1">
        <f t="shared" si="22"/>
        <v>110.28486646884274</v>
      </c>
      <c r="AH30" s="1">
        <f t="shared" si="23"/>
        <v>110.28486646884274</v>
      </c>
      <c r="AI30" s="1">
        <f t="shared" si="24"/>
        <v>0</v>
      </c>
      <c r="AJ30" s="1">
        <f t="shared" si="25"/>
        <v>0</v>
      </c>
      <c r="AK30" s="1">
        <f t="shared" si="26"/>
        <v>110.28486646884274</v>
      </c>
      <c r="AL30" s="1">
        <f t="shared" si="27"/>
        <v>0</v>
      </c>
      <c r="AM30" s="1">
        <f t="shared" si="28"/>
        <v>0</v>
      </c>
      <c r="AN30" s="1">
        <f t="shared" si="29"/>
        <v>220.56973293768547</v>
      </c>
      <c r="AO30" s="1">
        <f t="shared" si="30"/>
        <v>0</v>
      </c>
      <c r="AP30" s="1">
        <f t="shared" si="31"/>
        <v>0</v>
      </c>
      <c r="AQ30" s="1">
        <f t="shared" si="32"/>
        <v>0</v>
      </c>
      <c r="AR30" s="1">
        <f t="shared" si="33"/>
        <v>0</v>
      </c>
      <c r="AS30" s="1">
        <f t="shared" si="34"/>
        <v>0</v>
      </c>
      <c r="AT30" s="1">
        <f t="shared" si="35"/>
        <v>0</v>
      </c>
      <c r="AU30" s="1">
        <f t="shared" si="36"/>
        <v>275.71216617210683</v>
      </c>
      <c r="AV30" s="1">
        <f t="shared" si="37"/>
        <v>165.42729970326408</v>
      </c>
      <c r="AW30" s="1">
        <f t="shared" si="38"/>
        <v>55.142433234421368</v>
      </c>
      <c r="AX30" s="1">
        <f t="shared" si="39"/>
        <v>220.56973293768547</v>
      </c>
      <c r="AY30" s="1">
        <f t="shared" si="40"/>
        <v>937.42136498516322</v>
      </c>
      <c r="AZ30" s="1">
        <f t="shared" si="41"/>
        <v>0</v>
      </c>
      <c r="BA30" s="1">
        <f t="shared" si="42"/>
        <v>55.142433234421368</v>
      </c>
      <c r="BB30" s="1">
        <f t="shared" si="43"/>
        <v>0</v>
      </c>
      <c r="BC30" s="1">
        <f t="shared" si="44"/>
        <v>0</v>
      </c>
      <c r="BD30" s="1">
        <f t="shared" si="45"/>
        <v>220.56973293768547</v>
      </c>
      <c r="BE30" s="1">
        <f t="shared" si="46"/>
        <v>0</v>
      </c>
      <c r="BF30" s="1">
        <f t="shared" si="47"/>
        <v>275.71216617210683</v>
      </c>
      <c r="BG30" s="1">
        <f t="shared" si="48"/>
        <v>1433.7032640949556</v>
      </c>
      <c r="BH30" s="1">
        <f t="shared" si="49"/>
        <v>0</v>
      </c>
      <c r="BI30" s="1">
        <f t="shared" si="50"/>
        <v>0</v>
      </c>
      <c r="BJ30" s="1">
        <f t="shared" si="51"/>
        <v>110.28486646884274</v>
      </c>
      <c r="BK30" s="1">
        <f t="shared" si="52"/>
        <v>0</v>
      </c>
      <c r="BL30" s="1">
        <f t="shared" si="53"/>
        <v>0</v>
      </c>
      <c r="BM30" s="1">
        <f t="shared" si="54"/>
        <v>0</v>
      </c>
      <c r="BN30" s="1">
        <f t="shared" si="55"/>
        <v>0</v>
      </c>
      <c r="BO30" s="1">
        <f t="shared" si="56"/>
        <v>110.28486646884274</v>
      </c>
      <c r="BP30" s="1">
        <f t="shared" si="57"/>
        <v>0</v>
      </c>
      <c r="BQ30" s="1">
        <f t="shared" si="58"/>
        <v>55.142433234421368</v>
      </c>
      <c r="BR30" s="1">
        <f t="shared" si="59"/>
        <v>0</v>
      </c>
      <c r="BS30" s="1">
        <f t="shared" si="60"/>
        <v>0</v>
      </c>
      <c r="BT30" s="1">
        <f t="shared" si="61"/>
        <v>0</v>
      </c>
      <c r="BU30" s="1">
        <f t="shared" si="62"/>
        <v>0</v>
      </c>
      <c r="BV30" s="1">
        <f t="shared" si="63"/>
        <v>0</v>
      </c>
      <c r="BW30" s="1">
        <f t="shared" si="64"/>
        <v>0</v>
      </c>
      <c r="BX30" s="1"/>
      <c r="BY30" s="1">
        <f t="shared" si="65"/>
        <v>7058.2314540059333</v>
      </c>
    </row>
    <row r="31" spans="1:77" s="6" customFormat="1" x14ac:dyDescent="0.25">
      <c r="A31" s="1" t="s">
        <v>75</v>
      </c>
      <c r="B31" s="1" t="s">
        <v>76</v>
      </c>
      <c r="C31" s="1" t="s">
        <v>77</v>
      </c>
      <c r="D31" s="6" t="s">
        <v>85</v>
      </c>
      <c r="E31" s="17" t="s">
        <v>86</v>
      </c>
      <c r="F31" s="17" t="s">
        <v>79</v>
      </c>
      <c r="G31" s="18" t="s">
        <v>112</v>
      </c>
      <c r="H31" s="18" t="s">
        <v>113</v>
      </c>
      <c r="I31" s="8">
        <v>0.73299999999999998</v>
      </c>
      <c r="J31" s="17">
        <v>543</v>
      </c>
      <c r="K31" s="1">
        <f t="shared" si="1"/>
        <v>273.78268876611418</v>
      </c>
      <c r="L31" s="1">
        <f t="shared" si="66"/>
        <v>68.445672191528544</v>
      </c>
      <c r="M31" s="1">
        <f t="shared" si="2"/>
        <v>0</v>
      </c>
      <c r="N31" s="1">
        <f t="shared" si="3"/>
        <v>410.67403314917129</v>
      </c>
      <c r="O31" s="1">
        <f t="shared" si="4"/>
        <v>136.89134438305709</v>
      </c>
      <c r="P31" s="1">
        <f t="shared" si="5"/>
        <v>0</v>
      </c>
      <c r="Q31" s="1">
        <f t="shared" si="6"/>
        <v>0</v>
      </c>
      <c r="R31" s="1">
        <f t="shared" si="7"/>
        <v>0</v>
      </c>
      <c r="S31" s="1">
        <f t="shared" si="8"/>
        <v>0</v>
      </c>
      <c r="T31" s="1">
        <f t="shared" si="9"/>
        <v>0</v>
      </c>
      <c r="U31" s="1">
        <f t="shared" si="10"/>
        <v>102.66850828729282</v>
      </c>
      <c r="V31" s="1">
        <f t="shared" si="11"/>
        <v>102.66850828729282</v>
      </c>
      <c r="W31" s="1">
        <f t="shared" si="12"/>
        <v>68.445672191528544</v>
      </c>
      <c r="X31" s="1">
        <f t="shared" si="13"/>
        <v>102.66850828729282</v>
      </c>
      <c r="Y31" s="1">
        <f t="shared" si="14"/>
        <v>34.222836095764272</v>
      </c>
      <c r="Z31" s="1">
        <f t="shared" si="15"/>
        <v>0</v>
      </c>
      <c r="AA31" s="1">
        <f t="shared" si="16"/>
        <v>68.445672191528544</v>
      </c>
      <c r="AB31" s="1">
        <f t="shared" si="17"/>
        <v>68.445672191528544</v>
      </c>
      <c r="AC31" s="1">
        <f t="shared" si="18"/>
        <v>0</v>
      </c>
      <c r="AD31" s="1">
        <f t="shared" si="19"/>
        <v>102.66850828729282</v>
      </c>
      <c r="AE31" s="1">
        <f t="shared" si="20"/>
        <v>410.67403314917129</v>
      </c>
      <c r="AF31" s="1">
        <f t="shared" si="21"/>
        <v>171.11418047882137</v>
      </c>
      <c r="AG31" s="1">
        <f t="shared" si="22"/>
        <v>34.222836095764272</v>
      </c>
      <c r="AH31" s="1">
        <f t="shared" si="23"/>
        <v>136.89134438305709</v>
      </c>
      <c r="AI31" s="1">
        <f t="shared" si="24"/>
        <v>0</v>
      </c>
      <c r="AJ31" s="1">
        <f t="shared" si="25"/>
        <v>0</v>
      </c>
      <c r="AK31" s="1">
        <f t="shared" si="26"/>
        <v>34.222836095764272</v>
      </c>
      <c r="AL31" s="1">
        <f t="shared" si="27"/>
        <v>0</v>
      </c>
      <c r="AM31" s="1">
        <f t="shared" si="28"/>
        <v>410.67403314917129</v>
      </c>
      <c r="AN31" s="1">
        <f t="shared" si="29"/>
        <v>410.67403314917129</v>
      </c>
      <c r="AO31" s="1">
        <f t="shared" si="30"/>
        <v>0</v>
      </c>
      <c r="AP31" s="1">
        <f t="shared" si="31"/>
        <v>34.222836095764272</v>
      </c>
      <c r="AQ31" s="1">
        <f t="shared" si="32"/>
        <v>0</v>
      </c>
      <c r="AR31" s="1">
        <f t="shared" si="33"/>
        <v>34.222836095764272</v>
      </c>
      <c r="AS31" s="1">
        <f t="shared" si="34"/>
        <v>0</v>
      </c>
      <c r="AT31" s="1">
        <f t="shared" si="35"/>
        <v>171.11418047882137</v>
      </c>
      <c r="AU31" s="1">
        <f t="shared" si="36"/>
        <v>102.66850828729282</v>
      </c>
      <c r="AV31" s="1">
        <f t="shared" si="37"/>
        <v>342.22836095764274</v>
      </c>
      <c r="AW31" s="1">
        <f t="shared" si="38"/>
        <v>68.445672191528544</v>
      </c>
      <c r="AX31" s="1">
        <f t="shared" si="39"/>
        <v>239.5598526703499</v>
      </c>
      <c r="AY31" s="1">
        <f t="shared" si="40"/>
        <v>2053.3701657458564</v>
      </c>
      <c r="AZ31" s="1">
        <f t="shared" si="41"/>
        <v>0</v>
      </c>
      <c r="BA31" s="1">
        <f t="shared" si="42"/>
        <v>34.222836095764272</v>
      </c>
      <c r="BB31" s="1">
        <f t="shared" si="43"/>
        <v>0</v>
      </c>
      <c r="BC31" s="1">
        <f t="shared" si="44"/>
        <v>0</v>
      </c>
      <c r="BD31" s="1">
        <f t="shared" si="45"/>
        <v>376.45119705340699</v>
      </c>
      <c r="BE31" s="1">
        <f t="shared" si="46"/>
        <v>0</v>
      </c>
      <c r="BF31" s="1">
        <f t="shared" si="47"/>
        <v>205.33701657458565</v>
      </c>
      <c r="BG31" s="1">
        <f t="shared" si="48"/>
        <v>1266.2449355432782</v>
      </c>
      <c r="BH31" s="1">
        <f t="shared" si="49"/>
        <v>205.33701657458565</v>
      </c>
      <c r="BI31" s="1">
        <f t="shared" si="50"/>
        <v>0</v>
      </c>
      <c r="BJ31" s="1">
        <f t="shared" si="51"/>
        <v>68.445672191528544</v>
      </c>
      <c r="BK31" s="1">
        <f t="shared" si="52"/>
        <v>34.222836095764272</v>
      </c>
      <c r="BL31" s="1">
        <f t="shared" si="53"/>
        <v>0</v>
      </c>
      <c r="BM31" s="1">
        <f t="shared" si="54"/>
        <v>0</v>
      </c>
      <c r="BN31" s="1">
        <f t="shared" si="55"/>
        <v>0</v>
      </c>
      <c r="BO31" s="1">
        <f t="shared" si="56"/>
        <v>0</v>
      </c>
      <c r="BP31" s="1">
        <f t="shared" si="57"/>
        <v>68.445672191528544</v>
      </c>
      <c r="BQ31" s="1">
        <f t="shared" si="58"/>
        <v>0</v>
      </c>
      <c r="BR31" s="1">
        <f t="shared" si="59"/>
        <v>102.66850828729282</v>
      </c>
      <c r="BS31" s="1">
        <f t="shared" si="60"/>
        <v>34.222836095764272</v>
      </c>
      <c r="BT31" s="1">
        <f t="shared" si="61"/>
        <v>0</v>
      </c>
      <c r="BU31" s="1">
        <f t="shared" si="62"/>
        <v>0</v>
      </c>
      <c r="BV31" s="1">
        <f t="shared" si="63"/>
        <v>0</v>
      </c>
      <c r="BW31" s="1">
        <f t="shared" si="64"/>
        <v>0</v>
      </c>
      <c r="BX31" s="1"/>
      <c r="BY31" s="1">
        <f t="shared" si="65"/>
        <v>8589.9318600368333</v>
      </c>
    </row>
    <row r="32" spans="1:77" s="6" customFormat="1" x14ac:dyDescent="0.25">
      <c r="A32" s="1" t="s">
        <v>75</v>
      </c>
      <c r="B32" s="1" t="s">
        <v>76</v>
      </c>
      <c r="C32" s="1" t="s">
        <v>77</v>
      </c>
      <c r="D32" s="6" t="s">
        <v>82</v>
      </c>
      <c r="E32" s="6" t="s">
        <v>87</v>
      </c>
      <c r="F32" s="6" t="s">
        <v>79</v>
      </c>
      <c r="G32" s="7" t="s">
        <v>114</v>
      </c>
      <c r="H32" s="7" t="s">
        <v>109</v>
      </c>
      <c r="I32" s="8">
        <v>0.81399999999999995</v>
      </c>
      <c r="J32" s="6">
        <v>140</v>
      </c>
      <c r="K32" s="1">
        <f t="shared" si="1"/>
        <v>0</v>
      </c>
      <c r="L32" s="1">
        <f t="shared" si="66"/>
        <v>0</v>
      </c>
      <c r="M32" s="1">
        <f t="shared" si="2"/>
        <v>0</v>
      </c>
      <c r="N32" s="1">
        <f t="shared" si="3"/>
        <v>132.73571428571429</v>
      </c>
      <c r="O32" s="1">
        <f t="shared" si="4"/>
        <v>0</v>
      </c>
      <c r="P32" s="1">
        <f t="shared" si="5"/>
        <v>0</v>
      </c>
      <c r="Q32" s="1">
        <f t="shared" si="6"/>
        <v>0</v>
      </c>
      <c r="R32" s="1">
        <f t="shared" si="7"/>
        <v>0</v>
      </c>
      <c r="S32" s="1">
        <f t="shared" si="8"/>
        <v>0</v>
      </c>
      <c r="T32" s="1">
        <f t="shared" si="9"/>
        <v>0</v>
      </c>
      <c r="U32" s="1">
        <f t="shared" si="10"/>
        <v>0</v>
      </c>
      <c r="V32" s="1">
        <f t="shared" si="11"/>
        <v>0</v>
      </c>
      <c r="W32" s="1">
        <f t="shared" si="12"/>
        <v>0</v>
      </c>
      <c r="X32" s="1">
        <f t="shared" si="13"/>
        <v>0</v>
      </c>
      <c r="Y32" s="1">
        <f t="shared" si="14"/>
        <v>0</v>
      </c>
      <c r="Z32" s="1">
        <f t="shared" si="15"/>
        <v>0</v>
      </c>
      <c r="AA32" s="1">
        <f t="shared" si="16"/>
        <v>0</v>
      </c>
      <c r="AB32" s="1">
        <f t="shared" si="17"/>
        <v>132.73571428571429</v>
      </c>
      <c r="AC32" s="1">
        <f t="shared" si="18"/>
        <v>0</v>
      </c>
      <c r="AD32" s="1">
        <f t="shared" si="19"/>
        <v>0</v>
      </c>
      <c r="AE32" s="1">
        <f t="shared" si="20"/>
        <v>0</v>
      </c>
      <c r="AF32" s="1">
        <f t="shared" si="21"/>
        <v>0</v>
      </c>
      <c r="AG32" s="1">
        <f t="shared" si="22"/>
        <v>0</v>
      </c>
      <c r="AH32" s="1">
        <f t="shared" si="23"/>
        <v>0</v>
      </c>
      <c r="AI32" s="1">
        <f t="shared" si="24"/>
        <v>0</v>
      </c>
      <c r="AJ32" s="1">
        <f t="shared" si="25"/>
        <v>0</v>
      </c>
      <c r="AK32" s="1">
        <f t="shared" si="26"/>
        <v>0</v>
      </c>
      <c r="AL32" s="1">
        <f t="shared" si="27"/>
        <v>0</v>
      </c>
      <c r="AM32" s="1">
        <f t="shared" si="28"/>
        <v>0</v>
      </c>
      <c r="AN32" s="1">
        <f t="shared" si="29"/>
        <v>0</v>
      </c>
      <c r="AO32" s="1">
        <f t="shared" si="30"/>
        <v>0</v>
      </c>
      <c r="AP32" s="1">
        <f t="shared" si="31"/>
        <v>0</v>
      </c>
      <c r="AQ32" s="1">
        <f t="shared" si="32"/>
        <v>0</v>
      </c>
      <c r="AR32" s="1">
        <f t="shared" si="33"/>
        <v>0</v>
      </c>
      <c r="AS32" s="1">
        <f t="shared" si="34"/>
        <v>0</v>
      </c>
      <c r="AT32" s="1">
        <f t="shared" si="35"/>
        <v>0</v>
      </c>
      <c r="AU32" s="1">
        <f t="shared" si="36"/>
        <v>0</v>
      </c>
      <c r="AV32" s="1">
        <f t="shared" si="37"/>
        <v>0</v>
      </c>
      <c r="AW32" s="1">
        <f t="shared" si="38"/>
        <v>0</v>
      </c>
      <c r="AX32" s="1">
        <f t="shared" si="39"/>
        <v>132.73571428571429</v>
      </c>
      <c r="AY32" s="1">
        <f t="shared" si="40"/>
        <v>132.73571428571429</v>
      </c>
      <c r="AZ32" s="1">
        <f t="shared" si="41"/>
        <v>0</v>
      </c>
      <c r="BA32" s="1">
        <f t="shared" si="42"/>
        <v>0</v>
      </c>
      <c r="BB32" s="1">
        <f t="shared" si="43"/>
        <v>0</v>
      </c>
      <c r="BC32" s="1">
        <f t="shared" si="44"/>
        <v>0</v>
      </c>
      <c r="BD32" s="1">
        <f t="shared" si="45"/>
        <v>0</v>
      </c>
      <c r="BE32" s="1">
        <f t="shared" si="46"/>
        <v>0</v>
      </c>
      <c r="BF32" s="1">
        <f t="shared" si="47"/>
        <v>0</v>
      </c>
      <c r="BG32" s="1">
        <f t="shared" si="48"/>
        <v>265.47142857142859</v>
      </c>
      <c r="BH32" s="1">
        <f t="shared" si="49"/>
        <v>0</v>
      </c>
      <c r="BI32" s="1">
        <f t="shared" si="50"/>
        <v>0</v>
      </c>
      <c r="BJ32" s="1">
        <f t="shared" si="51"/>
        <v>0</v>
      </c>
      <c r="BK32" s="1">
        <f t="shared" si="52"/>
        <v>132.73571428571429</v>
      </c>
      <c r="BL32" s="1">
        <f t="shared" si="53"/>
        <v>0</v>
      </c>
      <c r="BM32" s="1">
        <f t="shared" si="54"/>
        <v>0</v>
      </c>
      <c r="BN32" s="1">
        <f t="shared" si="55"/>
        <v>0</v>
      </c>
      <c r="BO32" s="1">
        <f t="shared" si="56"/>
        <v>0</v>
      </c>
      <c r="BP32" s="1">
        <f t="shared" si="57"/>
        <v>0</v>
      </c>
      <c r="BQ32" s="1">
        <f t="shared" si="58"/>
        <v>0</v>
      </c>
      <c r="BR32" s="1">
        <f t="shared" si="59"/>
        <v>0</v>
      </c>
      <c r="BS32" s="1">
        <f t="shared" si="60"/>
        <v>0</v>
      </c>
      <c r="BT32" s="1">
        <f t="shared" si="61"/>
        <v>0</v>
      </c>
      <c r="BU32" s="1">
        <f t="shared" si="62"/>
        <v>0</v>
      </c>
      <c r="BV32" s="1">
        <f t="shared" si="63"/>
        <v>0</v>
      </c>
      <c r="BW32" s="1">
        <f t="shared" si="64"/>
        <v>0</v>
      </c>
      <c r="BX32" s="1"/>
      <c r="BY32" s="1">
        <f t="shared" si="65"/>
        <v>929.15000000000009</v>
      </c>
    </row>
    <row r="33" spans="1:77" s="1" customFormat="1" x14ac:dyDescent="0.25">
      <c r="A33" s="1" t="s">
        <v>75</v>
      </c>
      <c r="B33" s="1" t="s">
        <v>76</v>
      </c>
      <c r="C33" s="1" t="s">
        <v>77</v>
      </c>
      <c r="D33" s="1" t="s">
        <v>82</v>
      </c>
      <c r="E33" s="1" t="s">
        <v>88</v>
      </c>
      <c r="F33" s="1" t="s">
        <v>79</v>
      </c>
      <c r="G33" s="9" t="s">
        <v>115</v>
      </c>
      <c r="H33" s="9" t="s">
        <v>116</v>
      </c>
      <c r="I33" s="10">
        <v>0.77400000000000002</v>
      </c>
      <c r="J33" s="1">
        <v>448</v>
      </c>
      <c r="K33" s="1">
        <f t="shared" si="1"/>
        <v>41.479910714285715</v>
      </c>
      <c r="L33" s="1">
        <f t="shared" si="66"/>
        <v>41.479910714285715</v>
      </c>
      <c r="M33" s="1">
        <f t="shared" si="2"/>
        <v>0</v>
      </c>
      <c r="N33" s="1">
        <f t="shared" si="3"/>
        <v>290.359375</v>
      </c>
      <c r="O33" s="1">
        <f t="shared" si="4"/>
        <v>82.959821428571431</v>
      </c>
      <c r="P33" s="1">
        <f t="shared" si="5"/>
        <v>0</v>
      </c>
      <c r="Q33" s="1">
        <f t="shared" si="6"/>
        <v>0</v>
      </c>
      <c r="R33" s="1">
        <f t="shared" si="7"/>
        <v>0</v>
      </c>
      <c r="S33" s="1">
        <f t="shared" si="8"/>
        <v>0</v>
      </c>
      <c r="T33" s="1">
        <f t="shared" si="9"/>
        <v>497.75892857142856</v>
      </c>
      <c r="U33" s="1">
        <f t="shared" si="10"/>
        <v>0</v>
      </c>
      <c r="V33" s="1">
        <f t="shared" si="11"/>
        <v>82.959821428571431</v>
      </c>
      <c r="W33" s="1">
        <f t="shared" si="12"/>
        <v>41.479910714285715</v>
      </c>
      <c r="X33" s="1">
        <f t="shared" si="13"/>
        <v>0</v>
      </c>
      <c r="Y33" s="1">
        <f t="shared" si="14"/>
        <v>41.479910714285715</v>
      </c>
      <c r="Z33" s="1">
        <f t="shared" si="15"/>
        <v>0</v>
      </c>
      <c r="AA33" s="1">
        <f t="shared" si="16"/>
        <v>41.479910714285715</v>
      </c>
      <c r="AB33" s="1">
        <f t="shared" si="17"/>
        <v>373.31919642857144</v>
      </c>
      <c r="AC33" s="1">
        <f t="shared" si="18"/>
        <v>0</v>
      </c>
      <c r="AD33" s="1">
        <f t="shared" si="19"/>
        <v>0</v>
      </c>
      <c r="AE33" s="1">
        <f t="shared" si="20"/>
        <v>207.39955357142858</v>
      </c>
      <c r="AF33" s="1">
        <f t="shared" si="21"/>
        <v>124.43973214285714</v>
      </c>
      <c r="AG33" s="1">
        <f t="shared" si="22"/>
        <v>82.959821428571431</v>
      </c>
      <c r="AH33" s="1">
        <f t="shared" si="23"/>
        <v>82.959821428571431</v>
      </c>
      <c r="AI33" s="1">
        <f t="shared" si="24"/>
        <v>0</v>
      </c>
      <c r="AJ33" s="1">
        <f t="shared" si="25"/>
        <v>0</v>
      </c>
      <c r="AK33" s="1">
        <f t="shared" si="26"/>
        <v>41.479910714285715</v>
      </c>
      <c r="AL33" s="1">
        <f t="shared" si="27"/>
        <v>0</v>
      </c>
      <c r="AM33" s="1">
        <f t="shared" si="28"/>
        <v>124.43973214285714</v>
      </c>
      <c r="AN33" s="1">
        <f t="shared" si="29"/>
        <v>373.31919642857144</v>
      </c>
      <c r="AO33" s="1">
        <f t="shared" si="30"/>
        <v>41.479910714285715</v>
      </c>
      <c r="AP33" s="1">
        <f t="shared" si="31"/>
        <v>82.959821428571431</v>
      </c>
      <c r="AQ33" s="1">
        <f t="shared" si="32"/>
        <v>0</v>
      </c>
      <c r="AR33" s="1">
        <f t="shared" si="33"/>
        <v>0</v>
      </c>
      <c r="AS33" s="1">
        <f t="shared" si="34"/>
        <v>0</v>
      </c>
      <c r="AT33" s="1">
        <f t="shared" si="35"/>
        <v>580.71875</v>
      </c>
      <c r="AU33" s="1">
        <f t="shared" si="36"/>
        <v>82.959821428571431</v>
      </c>
      <c r="AV33" s="1">
        <f t="shared" si="37"/>
        <v>248.87946428571428</v>
      </c>
      <c r="AW33" s="1">
        <f t="shared" si="38"/>
        <v>41.479910714285715</v>
      </c>
      <c r="AX33" s="1">
        <f t="shared" si="39"/>
        <v>248.87946428571428</v>
      </c>
      <c r="AY33" s="1">
        <f t="shared" si="40"/>
        <v>1078.4776785714287</v>
      </c>
      <c r="AZ33" s="1">
        <f t="shared" si="41"/>
        <v>0</v>
      </c>
      <c r="BA33" s="1">
        <f t="shared" si="42"/>
        <v>0</v>
      </c>
      <c r="BB33" s="1">
        <f t="shared" si="43"/>
        <v>0</v>
      </c>
      <c r="BC33" s="1">
        <f t="shared" si="44"/>
        <v>0</v>
      </c>
      <c r="BD33" s="1">
        <f t="shared" si="45"/>
        <v>497.75892857142856</v>
      </c>
      <c r="BE33" s="1">
        <f t="shared" si="46"/>
        <v>0</v>
      </c>
      <c r="BF33" s="1">
        <f t="shared" si="47"/>
        <v>124.43973214285714</v>
      </c>
      <c r="BG33" s="1">
        <f t="shared" si="48"/>
        <v>1534.7566964285713</v>
      </c>
      <c r="BH33" s="1">
        <f t="shared" si="49"/>
        <v>0</v>
      </c>
      <c r="BI33" s="1">
        <f t="shared" si="50"/>
        <v>0</v>
      </c>
      <c r="BJ33" s="1">
        <f t="shared" si="51"/>
        <v>165.91964285714286</v>
      </c>
      <c r="BK33" s="1">
        <f t="shared" si="52"/>
        <v>0</v>
      </c>
      <c r="BL33" s="1">
        <f t="shared" si="53"/>
        <v>0</v>
      </c>
      <c r="BM33" s="1">
        <f t="shared" si="54"/>
        <v>0</v>
      </c>
      <c r="BN33" s="1">
        <f t="shared" si="55"/>
        <v>0</v>
      </c>
      <c r="BO33" s="1">
        <f t="shared" si="56"/>
        <v>0</v>
      </c>
      <c r="BP33" s="1">
        <f t="shared" si="57"/>
        <v>41.479910714285715</v>
      </c>
      <c r="BQ33" s="1">
        <f t="shared" si="58"/>
        <v>41.479910714285715</v>
      </c>
      <c r="BR33" s="1">
        <f t="shared" si="59"/>
        <v>0</v>
      </c>
      <c r="BS33" s="1">
        <f t="shared" si="60"/>
        <v>0</v>
      </c>
      <c r="BT33" s="1">
        <f t="shared" si="61"/>
        <v>0</v>
      </c>
      <c r="BU33" s="1">
        <f t="shared" si="62"/>
        <v>0</v>
      </c>
      <c r="BV33" s="1">
        <f t="shared" si="63"/>
        <v>0</v>
      </c>
      <c r="BW33" s="1">
        <f t="shared" si="64"/>
        <v>0</v>
      </c>
      <c r="BY33" s="1">
        <f t="shared" si="65"/>
        <v>7383.4241071428569</v>
      </c>
    </row>
    <row r="34" spans="1:77" s="6" customFormat="1" x14ac:dyDescent="0.25">
      <c r="A34" s="1" t="s">
        <v>75</v>
      </c>
      <c r="B34" s="1" t="s">
        <v>76</v>
      </c>
      <c r="C34" s="1" t="s">
        <v>77</v>
      </c>
      <c r="D34" s="6" t="s">
        <v>89</v>
      </c>
      <c r="E34" s="6" t="s">
        <v>90</v>
      </c>
      <c r="F34" s="6" t="s">
        <v>79</v>
      </c>
      <c r="G34" s="7" t="s">
        <v>117</v>
      </c>
      <c r="H34" s="7" t="s">
        <v>118</v>
      </c>
      <c r="I34" s="8">
        <v>0.76</v>
      </c>
      <c r="J34" s="6">
        <v>178</v>
      </c>
      <c r="K34" s="1">
        <f t="shared" si="1"/>
        <v>313.19662921348316</v>
      </c>
      <c r="L34" s="1">
        <f t="shared" si="66"/>
        <v>0</v>
      </c>
      <c r="M34" s="1">
        <f t="shared" si="2"/>
        <v>0</v>
      </c>
      <c r="N34" s="1">
        <f t="shared" si="3"/>
        <v>208.79775280898878</v>
      </c>
      <c r="O34" s="1">
        <f t="shared" si="4"/>
        <v>0</v>
      </c>
      <c r="P34" s="1">
        <f t="shared" si="5"/>
        <v>0</v>
      </c>
      <c r="Q34" s="1">
        <f t="shared" si="6"/>
        <v>0</v>
      </c>
      <c r="R34" s="1">
        <f t="shared" si="7"/>
        <v>0</v>
      </c>
      <c r="S34" s="1">
        <f t="shared" si="8"/>
        <v>0</v>
      </c>
      <c r="T34" s="1">
        <f t="shared" si="9"/>
        <v>0</v>
      </c>
      <c r="U34" s="1">
        <f t="shared" si="10"/>
        <v>0</v>
      </c>
      <c r="V34" s="1">
        <f t="shared" si="11"/>
        <v>0</v>
      </c>
      <c r="W34" s="1">
        <f t="shared" si="12"/>
        <v>0</v>
      </c>
      <c r="X34" s="1">
        <f t="shared" si="13"/>
        <v>0</v>
      </c>
      <c r="Y34" s="1">
        <f t="shared" si="14"/>
        <v>0</v>
      </c>
      <c r="Z34" s="1">
        <f t="shared" si="15"/>
        <v>0</v>
      </c>
      <c r="AA34" s="1">
        <f t="shared" si="16"/>
        <v>0</v>
      </c>
      <c r="AB34" s="1">
        <f t="shared" si="17"/>
        <v>0</v>
      </c>
      <c r="AC34" s="1">
        <f t="shared" si="18"/>
        <v>0</v>
      </c>
      <c r="AD34" s="1">
        <f t="shared" si="19"/>
        <v>104.39887640449439</v>
      </c>
      <c r="AE34" s="1">
        <f t="shared" si="20"/>
        <v>104.39887640449439</v>
      </c>
      <c r="AF34" s="1">
        <f t="shared" si="21"/>
        <v>104.39887640449439</v>
      </c>
      <c r="AG34" s="1">
        <f t="shared" si="22"/>
        <v>0</v>
      </c>
      <c r="AH34" s="1">
        <f t="shared" si="23"/>
        <v>0</v>
      </c>
      <c r="AI34" s="1">
        <f t="shared" si="24"/>
        <v>0</v>
      </c>
      <c r="AJ34" s="1">
        <f t="shared" si="25"/>
        <v>0</v>
      </c>
      <c r="AK34" s="1">
        <f t="shared" si="26"/>
        <v>0</v>
      </c>
      <c r="AL34" s="1">
        <f t="shared" si="27"/>
        <v>0</v>
      </c>
      <c r="AM34" s="1">
        <f t="shared" si="28"/>
        <v>0</v>
      </c>
      <c r="AN34" s="1">
        <f t="shared" si="29"/>
        <v>313.19662921348316</v>
      </c>
      <c r="AO34" s="1">
        <f t="shared" si="30"/>
        <v>0</v>
      </c>
      <c r="AP34" s="1">
        <f t="shared" si="31"/>
        <v>0</v>
      </c>
      <c r="AQ34" s="1">
        <f t="shared" si="32"/>
        <v>0</v>
      </c>
      <c r="AR34" s="1">
        <f t="shared" si="33"/>
        <v>0</v>
      </c>
      <c r="AS34" s="1">
        <f t="shared" si="34"/>
        <v>0</v>
      </c>
      <c r="AT34" s="1">
        <f t="shared" si="35"/>
        <v>313.19662921348316</v>
      </c>
      <c r="AU34" s="1">
        <f t="shared" si="36"/>
        <v>104.39887640449439</v>
      </c>
      <c r="AV34" s="1">
        <f t="shared" si="37"/>
        <v>104.39887640449439</v>
      </c>
      <c r="AW34" s="1">
        <f t="shared" si="38"/>
        <v>0</v>
      </c>
      <c r="AX34" s="1">
        <f t="shared" si="39"/>
        <v>0</v>
      </c>
      <c r="AY34" s="1">
        <f t="shared" si="40"/>
        <v>1565.9831460674156</v>
      </c>
      <c r="AZ34" s="1">
        <f t="shared" si="41"/>
        <v>0</v>
      </c>
      <c r="BA34" s="1">
        <f t="shared" si="42"/>
        <v>0</v>
      </c>
      <c r="BB34" s="1">
        <f t="shared" si="43"/>
        <v>104.39887640449439</v>
      </c>
      <c r="BC34" s="1">
        <f t="shared" si="44"/>
        <v>0</v>
      </c>
      <c r="BD34" s="1">
        <f t="shared" si="45"/>
        <v>0</v>
      </c>
      <c r="BE34" s="1">
        <f t="shared" si="46"/>
        <v>0</v>
      </c>
      <c r="BF34" s="1">
        <f t="shared" si="47"/>
        <v>0</v>
      </c>
      <c r="BG34" s="1">
        <f t="shared" si="48"/>
        <v>313.19662921348316</v>
      </c>
      <c r="BH34" s="1">
        <f t="shared" si="49"/>
        <v>0</v>
      </c>
      <c r="BI34" s="1">
        <f t="shared" si="50"/>
        <v>0</v>
      </c>
      <c r="BJ34" s="1">
        <f t="shared" si="51"/>
        <v>208.79775280898878</v>
      </c>
      <c r="BK34" s="1">
        <f t="shared" si="52"/>
        <v>0</v>
      </c>
      <c r="BL34" s="1">
        <f t="shared" si="53"/>
        <v>0</v>
      </c>
      <c r="BM34" s="1">
        <f t="shared" si="54"/>
        <v>0</v>
      </c>
      <c r="BN34" s="1">
        <f t="shared" si="55"/>
        <v>0</v>
      </c>
      <c r="BO34" s="1">
        <f t="shared" si="56"/>
        <v>0</v>
      </c>
      <c r="BP34" s="1">
        <f t="shared" si="57"/>
        <v>0</v>
      </c>
      <c r="BQ34" s="1">
        <f t="shared" si="58"/>
        <v>0</v>
      </c>
      <c r="BR34" s="1">
        <f t="shared" si="59"/>
        <v>0</v>
      </c>
      <c r="BS34" s="1">
        <f t="shared" si="60"/>
        <v>0</v>
      </c>
      <c r="BT34" s="1">
        <f t="shared" si="61"/>
        <v>104.39887640449439</v>
      </c>
      <c r="BU34" s="1">
        <f t="shared" si="62"/>
        <v>0</v>
      </c>
      <c r="BV34" s="1">
        <f t="shared" si="63"/>
        <v>0</v>
      </c>
      <c r="BW34" s="1">
        <f t="shared" si="64"/>
        <v>0</v>
      </c>
      <c r="BX34" s="1"/>
      <c r="BY34" s="1">
        <f t="shared" si="65"/>
        <v>3967.1573033707859</v>
      </c>
    </row>
    <row r="35" spans="1:77" s="6" customFormat="1" x14ac:dyDescent="0.25">
      <c r="A35" s="6" t="s">
        <v>91</v>
      </c>
      <c r="B35" s="1" t="s">
        <v>76</v>
      </c>
      <c r="C35" s="1" t="s">
        <v>77</v>
      </c>
      <c r="E35" s="6" t="s">
        <v>92</v>
      </c>
      <c r="F35" s="6" t="s">
        <v>79</v>
      </c>
      <c r="G35" s="7"/>
      <c r="H35" s="7"/>
      <c r="I35" s="8">
        <v>0.73899999999999999</v>
      </c>
      <c r="J35" s="6">
        <v>516</v>
      </c>
      <c r="K35" s="1">
        <f t="shared" si="1"/>
        <v>180.06782945736435</v>
      </c>
      <c r="L35" s="1">
        <f t="shared" si="66"/>
        <v>36.013565891472865</v>
      </c>
      <c r="M35" s="1">
        <f t="shared" si="2"/>
        <v>0</v>
      </c>
      <c r="N35" s="1">
        <f t="shared" si="3"/>
        <v>144.05426356589146</v>
      </c>
      <c r="O35" s="1">
        <f t="shared" si="4"/>
        <v>0</v>
      </c>
      <c r="P35" s="1">
        <f t="shared" si="5"/>
        <v>0</v>
      </c>
      <c r="Q35" s="1">
        <f t="shared" si="6"/>
        <v>0</v>
      </c>
      <c r="R35" s="1">
        <f t="shared" si="7"/>
        <v>0</v>
      </c>
      <c r="S35" s="1">
        <f t="shared" si="8"/>
        <v>0</v>
      </c>
      <c r="T35" s="1">
        <f t="shared" si="9"/>
        <v>36.013565891472865</v>
      </c>
      <c r="U35" s="1">
        <f t="shared" si="10"/>
        <v>36.013565891472865</v>
      </c>
      <c r="V35" s="1">
        <f t="shared" si="11"/>
        <v>0</v>
      </c>
      <c r="W35" s="1">
        <f t="shared" si="12"/>
        <v>72.02713178294573</v>
      </c>
      <c r="X35" s="1">
        <f t="shared" si="13"/>
        <v>72.02713178294573</v>
      </c>
      <c r="Y35" s="1">
        <f t="shared" si="14"/>
        <v>0</v>
      </c>
      <c r="Z35" s="1">
        <f t="shared" si="15"/>
        <v>0</v>
      </c>
      <c r="AA35" s="1">
        <f t="shared" si="16"/>
        <v>180.06782945736435</v>
      </c>
      <c r="AB35" s="1">
        <f t="shared" si="17"/>
        <v>108.04069767441861</v>
      </c>
      <c r="AC35" s="1">
        <f t="shared" si="18"/>
        <v>0</v>
      </c>
      <c r="AD35" s="1">
        <f t="shared" si="19"/>
        <v>36.013565891472865</v>
      </c>
      <c r="AE35" s="1">
        <f t="shared" si="20"/>
        <v>108.04069767441861</v>
      </c>
      <c r="AF35" s="1">
        <f t="shared" si="21"/>
        <v>0</v>
      </c>
      <c r="AG35" s="1">
        <f t="shared" si="22"/>
        <v>72.02713178294573</v>
      </c>
      <c r="AH35" s="1">
        <f t="shared" si="23"/>
        <v>36.013565891472865</v>
      </c>
      <c r="AI35" s="1">
        <f t="shared" si="24"/>
        <v>0</v>
      </c>
      <c r="AJ35" s="1">
        <f t="shared" si="25"/>
        <v>0</v>
      </c>
      <c r="AK35" s="1">
        <f t="shared" si="26"/>
        <v>0</v>
      </c>
      <c r="AL35" s="1">
        <f t="shared" si="27"/>
        <v>0</v>
      </c>
      <c r="AM35" s="1">
        <f t="shared" si="28"/>
        <v>0</v>
      </c>
      <c r="AN35" s="1">
        <f t="shared" si="29"/>
        <v>252.09496124031008</v>
      </c>
      <c r="AO35" s="1">
        <f t="shared" si="30"/>
        <v>0</v>
      </c>
      <c r="AP35" s="1">
        <f t="shared" si="31"/>
        <v>36.013565891472865</v>
      </c>
      <c r="AQ35" s="1">
        <f t="shared" si="32"/>
        <v>0</v>
      </c>
      <c r="AR35" s="1">
        <f t="shared" si="33"/>
        <v>0</v>
      </c>
      <c r="AS35" s="1">
        <f t="shared" si="34"/>
        <v>0</v>
      </c>
      <c r="AT35" s="1">
        <f t="shared" si="35"/>
        <v>108.04069767441861</v>
      </c>
      <c r="AU35" s="1">
        <f t="shared" si="36"/>
        <v>180.06782945736435</v>
      </c>
      <c r="AV35" s="1">
        <f t="shared" si="37"/>
        <v>108.04069767441861</v>
      </c>
      <c r="AW35" s="1">
        <f t="shared" si="38"/>
        <v>108.04069767441861</v>
      </c>
      <c r="AX35" s="1">
        <f t="shared" si="39"/>
        <v>108.04069767441861</v>
      </c>
      <c r="AY35" s="1">
        <f t="shared" si="40"/>
        <v>1332.5019379844962</v>
      </c>
      <c r="AZ35" s="1">
        <f t="shared" si="41"/>
        <v>0</v>
      </c>
      <c r="BA35" s="1">
        <f t="shared" si="42"/>
        <v>0</v>
      </c>
      <c r="BB35" s="1">
        <f t="shared" si="43"/>
        <v>0</v>
      </c>
      <c r="BC35" s="1">
        <f t="shared" si="44"/>
        <v>0</v>
      </c>
      <c r="BD35" s="1">
        <f t="shared" si="45"/>
        <v>144.05426356589146</v>
      </c>
      <c r="BE35" s="1">
        <f t="shared" si="46"/>
        <v>0</v>
      </c>
      <c r="BF35" s="1">
        <f t="shared" si="47"/>
        <v>72.02713178294573</v>
      </c>
      <c r="BG35" s="1">
        <f t="shared" si="48"/>
        <v>756.28488372093022</v>
      </c>
      <c r="BH35" s="1">
        <f t="shared" si="49"/>
        <v>72.02713178294573</v>
      </c>
      <c r="BI35" s="1">
        <f t="shared" si="50"/>
        <v>0</v>
      </c>
      <c r="BJ35" s="1">
        <f t="shared" si="51"/>
        <v>180.06782945736435</v>
      </c>
      <c r="BK35" s="1">
        <f t="shared" si="52"/>
        <v>144.05426356589146</v>
      </c>
      <c r="BL35" s="1">
        <f t="shared" si="53"/>
        <v>0</v>
      </c>
      <c r="BM35" s="1">
        <f t="shared" si="54"/>
        <v>0</v>
      </c>
      <c r="BN35" s="1">
        <f t="shared" si="55"/>
        <v>36.013565891472865</v>
      </c>
      <c r="BO35" s="1">
        <f t="shared" si="56"/>
        <v>0</v>
      </c>
      <c r="BP35" s="1">
        <f t="shared" si="57"/>
        <v>72.02713178294573</v>
      </c>
      <c r="BQ35" s="1">
        <f t="shared" si="58"/>
        <v>108.04069767441861</v>
      </c>
      <c r="BR35" s="1">
        <f t="shared" si="59"/>
        <v>0</v>
      </c>
      <c r="BS35" s="1">
        <f t="shared" si="60"/>
        <v>0</v>
      </c>
      <c r="BT35" s="1">
        <f t="shared" si="61"/>
        <v>0</v>
      </c>
      <c r="BU35" s="1">
        <f t="shared" si="62"/>
        <v>0</v>
      </c>
      <c r="BV35" s="1">
        <f t="shared" si="63"/>
        <v>0</v>
      </c>
      <c r="BW35" s="1">
        <f t="shared" si="64"/>
        <v>0</v>
      </c>
      <c r="BX35" s="1"/>
      <c r="BY35" s="1">
        <f t="shared" si="65"/>
        <v>4933.8585271317834</v>
      </c>
    </row>
    <row r="36" spans="1:77" s="6" customFormat="1" x14ac:dyDescent="0.25">
      <c r="A36" s="6" t="s">
        <v>93</v>
      </c>
      <c r="B36" s="6" t="s">
        <v>94</v>
      </c>
      <c r="C36" s="1" t="s">
        <v>77</v>
      </c>
      <c r="D36" s="8" t="s">
        <v>85</v>
      </c>
      <c r="E36" s="11" t="s">
        <v>95</v>
      </c>
      <c r="F36" s="6" t="s">
        <v>79</v>
      </c>
      <c r="G36" s="12" t="s">
        <v>96</v>
      </c>
      <c r="H36" s="7" t="s">
        <v>97</v>
      </c>
      <c r="I36" s="8">
        <v>0.6</v>
      </c>
      <c r="J36" s="6">
        <v>234</v>
      </c>
      <c r="K36" s="1">
        <f t="shared" si="1"/>
        <v>79.414529914529908</v>
      </c>
      <c r="L36" s="1">
        <f t="shared" si="66"/>
        <v>0</v>
      </c>
      <c r="M36" s="1">
        <f t="shared" si="2"/>
        <v>0</v>
      </c>
      <c r="N36" s="1">
        <f t="shared" si="3"/>
        <v>158.82905982905982</v>
      </c>
      <c r="O36" s="1">
        <f t="shared" si="4"/>
        <v>397.0726495726496</v>
      </c>
      <c r="P36" s="1">
        <f t="shared" si="5"/>
        <v>0</v>
      </c>
      <c r="Q36" s="1">
        <f t="shared" si="6"/>
        <v>0</v>
      </c>
      <c r="R36" s="1">
        <f t="shared" si="7"/>
        <v>79.414529914529908</v>
      </c>
      <c r="S36" s="1">
        <f t="shared" si="8"/>
        <v>79.414529914529908</v>
      </c>
      <c r="T36" s="1">
        <f t="shared" si="9"/>
        <v>79.414529914529908</v>
      </c>
      <c r="U36" s="1">
        <f t="shared" si="10"/>
        <v>158.82905982905982</v>
      </c>
      <c r="V36" s="1">
        <f t="shared" si="11"/>
        <v>158.82905982905982</v>
      </c>
      <c r="W36" s="1">
        <f t="shared" si="12"/>
        <v>79.414529914529908</v>
      </c>
      <c r="X36" s="1">
        <f t="shared" si="13"/>
        <v>79.414529914529908</v>
      </c>
      <c r="Y36" s="1">
        <f t="shared" si="14"/>
        <v>0</v>
      </c>
      <c r="Z36" s="1">
        <f t="shared" si="15"/>
        <v>0</v>
      </c>
      <c r="AA36" s="1">
        <f t="shared" si="16"/>
        <v>0</v>
      </c>
      <c r="AB36" s="1">
        <f t="shared" si="17"/>
        <v>238.24358974358975</v>
      </c>
      <c r="AC36" s="1">
        <f t="shared" si="18"/>
        <v>0</v>
      </c>
      <c r="AD36" s="1">
        <f t="shared" si="19"/>
        <v>79.414529914529908</v>
      </c>
      <c r="AE36" s="1">
        <f t="shared" si="20"/>
        <v>1826.534188034188</v>
      </c>
      <c r="AF36" s="1">
        <f t="shared" si="21"/>
        <v>397.0726495726496</v>
      </c>
      <c r="AG36" s="1">
        <f t="shared" si="22"/>
        <v>397.0726495726496</v>
      </c>
      <c r="AH36" s="1">
        <f t="shared" si="23"/>
        <v>79.414529914529908</v>
      </c>
      <c r="AI36" s="1">
        <f t="shared" si="24"/>
        <v>0</v>
      </c>
      <c r="AJ36" s="1">
        <f t="shared" si="25"/>
        <v>0</v>
      </c>
      <c r="AK36" s="1">
        <f t="shared" si="26"/>
        <v>0</v>
      </c>
      <c r="AL36" s="1">
        <f t="shared" si="27"/>
        <v>0</v>
      </c>
      <c r="AM36" s="1">
        <f t="shared" si="28"/>
        <v>79.414529914529908</v>
      </c>
      <c r="AN36" s="1">
        <f t="shared" si="29"/>
        <v>476.4871794871795</v>
      </c>
      <c r="AO36" s="1">
        <f t="shared" si="30"/>
        <v>79.414529914529908</v>
      </c>
      <c r="AP36" s="1">
        <f t="shared" si="31"/>
        <v>158.82905982905982</v>
      </c>
      <c r="AQ36" s="1">
        <f t="shared" si="32"/>
        <v>0</v>
      </c>
      <c r="AR36" s="1">
        <f t="shared" si="33"/>
        <v>0</v>
      </c>
      <c r="AS36" s="1">
        <f t="shared" si="34"/>
        <v>0</v>
      </c>
      <c r="AT36" s="1">
        <f t="shared" si="35"/>
        <v>79.414529914529908</v>
      </c>
      <c r="AU36" s="1">
        <f t="shared" si="36"/>
        <v>0</v>
      </c>
      <c r="AV36" s="1">
        <f t="shared" si="37"/>
        <v>158.82905982905982</v>
      </c>
      <c r="AW36" s="1">
        <f t="shared" si="38"/>
        <v>0</v>
      </c>
      <c r="AX36" s="1">
        <f t="shared" si="39"/>
        <v>0</v>
      </c>
      <c r="AY36" s="1">
        <f t="shared" si="40"/>
        <v>476.4871794871795</v>
      </c>
      <c r="AZ36" s="1">
        <f t="shared" si="41"/>
        <v>0</v>
      </c>
      <c r="BA36" s="1">
        <f t="shared" si="42"/>
        <v>0</v>
      </c>
      <c r="BB36" s="1">
        <f t="shared" si="43"/>
        <v>0</v>
      </c>
      <c r="BC36" s="1">
        <f t="shared" si="44"/>
        <v>0</v>
      </c>
      <c r="BD36" s="1">
        <f t="shared" si="45"/>
        <v>873.5598290598291</v>
      </c>
      <c r="BE36" s="1">
        <f t="shared" si="46"/>
        <v>0</v>
      </c>
      <c r="BF36" s="1">
        <f t="shared" si="47"/>
        <v>317.65811965811963</v>
      </c>
      <c r="BG36" s="1">
        <f t="shared" si="48"/>
        <v>1985.3632478632478</v>
      </c>
      <c r="BH36" s="1">
        <f t="shared" si="49"/>
        <v>79.414529914529908</v>
      </c>
      <c r="BI36" s="1">
        <f t="shared" si="50"/>
        <v>0</v>
      </c>
      <c r="BJ36" s="1">
        <f t="shared" si="51"/>
        <v>79.414529914529908</v>
      </c>
      <c r="BK36" s="1">
        <f t="shared" si="52"/>
        <v>0</v>
      </c>
      <c r="BL36" s="1">
        <f t="shared" si="53"/>
        <v>0</v>
      </c>
      <c r="BM36" s="1">
        <f t="shared" si="54"/>
        <v>0</v>
      </c>
      <c r="BN36" s="1">
        <f t="shared" si="55"/>
        <v>0</v>
      </c>
      <c r="BO36" s="1">
        <f t="shared" si="56"/>
        <v>0</v>
      </c>
      <c r="BP36" s="1">
        <f t="shared" si="57"/>
        <v>79.414529914529908</v>
      </c>
      <c r="BQ36" s="1">
        <f t="shared" si="58"/>
        <v>79.414529914529908</v>
      </c>
      <c r="BR36" s="1">
        <f t="shared" si="59"/>
        <v>0</v>
      </c>
      <c r="BS36" s="1">
        <f t="shared" si="60"/>
        <v>0</v>
      </c>
      <c r="BT36" s="1">
        <f t="shared" si="61"/>
        <v>0</v>
      </c>
      <c r="BU36" s="1">
        <f t="shared" si="62"/>
        <v>0</v>
      </c>
      <c r="BV36" s="1">
        <f t="shared" si="63"/>
        <v>0</v>
      </c>
      <c r="BW36" s="1">
        <f t="shared" si="64"/>
        <v>0</v>
      </c>
      <c r="BX36" s="1"/>
      <c r="BY36" s="1">
        <f t="shared" si="65"/>
        <v>9370.9145299145293</v>
      </c>
    </row>
    <row r="37" spans="1:77" s="6" customFormat="1" x14ac:dyDescent="0.25">
      <c r="A37" s="6" t="s">
        <v>93</v>
      </c>
      <c r="B37" s="6" t="s">
        <v>94</v>
      </c>
      <c r="C37" s="1" t="s">
        <v>77</v>
      </c>
      <c r="D37" s="8" t="s">
        <v>85</v>
      </c>
      <c r="E37" s="11" t="s">
        <v>98</v>
      </c>
      <c r="F37" s="6" t="s">
        <v>79</v>
      </c>
      <c r="G37" s="7" t="s">
        <v>119</v>
      </c>
      <c r="H37" s="7" t="s">
        <v>120</v>
      </c>
      <c r="I37" s="8">
        <v>0.68799999999999883</v>
      </c>
      <c r="J37" s="6">
        <v>299</v>
      </c>
      <c r="K37" s="1">
        <f t="shared" si="1"/>
        <v>62.1505016722408</v>
      </c>
      <c r="L37" s="1">
        <f t="shared" si="66"/>
        <v>62.1505016722408</v>
      </c>
      <c r="M37" s="1">
        <f t="shared" si="2"/>
        <v>0</v>
      </c>
      <c r="N37" s="1">
        <f t="shared" si="3"/>
        <v>186.45150501672242</v>
      </c>
      <c r="O37" s="1">
        <f t="shared" si="4"/>
        <v>186.45150501672242</v>
      </c>
      <c r="P37" s="1">
        <f t="shared" si="5"/>
        <v>0</v>
      </c>
      <c r="Q37" s="1">
        <f t="shared" si="6"/>
        <v>0</v>
      </c>
      <c r="R37" s="1">
        <f t="shared" si="7"/>
        <v>62.1505016722408</v>
      </c>
      <c r="S37" s="1">
        <f t="shared" si="8"/>
        <v>0</v>
      </c>
      <c r="T37" s="1">
        <f t="shared" si="9"/>
        <v>124.3010033444816</v>
      </c>
      <c r="U37" s="1">
        <f t="shared" si="10"/>
        <v>0</v>
      </c>
      <c r="V37" s="1">
        <f t="shared" si="11"/>
        <v>0</v>
      </c>
      <c r="W37" s="1">
        <f t="shared" si="12"/>
        <v>0</v>
      </c>
      <c r="X37" s="1">
        <f t="shared" si="13"/>
        <v>0</v>
      </c>
      <c r="Y37" s="1">
        <f t="shared" si="14"/>
        <v>0</v>
      </c>
      <c r="Z37" s="1">
        <f t="shared" si="15"/>
        <v>0</v>
      </c>
      <c r="AA37" s="1">
        <f t="shared" si="16"/>
        <v>62.1505016722408</v>
      </c>
      <c r="AB37" s="1">
        <f t="shared" si="17"/>
        <v>124.3010033444816</v>
      </c>
      <c r="AC37" s="1">
        <f t="shared" si="18"/>
        <v>0</v>
      </c>
      <c r="AD37" s="1">
        <f t="shared" si="19"/>
        <v>310.75250836120404</v>
      </c>
      <c r="AE37" s="1">
        <f t="shared" si="20"/>
        <v>1491.6120401337794</v>
      </c>
      <c r="AF37" s="1">
        <f t="shared" si="21"/>
        <v>62.1505016722408</v>
      </c>
      <c r="AG37" s="1">
        <f t="shared" si="22"/>
        <v>0</v>
      </c>
      <c r="AH37" s="1">
        <f t="shared" si="23"/>
        <v>559.35451505016727</v>
      </c>
      <c r="AI37" s="1">
        <f t="shared" si="24"/>
        <v>0</v>
      </c>
      <c r="AJ37" s="1">
        <f t="shared" si="25"/>
        <v>0</v>
      </c>
      <c r="AK37" s="1">
        <f t="shared" si="26"/>
        <v>0</v>
      </c>
      <c r="AL37" s="1">
        <f t="shared" si="27"/>
        <v>0</v>
      </c>
      <c r="AM37" s="1">
        <f t="shared" si="28"/>
        <v>0</v>
      </c>
      <c r="AN37" s="1">
        <f t="shared" si="29"/>
        <v>372.90301003344484</v>
      </c>
      <c r="AO37" s="1">
        <f t="shared" si="30"/>
        <v>0</v>
      </c>
      <c r="AP37" s="1">
        <f t="shared" si="31"/>
        <v>62.1505016722408</v>
      </c>
      <c r="AQ37" s="1">
        <f t="shared" si="32"/>
        <v>0</v>
      </c>
      <c r="AR37" s="1">
        <f t="shared" si="33"/>
        <v>0</v>
      </c>
      <c r="AS37" s="1">
        <f t="shared" si="34"/>
        <v>0</v>
      </c>
      <c r="AT37" s="1">
        <f t="shared" si="35"/>
        <v>62.1505016722408</v>
      </c>
      <c r="AU37" s="1">
        <f t="shared" si="36"/>
        <v>0</v>
      </c>
      <c r="AV37" s="1">
        <f t="shared" si="37"/>
        <v>0</v>
      </c>
      <c r="AW37" s="1">
        <f t="shared" si="38"/>
        <v>62.1505016722408</v>
      </c>
      <c r="AX37" s="1">
        <f t="shared" si="39"/>
        <v>124.3010033444816</v>
      </c>
      <c r="AY37" s="1">
        <f t="shared" si="40"/>
        <v>497.2040133779264</v>
      </c>
      <c r="AZ37" s="1">
        <f t="shared" si="41"/>
        <v>0</v>
      </c>
      <c r="BA37" s="1">
        <f t="shared" si="42"/>
        <v>62.1505016722408</v>
      </c>
      <c r="BB37" s="1">
        <f t="shared" si="43"/>
        <v>0</v>
      </c>
      <c r="BC37" s="1">
        <f t="shared" si="44"/>
        <v>0</v>
      </c>
      <c r="BD37" s="1">
        <f t="shared" si="45"/>
        <v>1491.6120401337794</v>
      </c>
      <c r="BE37" s="1">
        <f t="shared" si="46"/>
        <v>0</v>
      </c>
      <c r="BF37" s="1">
        <f t="shared" si="47"/>
        <v>0</v>
      </c>
      <c r="BG37" s="1">
        <f t="shared" si="48"/>
        <v>807.95652173913038</v>
      </c>
      <c r="BH37" s="1">
        <f t="shared" si="49"/>
        <v>62.1505016722408</v>
      </c>
      <c r="BI37" s="1">
        <f t="shared" si="50"/>
        <v>0</v>
      </c>
      <c r="BJ37" s="1">
        <f t="shared" si="51"/>
        <v>62.1505016722408</v>
      </c>
      <c r="BK37" s="1">
        <f t="shared" si="52"/>
        <v>0</v>
      </c>
      <c r="BL37" s="1">
        <f t="shared" si="53"/>
        <v>0</v>
      </c>
      <c r="BM37" s="1">
        <f t="shared" si="54"/>
        <v>0</v>
      </c>
      <c r="BN37" s="1">
        <f t="shared" si="55"/>
        <v>0</v>
      </c>
      <c r="BO37" s="1">
        <f t="shared" si="56"/>
        <v>372.90301003344484</v>
      </c>
      <c r="BP37" s="1">
        <f t="shared" si="57"/>
        <v>0</v>
      </c>
      <c r="BQ37" s="1">
        <f t="shared" si="58"/>
        <v>0</v>
      </c>
      <c r="BR37" s="1">
        <f t="shared" si="59"/>
        <v>0</v>
      </c>
      <c r="BS37" s="1">
        <f t="shared" si="60"/>
        <v>186.45150501672242</v>
      </c>
      <c r="BT37" s="1">
        <f t="shared" si="61"/>
        <v>0</v>
      </c>
      <c r="BU37" s="1">
        <f t="shared" si="62"/>
        <v>62.1505016722408</v>
      </c>
      <c r="BV37" s="1">
        <f t="shared" si="63"/>
        <v>62.1505016722408</v>
      </c>
      <c r="BW37" s="1">
        <f t="shared" si="64"/>
        <v>0</v>
      </c>
      <c r="BX37" s="1"/>
      <c r="BY37" s="1">
        <f t="shared" si="65"/>
        <v>7644.5117056856161</v>
      </c>
    </row>
    <row r="38" spans="1:77" s="6" customFormat="1" x14ac:dyDescent="0.25">
      <c r="A38" s="6" t="s">
        <v>93</v>
      </c>
      <c r="B38" s="6" t="s">
        <v>99</v>
      </c>
      <c r="C38" s="1" t="s">
        <v>77</v>
      </c>
      <c r="D38" s="8" t="s">
        <v>82</v>
      </c>
      <c r="E38" s="11" t="s">
        <v>101</v>
      </c>
      <c r="F38" s="6" t="s">
        <v>79</v>
      </c>
      <c r="G38" s="7" t="s">
        <v>121</v>
      </c>
      <c r="H38" s="7" t="s">
        <v>122</v>
      </c>
      <c r="I38" s="8">
        <v>0.84299999999999997</v>
      </c>
      <c r="J38" s="6">
        <v>75</v>
      </c>
      <c r="K38" s="1">
        <f t="shared" si="1"/>
        <v>495.54666666666668</v>
      </c>
      <c r="L38" s="1">
        <f t="shared" si="66"/>
        <v>247.77333333333334</v>
      </c>
      <c r="M38" s="1">
        <f t="shared" si="2"/>
        <v>0</v>
      </c>
      <c r="N38" s="1">
        <f t="shared" si="3"/>
        <v>0</v>
      </c>
      <c r="O38" s="1">
        <f t="shared" si="4"/>
        <v>247.77333333333334</v>
      </c>
      <c r="P38" s="1">
        <f t="shared" si="5"/>
        <v>0</v>
      </c>
      <c r="Q38" s="1">
        <f t="shared" si="6"/>
        <v>0</v>
      </c>
      <c r="R38" s="1">
        <f t="shared" si="7"/>
        <v>0</v>
      </c>
      <c r="S38" s="1">
        <f t="shared" si="8"/>
        <v>0</v>
      </c>
      <c r="T38" s="1">
        <f t="shared" si="9"/>
        <v>247.77333333333334</v>
      </c>
      <c r="U38" s="1">
        <f t="shared" si="10"/>
        <v>0</v>
      </c>
      <c r="V38" s="1">
        <f t="shared" si="11"/>
        <v>0</v>
      </c>
      <c r="W38" s="1">
        <f t="shared" si="12"/>
        <v>247.77333333333334</v>
      </c>
      <c r="X38" s="1">
        <f t="shared" si="13"/>
        <v>0</v>
      </c>
      <c r="Y38" s="1">
        <f t="shared" si="14"/>
        <v>0</v>
      </c>
      <c r="Z38" s="1">
        <f t="shared" si="15"/>
        <v>0</v>
      </c>
      <c r="AA38" s="1">
        <f t="shared" si="16"/>
        <v>0</v>
      </c>
      <c r="AB38" s="1">
        <f t="shared" si="17"/>
        <v>0</v>
      </c>
      <c r="AC38" s="1">
        <f t="shared" si="18"/>
        <v>0</v>
      </c>
      <c r="AD38" s="1">
        <f t="shared" si="19"/>
        <v>247.77333333333334</v>
      </c>
      <c r="AE38" s="1">
        <f t="shared" si="20"/>
        <v>991.09333333333336</v>
      </c>
      <c r="AF38" s="1">
        <f t="shared" si="21"/>
        <v>0</v>
      </c>
      <c r="AG38" s="1">
        <f t="shared" si="22"/>
        <v>0</v>
      </c>
      <c r="AH38" s="1">
        <f t="shared" si="23"/>
        <v>0</v>
      </c>
      <c r="AI38" s="1">
        <f t="shared" si="24"/>
        <v>0</v>
      </c>
      <c r="AJ38" s="1">
        <f t="shared" si="25"/>
        <v>0</v>
      </c>
      <c r="AK38" s="1">
        <f t="shared" si="26"/>
        <v>0</v>
      </c>
      <c r="AL38" s="1">
        <f t="shared" si="27"/>
        <v>0</v>
      </c>
      <c r="AM38" s="1">
        <f t="shared" si="28"/>
        <v>0</v>
      </c>
      <c r="AN38" s="1">
        <f t="shared" si="29"/>
        <v>743.32</v>
      </c>
      <c r="AO38" s="1">
        <f t="shared" si="30"/>
        <v>0</v>
      </c>
      <c r="AP38" s="1">
        <f t="shared" si="31"/>
        <v>247.77333333333334</v>
      </c>
      <c r="AQ38" s="1">
        <f t="shared" si="32"/>
        <v>0</v>
      </c>
      <c r="AR38" s="1">
        <f t="shared" si="33"/>
        <v>0</v>
      </c>
      <c r="AS38" s="1">
        <f t="shared" si="34"/>
        <v>0</v>
      </c>
      <c r="AT38" s="1">
        <f t="shared" si="35"/>
        <v>0</v>
      </c>
      <c r="AU38" s="1">
        <f t="shared" si="36"/>
        <v>0</v>
      </c>
      <c r="AV38" s="1">
        <f t="shared" si="37"/>
        <v>247.77333333333334</v>
      </c>
      <c r="AW38" s="1">
        <f t="shared" si="38"/>
        <v>0</v>
      </c>
      <c r="AX38" s="1">
        <f t="shared" si="39"/>
        <v>0</v>
      </c>
      <c r="AY38" s="1">
        <f t="shared" si="40"/>
        <v>247.77333333333334</v>
      </c>
      <c r="AZ38" s="1">
        <f t="shared" si="41"/>
        <v>0</v>
      </c>
      <c r="BA38" s="1">
        <f t="shared" si="42"/>
        <v>0</v>
      </c>
      <c r="BB38" s="1">
        <f t="shared" si="43"/>
        <v>0</v>
      </c>
      <c r="BC38" s="1">
        <f t="shared" si="44"/>
        <v>0</v>
      </c>
      <c r="BD38" s="1">
        <f t="shared" si="45"/>
        <v>991.09333333333336</v>
      </c>
      <c r="BE38" s="1">
        <f t="shared" si="46"/>
        <v>0</v>
      </c>
      <c r="BF38" s="1">
        <f t="shared" si="47"/>
        <v>0</v>
      </c>
      <c r="BG38" s="1">
        <f t="shared" si="48"/>
        <v>991.09333333333336</v>
      </c>
      <c r="BH38" s="1">
        <f t="shared" si="49"/>
        <v>247.77333333333334</v>
      </c>
      <c r="BI38" s="1">
        <f t="shared" si="50"/>
        <v>0</v>
      </c>
      <c r="BJ38" s="1">
        <f t="shared" si="51"/>
        <v>0</v>
      </c>
      <c r="BK38" s="1">
        <f t="shared" si="52"/>
        <v>0</v>
      </c>
      <c r="BL38" s="1">
        <f t="shared" si="53"/>
        <v>0</v>
      </c>
      <c r="BM38" s="1">
        <f t="shared" si="54"/>
        <v>0</v>
      </c>
      <c r="BN38" s="1">
        <f t="shared" si="55"/>
        <v>0</v>
      </c>
      <c r="BO38" s="1">
        <f t="shared" si="56"/>
        <v>495.54666666666668</v>
      </c>
      <c r="BP38" s="1">
        <f t="shared" si="57"/>
        <v>0</v>
      </c>
      <c r="BQ38" s="1">
        <f t="shared" si="58"/>
        <v>0</v>
      </c>
      <c r="BR38" s="1">
        <f t="shared" si="59"/>
        <v>0</v>
      </c>
      <c r="BS38" s="1">
        <f t="shared" si="60"/>
        <v>0</v>
      </c>
      <c r="BT38" s="1">
        <f t="shared" si="61"/>
        <v>0</v>
      </c>
      <c r="BU38" s="1">
        <f t="shared" si="62"/>
        <v>0</v>
      </c>
      <c r="BV38" s="1">
        <f t="shared" si="63"/>
        <v>0</v>
      </c>
      <c r="BW38" s="1">
        <f t="shared" si="64"/>
        <v>0</v>
      </c>
      <c r="BX38" s="1"/>
      <c r="BY38" s="1">
        <f t="shared" si="65"/>
        <v>6937.6533333333346</v>
      </c>
    </row>
    <row r="39" spans="1:77" s="6" customFormat="1" x14ac:dyDescent="0.25">
      <c r="A39" s="6" t="s">
        <v>93</v>
      </c>
      <c r="B39" s="6" t="s">
        <v>94</v>
      </c>
      <c r="C39" s="1" t="s">
        <v>77</v>
      </c>
      <c r="D39" s="8" t="s">
        <v>89</v>
      </c>
      <c r="E39" s="11" t="s">
        <v>102</v>
      </c>
      <c r="F39" s="6" t="s">
        <v>79</v>
      </c>
      <c r="G39" s="7" t="s">
        <v>123</v>
      </c>
      <c r="H39" s="7" t="s">
        <v>124</v>
      </c>
      <c r="I39" s="8">
        <v>0.16799999999999926</v>
      </c>
      <c r="J39" s="6">
        <v>318</v>
      </c>
      <c r="K39" s="1">
        <f t="shared" si="1"/>
        <v>0</v>
      </c>
      <c r="L39" s="1">
        <f t="shared" si="66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1">
        <f t="shared" si="6"/>
        <v>0</v>
      </c>
      <c r="R39" s="1">
        <f t="shared" si="7"/>
        <v>0</v>
      </c>
      <c r="S39" s="1">
        <f t="shared" si="8"/>
        <v>0</v>
      </c>
      <c r="T39" s="1">
        <f t="shared" si="9"/>
        <v>116.87421383647799</v>
      </c>
      <c r="U39" s="1">
        <f t="shared" si="10"/>
        <v>0</v>
      </c>
      <c r="V39" s="1">
        <f t="shared" si="11"/>
        <v>0</v>
      </c>
      <c r="W39" s="1">
        <f t="shared" si="12"/>
        <v>350.62264150943395</v>
      </c>
      <c r="X39" s="1">
        <f t="shared" si="13"/>
        <v>0</v>
      </c>
      <c r="Y39" s="1">
        <f t="shared" si="14"/>
        <v>0</v>
      </c>
      <c r="Z39" s="1">
        <f t="shared" si="15"/>
        <v>0</v>
      </c>
      <c r="AA39" s="1">
        <f t="shared" si="16"/>
        <v>0</v>
      </c>
      <c r="AB39" s="1">
        <f t="shared" si="17"/>
        <v>58.437106918238996</v>
      </c>
      <c r="AC39" s="1">
        <f t="shared" si="18"/>
        <v>0</v>
      </c>
      <c r="AD39" s="1">
        <f t="shared" si="19"/>
        <v>642.80817610062888</v>
      </c>
      <c r="AE39" s="1">
        <f t="shared" si="20"/>
        <v>409.05974842767296</v>
      </c>
      <c r="AF39" s="1">
        <f t="shared" si="21"/>
        <v>0</v>
      </c>
      <c r="AG39" s="1">
        <f t="shared" si="22"/>
        <v>0</v>
      </c>
      <c r="AH39" s="1">
        <f t="shared" si="23"/>
        <v>0</v>
      </c>
      <c r="AI39" s="1">
        <f t="shared" si="24"/>
        <v>0</v>
      </c>
      <c r="AJ39" s="1">
        <f t="shared" si="25"/>
        <v>0</v>
      </c>
      <c r="AK39" s="1">
        <f t="shared" si="26"/>
        <v>0</v>
      </c>
      <c r="AL39" s="1">
        <f t="shared" si="27"/>
        <v>0</v>
      </c>
      <c r="AM39" s="1">
        <f t="shared" si="28"/>
        <v>0</v>
      </c>
      <c r="AN39" s="1">
        <f t="shared" si="29"/>
        <v>1051.867924528302</v>
      </c>
      <c r="AO39" s="1">
        <f t="shared" si="30"/>
        <v>0</v>
      </c>
      <c r="AP39" s="1">
        <f t="shared" si="31"/>
        <v>0</v>
      </c>
      <c r="AQ39" s="1">
        <f t="shared" si="32"/>
        <v>0</v>
      </c>
      <c r="AR39" s="1">
        <f t="shared" si="33"/>
        <v>58.437106918238996</v>
      </c>
      <c r="AS39" s="1">
        <f t="shared" si="34"/>
        <v>0</v>
      </c>
      <c r="AT39" s="1">
        <f t="shared" si="35"/>
        <v>116.87421383647799</v>
      </c>
      <c r="AU39" s="1">
        <f t="shared" si="36"/>
        <v>116.87421383647799</v>
      </c>
      <c r="AV39" s="1">
        <f t="shared" si="37"/>
        <v>58.437106918238996</v>
      </c>
      <c r="AW39" s="1">
        <f t="shared" si="38"/>
        <v>409.05974842767296</v>
      </c>
      <c r="AX39" s="1">
        <f t="shared" si="39"/>
        <v>116.87421383647799</v>
      </c>
      <c r="AY39" s="1">
        <f t="shared" si="40"/>
        <v>584.37106918238999</v>
      </c>
      <c r="AZ39" s="1">
        <f t="shared" si="41"/>
        <v>0</v>
      </c>
      <c r="BA39" s="1">
        <f t="shared" si="42"/>
        <v>0</v>
      </c>
      <c r="BB39" s="1">
        <f t="shared" si="43"/>
        <v>0</v>
      </c>
      <c r="BC39" s="1">
        <f t="shared" si="44"/>
        <v>0</v>
      </c>
      <c r="BD39" s="1">
        <f t="shared" si="45"/>
        <v>233.74842767295598</v>
      </c>
      <c r="BE39" s="1">
        <f t="shared" si="46"/>
        <v>0</v>
      </c>
      <c r="BF39" s="1">
        <f t="shared" si="47"/>
        <v>58.437106918238996</v>
      </c>
      <c r="BG39" s="1">
        <f t="shared" si="48"/>
        <v>116.87421383647799</v>
      </c>
      <c r="BH39" s="1">
        <f t="shared" si="49"/>
        <v>0</v>
      </c>
      <c r="BI39" s="1">
        <f t="shared" si="50"/>
        <v>0</v>
      </c>
      <c r="BJ39" s="1">
        <f t="shared" si="51"/>
        <v>233.74842767295598</v>
      </c>
      <c r="BK39" s="1">
        <f t="shared" si="52"/>
        <v>0</v>
      </c>
      <c r="BL39" s="1">
        <f t="shared" si="53"/>
        <v>0</v>
      </c>
      <c r="BM39" s="1">
        <f t="shared" si="54"/>
        <v>0</v>
      </c>
      <c r="BN39" s="1">
        <f t="shared" si="55"/>
        <v>0</v>
      </c>
      <c r="BO39" s="1">
        <f t="shared" si="56"/>
        <v>116.87421383647799</v>
      </c>
      <c r="BP39" s="1">
        <f t="shared" si="57"/>
        <v>0</v>
      </c>
      <c r="BQ39" s="1">
        <f t="shared" si="58"/>
        <v>0</v>
      </c>
      <c r="BR39" s="1">
        <f t="shared" si="59"/>
        <v>0</v>
      </c>
      <c r="BS39" s="1">
        <f t="shared" si="60"/>
        <v>0</v>
      </c>
      <c r="BT39" s="1">
        <f t="shared" si="61"/>
        <v>0</v>
      </c>
      <c r="BU39" s="1">
        <f t="shared" si="62"/>
        <v>0</v>
      </c>
      <c r="BV39" s="1">
        <f t="shared" si="63"/>
        <v>0</v>
      </c>
      <c r="BW39" s="1">
        <f t="shared" si="64"/>
        <v>58.437106918238996</v>
      </c>
      <c r="BX39" s="1"/>
      <c r="BY39" s="1">
        <f t="shared" si="65"/>
        <v>4908.7169811320737</v>
      </c>
    </row>
    <row r="40" spans="1:77" s="6" customFormat="1" x14ac:dyDescent="0.25">
      <c r="A40" s="6" t="s">
        <v>93</v>
      </c>
      <c r="B40" s="6" t="s">
        <v>100</v>
      </c>
      <c r="C40" s="1" t="s">
        <v>77</v>
      </c>
      <c r="D40" s="8" t="s">
        <v>89</v>
      </c>
      <c r="E40" s="11" t="s">
        <v>103</v>
      </c>
      <c r="F40" s="6" t="s">
        <v>79</v>
      </c>
      <c r="G40" s="7" t="s">
        <v>125</v>
      </c>
      <c r="H40" s="7" t="s">
        <v>126</v>
      </c>
      <c r="I40" s="8">
        <v>0.71099999999999997</v>
      </c>
      <c r="J40" s="6">
        <v>110</v>
      </c>
      <c r="K40" s="1">
        <f t="shared" si="1"/>
        <v>506.80909090909091</v>
      </c>
      <c r="L40" s="1">
        <f t="shared" si="66"/>
        <v>168.93636363636364</v>
      </c>
      <c r="M40" s="1">
        <f t="shared" si="2"/>
        <v>0</v>
      </c>
      <c r="N40" s="1">
        <f t="shared" si="3"/>
        <v>337.87272727272727</v>
      </c>
      <c r="O40" s="1">
        <f t="shared" si="4"/>
        <v>506.80909090909091</v>
      </c>
      <c r="P40" s="1">
        <f t="shared" si="5"/>
        <v>0</v>
      </c>
      <c r="Q40" s="1">
        <f t="shared" si="6"/>
        <v>0</v>
      </c>
      <c r="R40" s="1">
        <f t="shared" si="7"/>
        <v>0</v>
      </c>
      <c r="S40" s="1">
        <f t="shared" si="8"/>
        <v>0</v>
      </c>
      <c r="T40" s="1">
        <f t="shared" si="9"/>
        <v>168.93636363636364</v>
      </c>
      <c r="U40" s="1">
        <f t="shared" si="10"/>
        <v>0</v>
      </c>
      <c r="V40" s="1">
        <f t="shared" si="11"/>
        <v>337.87272727272727</v>
      </c>
      <c r="W40" s="1">
        <f t="shared" si="12"/>
        <v>337.87272727272727</v>
      </c>
      <c r="X40" s="1">
        <f t="shared" si="13"/>
        <v>0</v>
      </c>
      <c r="Y40" s="1">
        <f t="shared" si="14"/>
        <v>0</v>
      </c>
      <c r="Z40" s="1">
        <f t="shared" si="15"/>
        <v>0</v>
      </c>
      <c r="AA40" s="1">
        <f t="shared" si="16"/>
        <v>337.87272727272727</v>
      </c>
      <c r="AB40" s="1">
        <f t="shared" si="17"/>
        <v>506.80909090909091</v>
      </c>
      <c r="AC40" s="1">
        <f t="shared" si="18"/>
        <v>0</v>
      </c>
      <c r="AD40" s="1">
        <f t="shared" si="19"/>
        <v>168.93636363636364</v>
      </c>
      <c r="AE40" s="1">
        <f t="shared" si="20"/>
        <v>1182.5545454545454</v>
      </c>
      <c r="AF40" s="1">
        <f t="shared" si="21"/>
        <v>506.80909090909091</v>
      </c>
      <c r="AG40" s="1">
        <f t="shared" si="22"/>
        <v>0</v>
      </c>
      <c r="AH40" s="1">
        <f t="shared" si="23"/>
        <v>168.93636363636364</v>
      </c>
      <c r="AI40" s="1">
        <f t="shared" si="24"/>
        <v>0</v>
      </c>
      <c r="AJ40" s="1">
        <f t="shared" si="25"/>
        <v>168.93636363636364</v>
      </c>
      <c r="AK40" s="1">
        <f t="shared" si="26"/>
        <v>0</v>
      </c>
      <c r="AL40" s="1">
        <f t="shared" si="27"/>
        <v>0</v>
      </c>
      <c r="AM40" s="1">
        <f t="shared" si="28"/>
        <v>0</v>
      </c>
      <c r="AN40" s="1">
        <f t="shared" si="29"/>
        <v>2027.2363636363636</v>
      </c>
      <c r="AO40" s="1">
        <f t="shared" si="30"/>
        <v>337.87272727272727</v>
      </c>
      <c r="AP40" s="1">
        <f t="shared" si="31"/>
        <v>337.87272727272727</v>
      </c>
      <c r="AQ40" s="1">
        <f t="shared" si="32"/>
        <v>0</v>
      </c>
      <c r="AR40" s="1">
        <f t="shared" si="33"/>
        <v>168.93636363636364</v>
      </c>
      <c r="AS40" s="1">
        <f t="shared" si="34"/>
        <v>0</v>
      </c>
      <c r="AT40" s="1">
        <f t="shared" si="35"/>
        <v>9967.2454545454548</v>
      </c>
      <c r="AU40" s="1">
        <f t="shared" si="36"/>
        <v>168.93636363636364</v>
      </c>
      <c r="AV40" s="1">
        <f t="shared" si="37"/>
        <v>0</v>
      </c>
      <c r="AW40" s="1">
        <f t="shared" si="38"/>
        <v>506.80909090909091</v>
      </c>
      <c r="AX40" s="1">
        <f t="shared" si="39"/>
        <v>506.80909090909091</v>
      </c>
      <c r="AY40" s="1">
        <f t="shared" si="40"/>
        <v>23482.154545454545</v>
      </c>
      <c r="AZ40" s="1">
        <f t="shared" si="41"/>
        <v>0</v>
      </c>
      <c r="BA40" s="1">
        <f t="shared" si="42"/>
        <v>506.80909090909091</v>
      </c>
      <c r="BB40" s="1">
        <f t="shared" si="43"/>
        <v>0</v>
      </c>
      <c r="BC40" s="1">
        <f t="shared" si="44"/>
        <v>0</v>
      </c>
      <c r="BD40" s="1">
        <f t="shared" si="45"/>
        <v>844.68181818181813</v>
      </c>
      <c r="BE40" s="1">
        <f t="shared" si="46"/>
        <v>0</v>
      </c>
      <c r="BF40" s="1">
        <f t="shared" si="47"/>
        <v>8446.818181818182</v>
      </c>
      <c r="BG40" s="1">
        <f t="shared" si="48"/>
        <v>3547.6636363636362</v>
      </c>
      <c r="BH40" s="1">
        <f t="shared" si="49"/>
        <v>168.93636363636364</v>
      </c>
      <c r="BI40" s="1">
        <f t="shared" si="50"/>
        <v>0</v>
      </c>
      <c r="BJ40" s="1">
        <f t="shared" si="51"/>
        <v>168.93636363636364</v>
      </c>
      <c r="BK40" s="1">
        <f t="shared" si="52"/>
        <v>0</v>
      </c>
      <c r="BL40" s="1">
        <f t="shared" si="53"/>
        <v>0</v>
      </c>
      <c r="BM40" s="1">
        <f t="shared" si="54"/>
        <v>0</v>
      </c>
      <c r="BN40" s="1">
        <f t="shared" si="55"/>
        <v>0</v>
      </c>
      <c r="BO40" s="1">
        <f t="shared" si="56"/>
        <v>0</v>
      </c>
      <c r="BP40" s="1">
        <f t="shared" si="57"/>
        <v>168.93636363636364</v>
      </c>
      <c r="BQ40" s="1">
        <f t="shared" si="58"/>
        <v>0</v>
      </c>
      <c r="BR40" s="1">
        <f t="shared" si="59"/>
        <v>0</v>
      </c>
      <c r="BS40" s="1">
        <f t="shared" si="60"/>
        <v>0</v>
      </c>
      <c r="BT40" s="1">
        <f t="shared" si="61"/>
        <v>0</v>
      </c>
      <c r="BU40" s="1">
        <f t="shared" si="62"/>
        <v>0</v>
      </c>
      <c r="BV40" s="1">
        <f t="shared" si="63"/>
        <v>0</v>
      </c>
      <c r="BW40" s="1">
        <f t="shared" si="64"/>
        <v>0</v>
      </c>
      <c r="BX40" s="1">
        <f>(BX15*18583)/(J15*1)</f>
        <v>844.68181818181813</v>
      </c>
      <c r="BY40" s="1">
        <f>SUM(K40:BX40)</f>
        <v>57607.299999999996</v>
      </c>
    </row>
    <row r="41" spans="1:77" s="6" customFormat="1" x14ac:dyDescent="0.25">
      <c r="A41" s="6" t="s">
        <v>93</v>
      </c>
      <c r="B41" s="6" t="s">
        <v>99</v>
      </c>
      <c r="C41" s="1" t="s">
        <v>77</v>
      </c>
      <c r="D41" s="8" t="s">
        <v>89</v>
      </c>
      <c r="E41" s="11" t="s">
        <v>104</v>
      </c>
      <c r="F41" s="6" t="s">
        <v>79</v>
      </c>
      <c r="G41" s="7" t="s">
        <v>127</v>
      </c>
      <c r="H41" s="7" t="s">
        <v>128</v>
      </c>
      <c r="I41" s="8">
        <v>0.38700000000000045</v>
      </c>
      <c r="J41" s="6">
        <v>241</v>
      </c>
      <c r="K41" s="1">
        <f t="shared" si="1"/>
        <v>0</v>
      </c>
      <c r="L41" s="1">
        <f t="shared" si="66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">
        <f t="shared" si="5"/>
        <v>0</v>
      </c>
      <c r="Q41" s="1">
        <f t="shared" si="6"/>
        <v>0</v>
      </c>
      <c r="R41" s="1">
        <f t="shared" si="7"/>
        <v>0</v>
      </c>
      <c r="S41" s="1">
        <f t="shared" si="8"/>
        <v>0</v>
      </c>
      <c r="T41" s="1">
        <f t="shared" si="9"/>
        <v>0</v>
      </c>
      <c r="U41" s="1">
        <f t="shared" si="10"/>
        <v>0</v>
      </c>
      <c r="V41" s="1">
        <f t="shared" si="11"/>
        <v>0</v>
      </c>
      <c r="W41" s="1">
        <f t="shared" si="12"/>
        <v>0</v>
      </c>
      <c r="X41" s="1">
        <f t="shared" si="13"/>
        <v>0</v>
      </c>
      <c r="Y41" s="1">
        <f t="shared" si="14"/>
        <v>0</v>
      </c>
      <c r="Z41" s="1">
        <f t="shared" si="15"/>
        <v>0</v>
      </c>
      <c r="AA41" s="1">
        <f t="shared" si="16"/>
        <v>0</v>
      </c>
      <c r="AB41" s="1">
        <f t="shared" si="17"/>
        <v>0</v>
      </c>
      <c r="AC41" s="1">
        <f t="shared" si="18"/>
        <v>0</v>
      </c>
      <c r="AD41" s="1">
        <f t="shared" si="19"/>
        <v>0</v>
      </c>
      <c r="AE41" s="1">
        <f t="shared" si="20"/>
        <v>0</v>
      </c>
      <c r="AF41" s="1">
        <f t="shared" si="21"/>
        <v>0</v>
      </c>
      <c r="AG41" s="1">
        <f t="shared" si="22"/>
        <v>0</v>
      </c>
      <c r="AH41" s="1">
        <f t="shared" si="23"/>
        <v>0</v>
      </c>
      <c r="AI41" s="1">
        <f t="shared" si="24"/>
        <v>0</v>
      </c>
      <c r="AJ41" s="1">
        <f t="shared" si="25"/>
        <v>0</v>
      </c>
      <c r="AK41" s="1">
        <f t="shared" si="26"/>
        <v>0</v>
      </c>
      <c r="AL41" s="1">
        <f t="shared" si="27"/>
        <v>0</v>
      </c>
      <c r="AM41" s="1">
        <f t="shared" si="28"/>
        <v>0</v>
      </c>
      <c r="AN41" s="1">
        <f t="shared" si="29"/>
        <v>0</v>
      </c>
      <c r="AO41" s="1">
        <f t="shared" si="30"/>
        <v>0</v>
      </c>
      <c r="AP41" s="1">
        <f t="shared" si="31"/>
        <v>0</v>
      </c>
      <c r="AQ41" s="1">
        <f t="shared" si="32"/>
        <v>0</v>
      </c>
      <c r="AR41" s="1">
        <f t="shared" si="33"/>
        <v>0</v>
      </c>
      <c r="AS41" s="1">
        <f t="shared" si="34"/>
        <v>0</v>
      </c>
      <c r="AT41" s="1">
        <f t="shared" si="35"/>
        <v>0</v>
      </c>
      <c r="AU41" s="1">
        <f t="shared" si="36"/>
        <v>0</v>
      </c>
      <c r="AV41" s="1">
        <f t="shared" si="37"/>
        <v>0</v>
      </c>
      <c r="AW41" s="1">
        <f t="shared" si="38"/>
        <v>0</v>
      </c>
      <c r="AX41" s="1">
        <f t="shared" si="39"/>
        <v>0</v>
      </c>
      <c r="AY41" s="1">
        <f t="shared" si="40"/>
        <v>0</v>
      </c>
      <c r="AZ41" s="1">
        <f t="shared" si="41"/>
        <v>0</v>
      </c>
      <c r="BA41" s="1">
        <f t="shared" si="42"/>
        <v>0</v>
      </c>
      <c r="BB41" s="1">
        <f t="shared" si="43"/>
        <v>0</v>
      </c>
      <c r="BC41" s="1">
        <f t="shared" si="44"/>
        <v>0</v>
      </c>
      <c r="BD41" s="1">
        <f t="shared" si="45"/>
        <v>0</v>
      </c>
      <c r="BE41" s="1">
        <f t="shared" si="46"/>
        <v>0</v>
      </c>
      <c r="BF41" s="1">
        <f t="shared" si="47"/>
        <v>0</v>
      </c>
      <c r="BG41" s="1">
        <f t="shared" si="48"/>
        <v>0</v>
      </c>
      <c r="BH41" s="1">
        <f t="shared" si="49"/>
        <v>0</v>
      </c>
      <c r="BI41" s="1">
        <f t="shared" si="50"/>
        <v>0</v>
      </c>
      <c r="BJ41" s="1">
        <f t="shared" si="51"/>
        <v>0</v>
      </c>
      <c r="BK41" s="1">
        <f t="shared" si="52"/>
        <v>0</v>
      </c>
      <c r="BL41" s="1">
        <f t="shared" si="53"/>
        <v>0</v>
      </c>
      <c r="BM41" s="1">
        <f t="shared" si="54"/>
        <v>0</v>
      </c>
      <c r="BN41" s="1">
        <f t="shared" si="55"/>
        <v>0</v>
      </c>
      <c r="BO41" s="1">
        <f t="shared" si="56"/>
        <v>0</v>
      </c>
      <c r="BP41" s="1">
        <f t="shared" si="57"/>
        <v>0</v>
      </c>
      <c r="BQ41" s="1">
        <f t="shared" si="58"/>
        <v>0</v>
      </c>
      <c r="BR41" s="1">
        <f t="shared" si="59"/>
        <v>0</v>
      </c>
      <c r="BS41" s="1">
        <f t="shared" si="60"/>
        <v>0</v>
      </c>
      <c r="BT41" s="1">
        <f t="shared" si="61"/>
        <v>0</v>
      </c>
      <c r="BU41" s="1">
        <f t="shared" si="62"/>
        <v>0</v>
      </c>
      <c r="BV41" s="1">
        <f t="shared" si="63"/>
        <v>0</v>
      </c>
      <c r="BW41" s="1">
        <f t="shared" si="64"/>
        <v>0</v>
      </c>
      <c r="BX41" s="1"/>
      <c r="BY41" s="1">
        <f t="shared" si="65"/>
        <v>0</v>
      </c>
    </row>
    <row r="42" spans="1:77" s="6" customFormat="1" x14ac:dyDescent="0.25">
      <c r="A42" s="6" t="s">
        <v>93</v>
      </c>
      <c r="B42" s="6" t="s">
        <v>99</v>
      </c>
      <c r="C42" s="1" t="s">
        <v>77</v>
      </c>
      <c r="D42" s="8" t="s">
        <v>80</v>
      </c>
      <c r="E42" s="11" t="s">
        <v>105</v>
      </c>
      <c r="F42" s="6" t="s">
        <v>79</v>
      </c>
      <c r="G42" s="7" t="s">
        <v>129</v>
      </c>
      <c r="H42" s="7" t="s">
        <v>130</v>
      </c>
      <c r="I42" s="8">
        <v>0.43</v>
      </c>
      <c r="J42" s="6">
        <v>145</v>
      </c>
      <c r="K42" s="1">
        <f t="shared" si="1"/>
        <v>0</v>
      </c>
      <c r="L42" s="1">
        <f t="shared" si="66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1">
        <f t="shared" si="6"/>
        <v>0</v>
      </c>
      <c r="R42" s="1">
        <f t="shared" si="7"/>
        <v>0</v>
      </c>
      <c r="S42" s="1">
        <f t="shared" si="8"/>
        <v>0</v>
      </c>
      <c r="T42" s="1">
        <f t="shared" si="9"/>
        <v>0</v>
      </c>
      <c r="U42" s="1">
        <f t="shared" si="10"/>
        <v>0</v>
      </c>
      <c r="V42" s="1">
        <f t="shared" si="11"/>
        <v>0</v>
      </c>
      <c r="W42" s="1">
        <f t="shared" si="12"/>
        <v>0</v>
      </c>
      <c r="X42" s="1">
        <f t="shared" si="13"/>
        <v>0</v>
      </c>
      <c r="Y42" s="1">
        <f t="shared" si="14"/>
        <v>0</v>
      </c>
      <c r="Z42" s="1">
        <f t="shared" si="15"/>
        <v>0</v>
      </c>
      <c r="AA42" s="1">
        <f t="shared" si="16"/>
        <v>0</v>
      </c>
      <c r="AB42" s="1">
        <f t="shared" si="17"/>
        <v>0</v>
      </c>
      <c r="AC42" s="1">
        <f t="shared" si="18"/>
        <v>0</v>
      </c>
      <c r="AD42" s="1">
        <f t="shared" si="19"/>
        <v>0</v>
      </c>
      <c r="AE42" s="1">
        <f t="shared" si="20"/>
        <v>0</v>
      </c>
      <c r="AF42" s="1">
        <f t="shared" si="21"/>
        <v>0</v>
      </c>
      <c r="AG42" s="1">
        <f t="shared" si="22"/>
        <v>0</v>
      </c>
      <c r="AH42" s="1">
        <f t="shared" si="23"/>
        <v>0</v>
      </c>
      <c r="AI42" s="1">
        <f t="shared" si="24"/>
        <v>0</v>
      </c>
      <c r="AJ42" s="1">
        <f t="shared" si="25"/>
        <v>0</v>
      </c>
      <c r="AK42" s="1">
        <f t="shared" si="26"/>
        <v>0</v>
      </c>
      <c r="AL42" s="1">
        <f t="shared" si="27"/>
        <v>0</v>
      </c>
      <c r="AM42" s="1">
        <f t="shared" si="28"/>
        <v>0</v>
      </c>
      <c r="AN42" s="1">
        <f t="shared" si="29"/>
        <v>0</v>
      </c>
      <c r="AO42" s="1">
        <f t="shared" si="30"/>
        <v>0</v>
      </c>
      <c r="AP42" s="1">
        <f t="shared" si="31"/>
        <v>0</v>
      </c>
      <c r="AQ42" s="1">
        <f t="shared" si="32"/>
        <v>0</v>
      </c>
      <c r="AR42" s="1">
        <f t="shared" si="33"/>
        <v>0</v>
      </c>
      <c r="AS42" s="1">
        <f t="shared" si="34"/>
        <v>0</v>
      </c>
      <c r="AT42" s="1">
        <f t="shared" si="35"/>
        <v>0</v>
      </c>
      <c r="AU42" s="1">
        <f t="shared" si="36"/>
        <v>0</v>
      </c>
      <c r="AV42" s="1">
        <f t="shared" si="37"/>
        <v>0</v>
      </c>
      <c r="AW42" s="1">
        <f t="shared" si="38"/>
        <v>0</v>
      </c>
      <c r="AX42" s="1">
        <f t="shared" si="39"/>
        <v>0</v>
      </c>
      <c r="AY42" s="1">
        <f t="shared" si="40"/>
        <v>0</v>
      </c>
      <c r="AZ42" s="1">
        <f t="shared" si="41"/>
        <v>0</v>
      </c>
      <c r="BA42" s="1">
        <f t="shared" si="42"/>
        <v>0</v>
      </c>
      <c r="BB42" s="1">
        <f t="shared" si="43"/>
        <v>0</v>
      </c>
      <c r="BC42" s="1">
        <f t="shared" si="44"/>
        <v>0</v>
      </c>
      <c r="BD42" s="1">
        <f t="shared" si="45"/>
        <v>0</v>
      </c>
      <c r="BE42" s="1">
        <f t="shared" si="46"/>
        <v>0</v>
      </c>
      <c r="BF42" s="1">
        <f t="shared" si="47"/>
        <v>0</v>
      </c>
      <c r="BG42" s="1">
        <f t="shared" si="48"/>
        <v>0</v>
      </c>
      <c r="BH42" s="1">
        <f t="shared" si="49"/>
        <v>0</v>
      </c>
      <c r="BI42" s="1">
        <f t="shared" si="50"/>
        <v>0</v>
      </c>
      <c r="BJ42" s="1">
        <f t="shared" si="51"/>
        <v>0</v>
      </c>
      <c r="BK42" s="1">
        <f t="shared" si="52"/>
        <v>0</v>
      </c>
      <c r="BL42" s="1">
        <f t="shared" si="53"/>
        <v>0</v>
      </c>
      <c r="BM42" s="1">
        <f t="shared" si="54"/>
        <v>0</v>
      </c>
      <c r="BN42" s="1">
        <f t="shared" si="55"/>
        <v>0</v>
      </c>
      <c r="BO42" s="1">
        <f t="shared" si="56"/>
        <v>0</v>
      </c>
      <c r="BP42" s="1">
        <f t="shared" si="57"/>
        <v>0</v>
      </c>
      <c r="BQ42" s="1">
        <f t="shared" si="58"/>
        <v>0</v>
      </c>
      <c r="BR42" s="1">
        <f t="shared" si="59"/>
        <v>0</v>
      </c>
      <c r="BS42" s="1">
        <f t="shared" si="60"/>
        <v>0</v>
      </c>
      <c r="BT42" s="1">
        <f t="shared" si="61"/>
        <v>0</v>
      </c>
      <c r="BU42" s="1">
        <f t="shared" si="62"/>
        <v>0</v>
      </c>
      <c r="BV42" s="1">
        <f t="shared" si="63"/>
        <v>0</v>
      </c>
      <c r="BW42" s="1">
        <f t="shared" si="64"/>
        <v>0</v>
      </c>
      <c r="BX42" s="1"/>
      <c r="BY42" s="1">
        <f t="shared" si="65"/>
        <v>0</v>
      </c>
    </row>
    <row r="48" spans="1:77" x14ac:dyDescent="0.25">
      <c r="A48" s="25" t="s">
        <v>133</v>
      </c>
      <c r="B48" s="25"/>
      <c r="C48" s="25"/>
      <c r="D48" s="25"/>
      <c r="E48" s="25"/>
      <c r="F48" s="25"/>
      <c r="G48" s="25"/>
      <c r="H48" s="25"/>
      <c r="I48" s="25"/>
      <c r="J48" s="25"/>
    </row>
    <row r="49" spans="1:77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</row>
    <row r="50" spans="1:77" s="13" customFormat="1" ht="47.25" x14ac:dyDescent="0.25">
      <c r="A50" s="13" t="s">
        <v>0</v>
      </c>
      <c r="B50" s="13" t="s">
        <v>1</v>
      </c>
      <c r="C50" s="13" t="s">
        <v>2</v>
      </c>
      <c r="D50" s="13" t="s">
        <v>3</v>
      </c>
      <c r="E50" s="14" t="s">
        <v>4</v>
      </c>
      <c r="F50" s="14" t="s">
        <v>5</v>
      </c>
      <c r="G50" s="14" t="s">
        <v>6</v>
      </c>
      <c r="H50" s="14" t="s">
        <v>7</v>
      </c>
      <c r="I50" s="13" t="s">
        <v>8</v>
      </c>
      <c r="J50" s="14" t="s">
        <v>9</v>
      </c>
      <c r="K50" s="13" t="s">
        <v>68</v>
      </c>
      <c r="L50" s="15" t="s">
        <v>10</v>
      </c>
      <c r="M50" s="13" t="s">
        <v>11</v>
      </c>
      <c r="N50" s="15" t="s">
        <v>12</v>
      </c>
      <c r="O50" s="15" t="s">
        <v>13</v>
      </c>
      <c r="P50" s="15" t="s">
        <v>14</v>
      </c>
      <c r="Q50" s="15" t="s">
        <v>15</v>
      </c>
      <c r="R50" s="15" t="s">
        <v>16</v>
      </c>
      <c r="S50" s="15" t="s">
        <v>17</v>
      </c>
      <c r="T50" s="15" t="s">
        <v>18</v>
      </c>
      <c r="U50" s="15" t="s">
        <v>19</v>
      </c>
      <c r="V50" s="15" t="s">
        <v>20</v>
      </c>
      <c r="W50" s="16" t="s">
        <v>21</v>
      </c>
      <c r="X50" s="16" t="s">
        <v>22</v>
      </c>
      <c r="Y50" s="15" t="s">
        <v>23</v>
      </c>
      <c r="Z50" s="15" t="s">
        <v>24</v>
      </c>
      <c r="AA50" s="15" t="s">
        <v>25</v>
      </c>
      <c r="AB50" s="15" t="s">
        <v>26</v>
      </c>
      <c r="AC50" s="15" t="s">
        <v>27</v>
      </c>
      <c r="AD50" s="15" t="s">
        <v>28</v>
      </c>
      <c r="AE50" s="15" t="s">
        <v>29</v>
      </c>
      <c r="AF50" s="15" t="s">
        <v>30</v>
      </c>
      <c r="AG50" s="15" t="s">
        <v>31</v>
      </c>
      <c r="AH50" s="15" t="s">
        <v>32</v>
      </c>
      <c r="AI50" s="15" t="s">
        <v>33</v>
      </c>
      <c r="AJ50" s="15" t="s">
        <v>34</v>
      </c>
      <c r="AK50" s="15" t="s">
        <v>35</v>
      </c>
      <c r="AL50" s="15" t="s">
        <v>36</v>
      </c>
      <c r="AM50" s="15" t="s">
        <v>37</v>
      </c>
      <c r="AN50" s="15" t="s">
        <v>38</v>
      </c>
      <c r="AO50" s="15" t="s">
        <v>39</v>
      </c>
      <c r="AP50" s="15" t="s">
        <v>40</v>
      </c>
      <c r="AQ50" s="15" t="s">
        <v>41</v>
      </c>
      <c r="AR50" s="15" t="s">
        <v>42</v>
      </c>
      <c r="AS50" s="15" t="s">
        <v>43</v>
      </c>
      <c r="AT50" s="15" t="s">
        <v>44</v>
      </c>
      <c r="AU50" s="15" t="s">
        <v>45</v>
      </c>
      <c r="AV50" s="15" t="s">
        <v>46</v>
      </c>
      <c r="AW50" s="15" t="s">
        <v>47</v>
      </c>
      <c r="AX50" s="15" t="s">
        <v>48</v>
      </c>
      <c r="AY50" s="15" t="s">
        <v>49</v>
      </c>
      <c r="AZ50" s="15" t="s">
        <v>50</v>
      </c>
      <c r="BA50" s="15" t="s">
        <v>51</v>
      </c>
      <c r="BB50" s="15" t="s">
        <v>52</v>
      </c>
      <c r="BC50" s="15" t="s">
        <v>53</v>
      </c>
      <c r="BD50" s="15" t="s">
        <v>54</v>
      </c>
      <c r="BE50" s="15" t="s">
        <v>55</v>
      </c>
      <c r="BF50" s="13" t="s">
        <v>56</v>
      </c>
      <c r="BG50" s="13" t="s">
        <v>57</v>
      </c>
      <c r="BH50" s="13" t="s">
        <v>58</v>
      </c>
      <c r="BI50" s="13" t="s">
        <v>59</v>
      </c>
      <c r="BJ50" s="13" t="s">
        <v>60</v>
      </c>
      <c r="BK50" s="13" t="s">
        <v>61</v>
      </c>
      <c r="BL50" s="13" t="s">
        <v>62</v>
      </c>
      <c r="BM50" s="13" t="s">
        <v>63</v>
      </c>
      <c r="BN50" s="13" t="s">
        <v>64</v>
      </c>
      <c r="BO50" s="13" t="s">
        <v>65</v>
      </c>
      <c r="BP50" s="13" t="s">
        <v>66</v>
      </c>
      <c r="BQ50" s="13" t="s">
        <v>67</v>
      </c>
      <c r="BR50" s="13" t="s">
        <v>69</v>
      </c>
      <c r="BS50" s="13" t="s">
        <v>70</v>
      </c>
      <c r="BT50" s="13" t="s">
        <v>71</v>
      </c>
      <c r="BU50" s="13" t="s">
        <v>72</v>
      </c>
      <c r="BV50" s="13" t="s">
        <v>73</v>
      </c>
      <c r="BW50" s="13" t="s">
        <v>74</v>
      </c>
      <c r="BY50" s="13" t="s">
        <v>132</v>
      </c>
    </row>
    <row r="51" spans="1:77" s="1" customFormat="1" x14ac:dyDescent="0.25">
      <c r="A51" s="1" t="s">
        <v>75</v>
      </c>
      <c r="B51" s="1" t="s">
        <v>76</v>
      </c>
      <c r="C51" s="1" t="s">
        <v>77</v>
      </c>
      <c r="D51" s="2"/>
      <c r="E51" s="3" t="s">
        <v>78</v>
      </c>
      <c r="F51" s="3" t="s">
        <v>79</v>
      </c>
      <c r="G51" s="4"/>
      <c r="H51" s="4"/>
      <c r="I51" s="2">
        <v>0.71299999999999997</v>
      </c>
      <c r="J51" s="3">
        <v>378</v>
      </c>
      <c r="K51" s="1">
        <f>(K2*18583)/(J2*0.713)</f>
        <v>68.950035990709196</v>
      </c>
      <c r="L51" s="1">
        <f>(L2*18583)/(J2*0.713)</f>
        <v>0</v>
      </c>
      <c r="M51" s="1">
        <f>(M2*18583)/(J2*0.713)</f>
        <v>0</v>
      </c>
      <c r="N51" s="1">
        <f>(N2*18583)/(J2*0.713)</f>
        <v>0</v>
      </c>
      <c r="O51" s="1">
        <f>(O2*18583)/(J2*0.713)</f>
        <v>0</v>
      </c>
      <c r="P51" s="1">
        <f>(P2*18583)/(J2*0.713)</f>
        <v>0</v>
      </c>
      <c r="Q51" s="1">
        <f>(Q2*18583)/(J2*0.713)</f>
        <v>0</v>
      </c>
      <c r="R51" s="1">
        <f>(R2*18583)/(J2*0.713)</f>
        <v>0</v>
      </c>
      <c r="S51" s="1">
        <f>(S2*18583)/(J2*0.713)</f>
        <v>0</v>
      </c>
      <c r="T51" s="1">
        <f>(T2*18583)/(J2*0.713)</f>
        <v>137.90007198141839</v>
      </c>
      <c r="U51" s="1">
        <f>(U2*18583)/(J2*0.713)</f>
        <v>0</v>
      </c>
      <c r="V51" s="1">
        <f>(V2*18583)/(J2*0.713)</f>
        <v>0</v>
      </c>
      <c r="W51" s="1">
        <f>(W2*18583)/(J2*0.713)</f>
        <v>0</v>
      </c>
      <c r="X51" s="1">
        <f>(X2*18583)/(J2*0.713)</f>
        <v>0</v>
      </c>
      <c r="Y51" s="1">
        <f>(Y2*18583)/(J2*0.713)</f>
        <v>0</v>
      </c>
      <c r="Z51" s="1">
        <f>(Z2*18583)/(J2*0.713)</f>
        <v>0</v>
      </c>
      <c r="AA51" s="1">
        <f>(AA2*18583)/(J2*0.713)</f>
        <v>0</v>
      </c>
      <c r="AB51" s="1">
        <f>(AB2*18583)/(J2*0.713)</f>
        <v>0</v>
      </c>
      <c r="AC51" s="1">
        <f>(AC2*18583)/(J2*0.713)</f>
        <v>0</v>
      </c>
      <c r="AD51" s="1">
        <f>(AD2*18583)/(J2*0.713)</f>
        <v>0</v>
      </c>
      <c r="AE51" s="1">
        <f>(AE2*18583)/(J2*0.713)</f>
        <v>0</v>
      </c>
      <c r="AF51" s="1">
        <f>(AF2*18583)/(J2*0.713)</f>
        <v>0</v>
      </c>
      <c r="AG51" s="1">
        <f>(AG2*18583)/(J2*0.713)</f>
        <v>68.950035990709196</v>
      </c>
      <c r="AH51" s="1">
        <f>(AH2*18583)/(J2*0.713)</f>
        <v>0</v>
      </c>
      <c r="AI51" s="1">
        <f>(AI2*18583)/(J2*0.713)</f>
        <v>0</v>
      </c>
      <c r="AJ51" s="1">
        <f>(AJ2*18583)/(J2*0.713)</f>
        <v>0</v>
      </c>
      <c r="AK51" s="1">
        <f>(AK2*18583)/(J2*0.713)</f>
        <v>0</v>
      </c>
      <c r="AL51" s="1">
        <f>(AL2*18583)/(J2*0.713)</f>
        <v>0</v>
      </c>
      <c r="AM51" s="1">
        <f>(AM2*18583)/(J2*0.713)</f>
        <v>68.950035990709196</v>
      </c>
      <c r="AN51" s="1">
        <f>(AN2*18583)/(J2*0.713)</f>
        <v>137.90007198141839</v>
      </c>
      <c r="AO51" s="1">
        <f>(AO2*18583)/(J2*0.713)</f>
        <v>0</v>
      </c>
      <c r="AP51" s="1">
        <f>(AP2*18583)/(J2*0.713)</f>
        <v>0</v>
      </c>
      <c r="AQ51" s="1">
        <f>(AQ2*18583)/(J2*0.713)</f>
        <v>0</v>
      </c>
      <c r="AR51" s="1">
        <f>(AR2*18583)/(J2*0.713)</f>
        <v>0</v>
      </c>
      <c r="AS51" s="1">
        <f>(AS2*18583)/(J2*0.713)</f>
        <v>0</v>
      </c>
      <c r="AT51" s="1">
        <f>(AT2*18583)/(J2*0.713)</f>
        <v>0</v>
      </c>
      <c r="AU51" s="1">
        <f>(AU2*18583)/(J2*0.713)</f>
        <v>0</v>
      </c>
      <c r="AV51" s="1">
        <f>(AV2*18583)/(J2*0.713)</f>
        <v>0</v>
      </c>
      <c r="AW51" s="1">
        <f>(AW2*18583)/(J2*0.713)</f>
        <v>0</v>
      </c>
      <c r="AX51" s="1">
        <f>(AX2*18583)/(J2*0.713)</f>
        <v>68.950035990709196</v>
      </c>
      <c r="AY51" s="1">
        <f>(AY2*18583)/(J2*0.713)</f>
        <v>1103.2005758513471</v>
      </c>
      <c r="AZ51" s="1">
        <f>(AZ2*18583)/(J2*0.713)</f>
        <v>0</v>
      </c>
      <c r="BA51" s="1">
        <f>(BA2*18583)/(J2*0.713)</f>
        <v>0</v>
      </c>
      <c r="BB51" s="1">
        <f>(BB2*18583)/(J2*0.713)</f>
        <v>0</v>
      </c>
      <c r="BC51" s="1">
        <f>(BC2*18583)/(J2*0.713)</f>
        <v>0</v>
      </c>
      <c r="BD51" s="1">
        <f>(BD2*18583)/(J2*0.713)</f>
        <v>0</v>
      </c>
      <c r="BE51" s="1">
        <f>(BE2*18583)/(J2*0.713)</f>
        <v>0</v>
      </c>
      <c r="BF51" s="1">
        <f>(BF2*18583)/(J2*0.713)</f>
        <v>0</v>
      </c>
      <c r="BG51" s="1">
        <f>(BG2*18583)/(J2*0.713)</f>
        <v>0</v>
      </c>
      <c r="BH51" s="1">
        <f>(BH2*18583)/(J2*0.713)</f>
        <v>0</v>
      </c>
      <c r="BI51" s="1">
        <f>(BI2*18583)/(J2*0.713)</f>
        <v>0</v>
      </c>
      <c r="BJ51" s="1">
        <f>(BJ2*18583)/(J2*0.713)</f>
        <v>0</v>
      </c>
      <c r="BK51" s="1">
        <f>(BK2*18583)/(J2*0.713)</f>
        <v>0</v>
      </c>
      <c r="BL51" s="1">
        <f>(BL2*18583)/(J2*0.713)</f>
        <v>0</v>
      </c>
      <c r="BM51" s="1">
        <f>(BM2*18583)/(J2*0.713)</f>
        <v>0</v>
      </c>
      <c r="BN51" s="1">
        <f>(BN2*18583)/(J2*0.713)</f>
        <v>0</v>
      </c>
      <c r="BO51" s="1">
        <f>(BO2*18583)/(J2*0.713)</f>
        <v>0</v>
      </c>
      <c r="BP51" s="1">
        <f>(BP2*18583)/(J2*0.713)</f>
        <v>0</v>
      </c>
      <c r="BQ51" s="1">
        <f>(BQ2*18583)/(J2*0.713)</f>
        <v>0</v>
      </c>
      <c r="BR51" s="1">
        <f>(BR2*18583)/(J2*0.713)</f>
        <v>0</v>
      </c>
      <c r="BS51" s="1">
        <f>(BS2*18583)/(J2*0.713)</f>
        <v>0</v>
      </c>
      <c r="BT51" s="1">
        <f>(BT2*18583)/(J2*0.713)</f>
        <v>0</v>
      </c>
      <c r="BU51" s="1">
        <f>(BU2*18583)/(J2*0.713)</f>
        <v>0</v>
      </c>
      <c r="BV51" s="1">
        <f>(BV2*18583)/(J2*0.713)</f>
        <v>0</v>
      </c>
      <c r="BW51" s="1">
        <f>(BW2*18583)/(J2*0.713)</f>
        <v>0</v>
      </c>
      <c r="BY51" s="1">
        <f t="shared" ref="BY51:BY66" si="67">SUM(K51:BW51)</f>
        <v>1654.8008637770208</v>
      </c>
    </row>
    <row r="52" spans="1:77" s="6" customFormat="1" x14ac:dyDescent="0.25">
      <c r="A52" s="1" t="s">
        <v>75</v>
      </c>
      <c r="B52" s="1" t="s">
        <v>76</v>
      </c>
      <c r="C52" s="1" t="s">
        <v>77</v>
      </c>
      <c r="D52" s="6" t="s">
        <v>80</v>
      </c>
      <c r="E52" s="6" t="s">
        <v>81</v>
      </c>
      <c r="F52" s="6" t="s">
        <v>79</v>
      </c>
      <c r="G52" s="7" t="s">
        <v>106</v>
      </c>
      <c r="H52" s="7" t="s">
        <v>107</v>
      </c>
      <c r="I52" s="8">
        <v>0.64600000000000002</v>
      </c>
      <c r="J52" s="6">
        <v>308</v>
      </c>
      <c r="K52" s="1">
        <f>(K3*18583)/(J3*0.646)</f>
        <v>93.396928149250115</v>
      </c>
      <c r="L52" s="1">
        <f>(L3*18583)/(J3*0.646)</f>
        <v>0</v>
      </c>
      <c r="M52" s="1">
        <f>(M3*18583)/(J3*0.646)</f>
        <v>0</v>
      </c>
      <c r="N52" s="1">
        <f>(N3*18583)/(J3*0.646)</f>
        <v>93.396928149250115</v>
      </c>
      <c r="O52" s="1">
        <f>(O3*18583)/(J3*0.646)</f>
        <v>93.396928149250115</v>
      </c>
      <c r="P52" s="1">
        <f>(P3*18583)/(J3*0.646)</f>
        <v>0</v>
      </c>
      <c r="Q52" s="1">
        <f>(Q3*18583)/(J3*0.646)</f>
        <v>0</v>
      </c>
      <c r="R52" s="1">
        <f>(R3*18583)/(J3*0.646)</f>
        <v>0</v>
      </c>
      <c r="S52" s="1">
        <f>(S3*18583)/(J3*0.646)</f>
        <v>0</v>
      </c>
      <c r="T52" s="1">
        <f>(T3*18583)/(J3*0.646)</f>
        <v>0</v>
      </c>
      <c r="U52" s="1">
        <f>(U3*18583)/(J3*0.646)</f>
        <v>93.396928149250115</v>
      </c>
      <c r="V52" s="1">
        <f>(V3*18583)/(J3*0.646)</f>
        <v>0</v>
      </c>
      <c r="W52" s="1">
        <f>(W3*18583)/(J3*0.646)</f>
        <v>280.19078444775039</v>
      </c>
      <c r="X52" s="1">
        <f>(X3*18583)/(J3*0.646)</f>
        <v>0</v>
      </c>
      <c r="Y52" s="1">
        <f>(Y3*18583)/(J3*0.646)</f>
        <v>0</v>
      </c>
      <c r="Z52" s="1">
        <f>(Z3*18583)/(J3*0.646)</f>
        <v>0</v>
      </c>
      <c r="AA52" s="1">
        <f>(AA3*18583)/(J3*0.646)</f>
        <v>93.396928149250115</v>
      </c>
      <c r="AB52" s="1">
        <f>(AB3*18583)/(J3*0.646)</f>
        <v>280.19078444775039</v>
      </c>
      <c r="AC52" s="1">
        <f>(AC3*18583)/(J3*0.646)</f>
        <v>93.396928149250115</v>
      </c>
      <c r="AD52" s="1">
        <f>(AD3*18583)/(J3*0.646)</f>
        <v>0</v>
      </c>
      <c r="AE52" s="1">
        <f>(AE3*18583)/(J3*0.646)</f>
        <v>186.79385629850023</v>
      </c>
      <c r="AF52" s="1">
        <f>(AF3*18583)/(J3*0.646)</f>
        <v>0</v>
      </c>
      <c r="AG52" s="1">
        <f>(AG3*18583)/(J3*0.646)</f>
        <v>0</v>
      </c>
      <c r="AH52" s="1">
        <f>(AH3*18583)/(J3*0.646)</f>
        <v>0</v>
      </c>
      <c r="AI52" s="1">
        <f>(AI3*18583)/(J3*0.646)</f>
        <v>0</v>
      </c>
      <c r="AJ52" s="1">
        <f>(AJ3*18583)/(J3*0.646)</f>
        <v>0</v>
      </c>
      <c r="AK52" s="1">
        <f>(AK3*18583)/(J3*0.646)</f>
        <v>0</v>
      </c>
      <c r="AL52" s="1">
        <f>(AL3*18583)/(J3*0.646)</f>
        <v>0</v>
      </c>
      <c r="AM52" s="1">
        <f>(AM3*18583)/(J3*0.646)</f>
        <v>93.396928149250115</v>
      </c>
      <c r="AN52" s="1">
        <f>(AN3*18583)/(J3*0.646)</f>
        <v>466.98464074625059</v>
      </c>
      <c r="AO52" s="1">
        <f>(AO3*18583)/(J3*0.646)</f>
        <v>0</v>
      </c>
      <c r="AP52" s="1">
        <f>(AP3*18583)/(J3*0.646)</f>
        <v>93.396928149250115</v>
      </c>
      <c r="AQ52" s="1">
        <f>(AQ3*18583)/(J3*0.646)</f>
        <v>0</v>
      </c>
      <c r="AR52" s="1">
        <f>(AR3*18583)/(J3*0.646)</f>
        <v>0</v>
      </c>
      <c r="AS52" s="1">
        <f>(AS3*18583)/(J3*0.646)</f>
        <v>0</v>
      </c>
      <c r="AT52" s="1">
        <f>(AT3*18583)/(J3*0.646)</f>
        <v>0</v>
      </c>
      <c r="AU52" s="1">
        <f>(AU3*18583)/(J3*0.646)</f>
        <v>0</v>
      </c>
      <c r="AV52" s="1">
        <f>(AV3*18583)/(J3*0.646)</f>
        <v>0</v>
      </c>
      <c r="AW52" s="1">
        <f>(AW3*18583)/(J3*0.646)</f>
        <v>0</v>
      </c>
      <c r="AX52" s="1">
        <f>(AX3*18583)/(J3*0.646)</f>
        <v>186.79385629850023</v>
      </c>
      <c r="AY52" s="1">
        <f>(AY3*18583)/(J3*0.646)</f>
        <v>1494.3508503880018</v>
      </c>
      <c r="AZ52" s="1">
        <f>(AZ3*18583)/(J3*0.646)</f>
        <v>0</v>
      </c>
      <c r="BA52" s="1">
        <f>(BA3*18583)/(J3*0.646)</f>
        <v>0</v>
      </c>
      <c r="BB52" s="1">
        <f>(BB3*18583)/(J3*0.646)</f>
        <v>0</v>
      </c>
      <c r="BC52" s="1">
        <f>(BC3*18583)/(J3*0.646)</f>
        <v>0</v>
      </c>
      <c r="BD52" s="1">
        <f>(BD3*18583)/(J3*0.646)</f>
        <v>0</v>
      </c>
      <c r="BE52" s="1">
        <f>(BE3*18583)/(J3*0.646)</f>
        <v>0</v>
      </c>
      <c r="BF52" s="1">
        <f>(BF3*18583)/(J3*0.646)</f>
        <v>0</v>
      </c>
      <c r="BG52" s="1">
        <f>(BG3*18583)/(J3*0.646)</f>
        <v>373.58771259700046</v>
      </c>
      <c r="BH52" s="1">
        <f>(BH3*18583)/(J3*0.646)</f>
        <v>0</v>
      </c>
      <c r="BI52" s="1">
        <f>(BI3*18583)/(J3*0.646)</f>
        <v>0</v>
      </c>
      <c r="BJ52" s="1">
        <f>(BJ3*18583)/(J3*0.646)</f>
        <v>93.396928149250115</v>
      </c>
      <c r="BK52" s="1">
        <f>(BK3*18583)/(J3*0.646)</f>
        <v>93.396928149250115</v>
      </c>
      <c r="BL52" s="1">
        <f>(BL3*18583)/(J3*0.646)</f>
        <v>0</v>
      </c>
      <c r="BM52" s="1">
        <f>(BM3*18583)/(J3*0.646)</f>
        <v>0</v>
      </c>
      <c r="BN52" s="1">
        <f>(BN3*18583)/(J3*0.646)</f>
        <v>0</v>
      </c>
      <c r="BO52" s="1">
        <f>(BO3*18583)/(J3*0.646)</f>
        <v>0</v>
      </c>
      <c r="BP52" s="1">
        <f>(BP3*18583)/(J3*0.646)</f>
        <v>0</v>
      </c>
      <c r="BQ52" s="1">
        <f>(BQ3*18583)/(J3*0.646)</f>
        <v>0</v>
      </c>
      <c r="BR52" s="1">
        <f>(BR3*18583)/(J3*0.646)</f>
        <v>0</v>
      </c>
      <c r="BS52" s="1">
        <f>(BS3*18583)/(J3*0.646)</f>
        <v>0</v>
      </c>
      <c r="BT52" s="1">
        <f>(BT3*18583)/(J3*0.646)</f>
        <v>0</v>
      </c>
      <c r="BU52" s="1">
        <f>(BU3*18583)/(J3*0.646)</f>
        <v>0</v>
      </c>
      <c r="BV52" s="1">
        <f>(BV3*18583)/(J3*0.646)</f>
        <v>0</v>
      </c>
      <c r="BW52" s="1">
        <f>(BW3*18583)/(J3*0.646)</f>
        <v>0</v>
      </c>
      <c r="BX52" s="1"/>
      <c r="BY52" s="1">
        <f t="shared" si="67"/>
        <v>4202.8617667162553</v>
      </c>
    </row>
    <row r="53" spans="1:77" s="6" customFormat="1" x14ac:dyDescent="0.25">
      <c r="A53" s="1" t="s">
        <v>75</v>
      </c>
      <c r="B53" s="1" t="s">
        <v>76</v>
      </c>
      <c r="C53" s="1" t="s">
        <v>77</v>
      </c>
      <c r="D53" s="6" t="s">
        <v>82</v>
      </c>
      <c r="E53" s="6" t="s">
        <v>83</v>
      </c>
      <c r="F53" s="6" t="s">
        <v>79</v>
      </c>
      <c r="G53" s="7" t="s">
        <v>108</v>
      </c>
      <c r="H53" s="7" t="s">
        <v>109</v>
      </c>
      <c r="I53" s="8">
        <v>0.66200000000000003</v>
      </c>
      <c r="J53" s="6">
        <v>487</v>
      </c>
      <c r="K53" s="1">
        <f>(K4*18583)/($J4*$I53)</f>
        <v>115.28130176119903</v>
      </c>
      <c r="L53" s="1">
        <f t="shared" ref="L53:BW53" si="68">(L4*18583)/($J4*$I53)</f>
        <v>57.640650880599516</v>
      </c>
      <c r="M53" s="1">
        <f t="shared" si="68"/>
        <v>57.640650880599516</v>
      </c>
      <c r="N53" s="1">
        <f t="shared" si="68"/>
        <v>749.32846144779364</v>
      </c>
      <c r="O53" s="1">
        <f t="shared" si="68"/>
        <v>115.28130176119903</v>
      </c>
      <c r="P53" s="1">
        <f t="shared" si="68"/>
        <v>0</v>
      </c>
      <c r="Q53" s="1">
        <f t="shared" si="68"/>
        <v>0</v>
      </c>
      <c r="R53" s="1">
        <f t="shared" si="68"/>
        <v>57.640650880599516</v>
      </c>
      <c r="S53" s="1">
        <f t="shared" si="68"/>
        <v>0</v>
      </c>
      <c r="T53" s="1">
        <f t="shared" si="68"/>
        <v>57.640650880599516</v>
      </c>
      <c r="U53" s="1">
        <f t="shared" si="68"/>
        <v>0</v>
      </c>
      <c r="V53" s="1">
        <f t="shared" si="68"/>
        <v>0</v>
      </c>
      <c r="W53" s="1">
        <f t="shared" si="68"/>
        <v>57.640650880599516</v>
      </c>
      <c r="X53" s="1">
        <f t="shared" si="68"/>
        <v>0</v>
      </c>
      <c r="Y53" s="1">
        <f t="shared" si="68"/>
        <v>0</v>
      </c>
      <c r="Z53" s="1">
        <f t="shared" si="68"/>
        <v>0</v>
      </c>
      <c r="AA53" s="1">
        <f t="shared" si="68"/>
        <v>0</v>
      </c>
      <c r="AB53" s="1">
        <f t="shared" si="68"/>
        <v>230.56260352239806</v>
      </c>
      <c r="AC53" s="1">
        <f t="shared" si="68"/>
        <v>0</v>
      </c>
      <c r="AD53" s="1">
        <f t="shared" si="68"/>
        <v>115.28130176119903</v>
      </c>
      <c r="AE53" s="1">
        <f t="shared" si="68"/>
        <v>230.56260352239806</v>
      </c>
      <c r="AF53" s="1">
        <f t="shared" si="68"/>
        <v>115.28130176119903</v>
      </c>
      <c r="AG53" s="1">
        <f t="shared" si="68"/>
        <v>172.92195264179855</v>
      </c>
      <c r="AH53" s="1">
        <f t="shared" si="68"/>
        <v>0</v>
      </c>
      <c r="AI53" s="1">
        <f t="shared" si="68"/>
        <v>0</v>
      </c>
      <c r="AJ53" s="1">
        <f t="shared" si="68"/>
        <v>0</v>
      </c>
      <c r="AK53" s="1">
        <f t="shared" si="68"/>
        <v>172.92195264179855</v>
      </c>
      <c r="AL53" s="1">
        <f t="shared" si="68"/>
        <v>0</v>
      </c>
      <c r="AM53" s="1">
        <f t="shared" si="68"/>
        <v>57.640650880599516</v>
      </c>
      <c r="AN53" s="1">
        <f t="shared" si="68"/>
        <v>172.92195264179855</v>
      </c>
      <c r="AO53" s="1">
        <f t="shared" si="68"/>
        <v>57.640650880599516</v>
      </c>
      <c r="AP53" s="1">
        <f t="shared" si="68"/>
        <v>57.640650880599516</v>
      </c>
      <c r="AQ53" s="1">
        <f t="shared" si="68"/>
        <v>0</v>
      </c>
      <c r="AR53" s="1">
        <f t="shared" si="68"/>
        <v>0</v>
      </c>
      <c r="AS53" s="1">
        <f t="shared" si="68"/>
        <v>0</v>
      </c>
      <c r="AT53" s="1">
        <f t="shared" si="68"/>
        <v>172.92195264179855</v>
      </c>
      <c r="AU53" s="1">
        <f t="shared" si="68"/>
        <v>0</v>
      </c>
      <c r="AV53" s="1">
        <f t="shared" si="68"/>
        <v>0</v>
      </c>
      <c r="AW53" s="1">
        <f t="shared" si="68"/>
        <v>0</v>
      </c>
      <c r="AX53" s="1">
        <f t="shared" si="68"/>
        <v>57.640650880599516</v>
      </c>
      <c r="AY53" s="1">
        <f t="shared" si="68"/>
        <v>922.25041408959225</v>
      </c>
      <c r="AZ53" s="1">
        <f t="shared" si="68"/>
        <v>0</v>
      </c>
      <c r="BA53" s="1">
        <f t="shared" si="68"/>
        <v>0</v>
      </c>
      <c r="BB53" s="1">
        <f t="shared" si="68"/>
        <v>0</v>
      </c>
      <c r="BC53" s="1">
        <f t="shared" si="68"/>
        <v>0</v>
      </c>
      <c r="BD53" s="1">
        <f t="shared" si="68"/>
        <v>345.84390528359711</v>
      </c>
      <c r="BE53" s="1">
        <f t="shared" si="68"/>
        <v>0</v>
      </c>
      <c r="BF53" s="1">
        <f t="shared" si="68"/>
        <v>230.56260352239806</v>
      </c>
      <c r="BG53" s="1">
        <f t="shared" si="68"/>
        <v>345.84390528359711</v>
      </c>
      <c r="BH53" s="1">
        <f t="shared" si="68"/>
        <v>0</v>
      </c>
      <c r="BI53" s="1">
        <f t="shared" si="68"/>
        <v>0</v>
      </c>
      <c r="BJ53" s="1">
        <f t="shared" si="68"/>
        <v>115.28130176119903</v>
      </c>
      <c r="BK53" s="1">
        <f t="shared" si="68"/>
        <v>57.640650880599516</v>
      </c>
      <c r="BL53" s="1">
        <f t="shared" si="68"/>
        <v>0</v>
      </c>
      <c r="BM53" s="1">
        <f t="shared" si="68"/>
        <v>0</v>
      </c>
      <c r="BN53" s="1">
        <f t="shared" si="68"/>
        <v>0</v>
      </c>
      <c r="BO53" s="1">
        <f t="shared" si="68"/>
        <v>0</v>
      </c>
      <c r="BP53" s="1">
        <f t="shared" si="68"/>
        <v>0</v>
      </c>
      <c r="BQ53" s="1">
        <f t="shared" si="68"/>
        <v>0</v>
      </c>
      <c r="BR53" s="1">
        <f t="shared" si="68"/>
        <v>0</v>
      </c>
      <c r="BS53" s="1">
        <f t="shared" si="68"/>
        <v>0</v>
      </c>
      <c r="BT53" s="1">
        <f t="shared" si="68"/>
        <v>0</v>
      </c>
      <c r="BU53" s="1">
        <f t="shared" si="68"/>
        <v>0</v>
      </c>
      <c r="BV53" s="1">
        <f t="shared" si="68"/>
        <v>0</v>
      </c>
      <c r="BW53" s="1">
        <f t="shared" si="68"/>
        <v>0</v>
      </c>
      <c r="BX53" s="1"/>
      <c r="BY53" s="1">
        <f t="shared" si="67"/>
        <v>4899.4553248509583</v>
      </c>
    </row>
    <row r="54" spans="1:77" s="6" customFormat="1" x14ac:dyDescent="0.25">
      <c r="A54" s="1" t="s">
        <v>75</v>
      </c>
      <c r="B54" s="1" t="s">
        <v>76</v>
      </c>
      <c r="C54" s="1" t="s">
        <v>77</v>
      </c>
      <c r="D54" s="6" t="s">
        <v>82</v>
      </c>
      <c r="E54" s="6" t="s">
        <v>84</v>
      </c>
      <c r="F54" s="6" t="s">
        <v>79</v>
      </c>
      <c r="G54" s="7" t="s">
        <v>110</v>
      </c>
      <c r="H54" s="7" t="s">
        <v>111</v>
      </c>
      <c r="I54" s="8">
        <v>0.71499999999999997</v>
      </c>
      <c r="J54" s="6">
        <v>337</v>
      </c>
      <c r="K54" s="1">
        <f t="shared" ref="K54:K66" si="69">(K5*18583)/($J5*$I54)</f>
        <v>231.36685273183792</v>
      </c>
      <c r="L54" s="1">
        <f t="shared" ref="L54:BW54" si="70">(L5*18583)/($J5*$I54)</f>
        <v>77.12228424394597</v>
      </c>
      <c r="M54" s="1">
        <f t="shared" si="70"/>
        <v>0</v>
      </c>
      <c r="N54" s="1">
        <f t="shared" si="70"/>
        <v>1388.2011163910274</v>
      </c>
      <c r="O54" s="1">
        <f t="shared" si="70"/>
        <v>154.24456848789194</v>
      </c>
      <c r="P54" s="1">
        <f t="shared" si="70"/>
        <v>0</v>
      </c>
      <c r="Q54" s="1">
        <f t="shared" si="70"/>
        <v>0</v>
      </c>
      <c r="R54" s="1">
        <f t="shared" si="70"/>
        <v>0</v>
      </c>
      <c r="S54" s="1">
        <f t="shared" si="70"/>
        <v>0</v>
      </c>
      <c r="T54" s="1">
        <f t="shared" si="70"/>
        <v>77.12228424394597</v>
      </c>
      <c r="U54" s="1">
        <f t="shared" si="70"/>
        <v>0</v>
      </c>
      <c r="V54" s="1">
        <f t="shared" si="70"/>
        <v>385.61142121972983</v>
      </c>
      <c r="W54" s="1">
        <f t="shared" si="70"/>
        <v>308.48913697578388</v>
      </c>
      <c r="X54" s="1">
        <f t="shared" si="70"/>
        <v>77.12228424394597</v>
      </c>
      <c r="Y54" s="1">
        <f t="shared" si="70"/>
        <v>0</v>
      </c>
      <c r="Z54" s="1">
        <f t="shared" si="70"/>
        <v>0</v>
      </c>
      <c r="AA54" s="1">
        <f t="shared" si="70"/>
        <v>0</v>
      </c>
      <c r="AB54" s="1">
        <f t="shared" si="70"/>
        <v>231.36685273183792</v>
      </c>
      <c r="AC54" s="1">
        <f t="shared" si="70"/>
        <v>0</v>
      </c>
      <c r="AD54" s="1">
        <f t="shared" si="70"/>
        <v>77.12228424394597</v>
      </c>
      <c r="AE54" s="1">
        <f t="shared" si="70"/>
        <v>308.48913697578388</v>
      </c>
      <c r="AF54" s="1">
        <f t="shared" si="70"/>
        <v>308.48913697578388</v>
      </c>
      <c r="AG54" s="1">
        <f t="shared" si="70"/>
        <v>154.24456848789194</v>
      </c>
      <c r="AH54" s="1">
        <f t="shared" si="70"/>
        <v>154.24456848789194</v>
      </c>
      <c r="AI54" s="1">
        <f t="shared" si="70"/>
        <v>0</v>
      </c>
      <c r="AJ54" s="1">
        <f t="shared" si="70"/>
        <v>0</v>
      </c>
      <c r="AK54" s="1">
        <f t="shared" si="70"/>
        <v>154.24456848789194</v>
      </c>
      <c r="AL54" s="1">
        <f t="shared" si="70"/>
        <v>0</v>
      </c>
      <c r="AM54" s="1">
        <f t="shared" si="70"/>
        <v>0</v>
      </c>
      <c r="AN54" s="1">
        <f t="shared" si="70"/>
        <v>308.48913697578388</v>
      </c>
      <c r="AO54" s="1">
        <f t="shared" si="70"/>
        <v>0</v>
      </c>
      <c r="AP54" s="1">
        <f t="shared" si="70"/>
        <v>0</v>
      </c>
      <c r="AQ54" s="1">
        <f t="shared" si="70"/>
        <v>0</v>
      </c>
      <c r="AR54" s="1">
        <f t="shared" si="70"/>
        <v>0</v>
      </c>
      <c r="AS54" s="1">
        <f t="shared" si="70"/>
        <v>0</v>
      </c>
      <c r="AT54" s="1">
        <f t="shared" si="70"/>
        <v>0</v>
      </c>
      <c r="AU54" s="1">
        <f t="shared" si="70"/>
        <v>385.61142121972983</v>
      </c>
      <c r="AV54" s="1">
        <f t="shared" si="70"/>
        <v>231.36685273183792</v>
      </c>
      <c r="AW54" s="1">
        <f t="shared" si="70"/>
        <v>77.12228424394597</v>
      </c>
      <c r="AX54" s="1">
        <f t="shared" si="70"/>
        <v>308.48913697578388</v>
      </c>
      <c r="AY54" s="1">
        <f t="shared" si="70"/>
        <v>1311.0788321470816</v>
      </c>
      <c r="AZ54" s="1">
        <f t="shared" si="70"/>
        <v>0</v>
      </c>
      <c r="BA54" s="1">
        <f t="shared" si="70"/>
        <v>77.12228424394597</v>
      </c>
      <c r="BB54" s="1">
        <f t="shared" si="70"/>
        <v>0</v>
      </c>
      <c r="BC54" s="1">
        <f t="shared" si="70"/>
        <v>0</v>
      </c>
      <c r="BD54" s="1">
        <f t="shared" si="70"/>
        <v>308.48913697578388</v>
      </c>
      <c r="BE54" s="1">
        <f t="shared" si="70"/>
        <v>0</v>
      </c>
      <c r="BF54" s="1">
        <f t="shared" si="70"/>
        <v>385.61142121972983</v>
      </c>
      <c r="BG54" s="1">
        <f t="shared" si="70"/>
        <v>2005.1793903425953</v>
      </c>
      <c r="BH54" s="1">
        <f t="shared" si="70"/>
        <v>0</v>
      </c>
      <c r="BI54" s="1">
        <f t="shared" si="70"/>
        <v>0</v>
      </c>
      <c r="BJ54" s="1">
        <f t="shared" si="70"/>
        <v>154.24456848789194</v>
      </c>
      <c r="BK54" s="1">
        <f t="shared" si="70"/>
        <v>0</v>
      </c>
      <c r="BL54" s="1">
        <f t="shared" si="70"/>
        <v>0</v>
      </c>
      <c r="BM54" s="1">
        <f t="shared" si="70"/>
        <v>0</v>
      </c>
      <c r="BN54" s="1">
        <f t="shared" si="70"/>
        <v>0</v>
      </c>
      <c r="BO54" s="1">
        <f t="shared" si="70"/>
        <v>154.24456848789194</v>
      </c>
      <c r="BP54" s="1">
        <f t="shared" si="70"/>
        <v>0</v>
      </c>
      <c r="BQ54" s="1">
        <f t="shared" si="70"/>
        <v>77.12228424394597</v>
      </c>
      <c r="BR54" s="1">
        <f t="shared" si="70"/>
        <v>0</v>
      </c>
      <c r="BS54" s="1">
        <f t="shared" si="70"/>
        <v>0</v>
      </c>
      <c r="BT54" s="1">
        <f t="shared" si="70"/>
        <v>0</v>
      </c>
      <c r="BU54" s="1">
        <f t="shared" si="70"/>
        <v>0</v>
      </c>
      <c r="BV54" s="1">
        <f t="shared" si="70"/>
        <v>0</v>
      </c>
      <c r="BW54" s="1">
        <f t="shared" si="70"/>
        <v>0</v>
      </c>
      <c r="BX54" s="1"/>
      <c r="BY54" s="1">
        <f t="shared" si="67"/>
        <v>9871.6523832250841</v>
      </c>
    </row>
    <row r="55" spans="1:77" s="6" customFormat="1" x14ac:dyDescent="0.25">
      <c r="A55" s="1" t="s">
        <v>75</v>
      </c>
      <c r="B55" s="1" t="s">
        <v>76</v>
      </c>
      <c r="C55" s="1" t="s">
        <v>77</v>
      </c>
      <c r="D55" s="6" t="s">
        <v>85</v>
      </c>
      <c r="E55" s="17" t="s">
        <v>86</v>
      </c>
      <c r="F55" s="17" t="s">
        <v>79</v>
      </c>
      <c r="G55" s="18" t="s">
        <v>112</v>
      </c>
      <c r="H55" s="18" t="s">
        <v>113</v>
      </c>
      <c r="I55" s="8">
        <v>0.73299999999999998</v>
      </c>
      <c r="J55" s="17">
        <v>543</v>
      </c>
      <c r="K55" s="1">
        <f t="shared" si="69"/>
        <v>373.50980732075607</v>
      </c>
      <c r="L55" s="1">
        <f t="shared" ref="L55:BW55" si="71">(L6*18583)/($J6*$I55)</f>
        <v>93.377451830189017</v>
      </c>
      <c r="M55" s="1">
        <f t="shared" si="71"/>
        <v>0</v>
      </c>
      <c r="N55" s="1">
        <f t="shared" si="71"/>
        <v>560.26471098113404</v>
      </c>
      <c r="O55" s="1">
        <f t="shared" si="71"/>
        <v>186.75490366037803</v>
      </c>
      <c r="P55" s="1">
        <f t="shared" si="71"/>
        <v>0</v>
      </c>
      <c r="Q55" s="1">
        <f t="shared" si="71"/>
        <v>0</v>
      </c>
      <c r="R55" s="1">
        <f t="shared" si="71"/>
        <v>0</v>
      </c>
      <c r="S55" s="1">
        <f t="shared" si="71"/>
        <v>0</v>
      </c>
      <c r="T55" s="1">
        <f t="shared" si="71"/>
        <v>0</v>
      </c>
      <c r="U55" s="1">
        <f t="shared" si="71"/>
        <v>140.06617774528351</v>
      </c>
      <c r="V55" s="1">
        <f t="shared" si="71"/>
        <v>140.06617774528351</v>
      </c>
      <c r="W55" s="1">
        <f t="shared" si="71"/>
        <v>93.377451830189017</v>
      </c>
      <c r="X55" s="1">
        <f t="shared" si="71"/>
        <v>140.06617774528351</v>
      </c>
      <c r="Y55" s="1">
        <f t="shared" si="71"/>
        <v>46.688725915094508</v>
      </c>
      <c r="Z55" s="1">
        <f t="shared" si="71"/>
        <v>0</v>
      </c>
      <c r="AA55" s="1">
        <f t="shared" si="71"/>
        <v>93.377451830189017</v>
      </c>
      <c r="AB55" s="1">
        <f t="shared" si="71"/>
        <v>93.377451830189017</v>
      </c>
      <c r="AC55" s="1">
        <f t="shared" si="71"/>
        <v>0</v>
      </c>
      <c r="AD55" s="1">
        <f t="shared" si="71"/>
        <v>140.06617774528351</v>
      </c>
      <c r="AE55" s="1">
        <f t="shared" si="71"/>
        <v>560.26471098113404</v>
      </c>
      <c r="AF55" s="1">
        <f t="shared" si="71"/>
        <v>233.44362957547253</v>
      </c>
      <c r="AG55" s="1">
        <f t="shared" si="71"/>
        <v>46.688725915094508</v>
      </c>
      <c r="AH55" s="1">
        <f t="shared" si="71"/>
        <v>186.75490366037803</v>
      </c>
      <c r="AI55" s="1">
        <f t="shared" si="71"/>
        <v>0</v>
      </c>
      <c r="AJ55" s="1">
        <f t="shared" si="71"/>
        <v>0</v>
      </c>
      <c r="AK55" s="1">
        <f t="shared" si="71"/>
        <v>46.688725915094508</v>
      </c>
      <c r="AL55" s="1">
        <f t="shared" si="71"/>
        <v>0</v>
      </c>
      <c r="AM55" s="1">
        <f t="shared" si="71"/>
        <v>560.26471098113404</v>
      </c>
      <c r="AN55" s="1">
        <f t="shared" si="71"/>
        <v>560.26471098113404</v>
      </c>
      <c r="AO55" s="1">
        <f t="shared" si="71"/>
        <v>0</v>
      </c>
      <c r="AP55" s="1">
        <f t="shared" si="71"/>
        <v>46.688725915094508</v>
      </c>
      <c r="AQ55" s="1">
        <f t="shared" si="71"/>
        <v>0</v>
      </c>
      <c r="AR55" s="1">
        <f t="shared" si="71"/>
        <v>46.688725915094508</v>
      </c>
      <c r="AS55" s="1">
        <f t="shared" si="71"/>
        <v>0</v>
      </c>
      <c r="AT55" s="1">
        <f t="shared" si="71"/>
        <v>233.44362957547253</v>
      </c>
      <c r="AU55" s="1">
        <f t="shared" si="71"/>
        <v>140.06617774528351</v>
      </c>
      <c r="AV55" s="1">
        <f t="shared" si="71"/>
        <v>466.88725915094506</v>
      </c>
      <c r="AW55" s="1">
        <f t="shared" si="71"/>
        <v>93.377451830189017</v>
      </c>
      <c r="AX55" s="1">
        <f t="shared" si="71"/>
        <v>326.82108140566152</v>
      </c>
      <c r="AY55" s="1">
        <f t="shared" si="71"/>
        <v>2801.3235549056703</v>
      </c>
      <c r="AZ55" s="1">
        <f t="shared" si="71"/>
        <v>0</v>
      </c>
      <c r="BA55" s="1">
        <f t="shared" si="71"/>
        <v>46.688725915094508</v>
      </c>
      <c r="BB55" s="1">
        <f t="shared" si="71"/>
        <v>0</v>
      </c>
      <c r="BC55" s="1">
        <f t="shared" si="71"/>
        <v>0</v>
      </c>
      <c r="BD55" s="1">
        <f t="shared" si="71"/>
        <v>513.57598506603961</v>
      </c>
      <c r="BE55" s="1">
        <f t="shared" si="71"/>
        <v>0</v>
      </c>
      <c r="BF55" s="1">
        <f t="shared" si="71"/>
        <v>280.13235549056702</v>
      </c>
      <c r="BG55" s="1">
        <f t="shared" si="71"/>
        <v>1727.4828588584967</v>
      </c>
      <c r="BH55" s="1">
        <f t="shared" si="71"/>
        <v>280.13235549056702</v>
      </c>
      <c r="BI55" s="1">
        <f t="shared" si="71"/>
        <v>0</v>
      </c>
      <c r="BJ55" s="1">
        <f t="shared" si="71"/>
        <v>93.377451830189017</v>
      </c>
      <c r="BK55" s="1">
        <f t="shared" si="71"/>
        <v>46.688725915094508</v>
      </c>
      <c r="BL55" s="1">
        <f t="shared" si="71"/>
        <v>0</v>
      </c>
      <c r="BM55" s="1">
        <f t="shared" si="71"/>
        <v>0</v>
      </c>
      <c r="BN55" s="1">
        <f t="shared" si="71"/>
        <v>0</v>
      </c>
      <c r="BO55" s="1">
        <f t="shared" si="71"/>
        <v>0</v>
      </c>
      <c r="BP55" s="1">
        <f t="shared" si="71"/>
        <v>93.377451830189017</v>
      </c>
      <c r="BQ55" s="1">
        <f t="shared" si="71"/>
        <v>0</v>
      </c>
      <c r="BR55" s="1">
        <f t="shared" si="71"/>
        <v>140.06617774528351</v>
      </c>
      <c r="BS55" s="1">
        <f t="shared" si="71"/>
        <v>46.688725915094508</v>
      </c>
      <c r="BT55" s="1">
        <f t="shared" si="71"/>
        <v>0</v>
      </c>
      <c r="BU55" s="1">
        <f t="shared" si="71"/>
        <v>0</v>
      </c>
      <c r="BV55" s="1">
        <f t="shared" si="71"/>
        <v>0</v>
      </c>
      <c r="BW55" s="1">
        <f t="shared" si="71"/>
        <v>0</v>
      </c>
      <c r="BX55" s="1"/>
      <c r="BY55" s="1">
        <f t="shared" si="67"/>
        <v>11718.870204688723</v>
      </c>
    </row>
    <row r="56" spans="1:77" s="6" customFormat="1" x14ac:dyDescent="0.25">
      <c r="A56" s="1" t="s">
        <v>75</v>
      </c>
      <c r="B56" s="1" t="s">
        <v>76</v>
      </c>
      <c r="C56" s="1" t="s">
        <v>77</v>
      </c>
      <c r="D56" s="6" t="s">
        <v>82</v>
      </c>
      <c r="E56" s="6" t="s">
        <v>87</v>
      </c>
      <c r="F56" s="6" t="s">
        <v>79</v>
      </c>
      <c r="G56" s="7" t="s">
        <v>114</v>
      </c>
      <c r="H56" s="7" t="s">
        <v>109</v>
      </c>
      <c r="I56" s="8">
        <v>0.81399999999999995</v>
      </c>
      <c r="J56" s="6">
        <v>140</v>
      </c>
      <c r="K56" s="1">
        <f t="shared" si="69"/>
        <v>0</v>
      </c>
      <c r="L56" s="1">
        <f t="shared" ref="L56:BW56" si="72">(L7*18583)/($J7*$I56)</f>
        <v>0</v>
      </c>
      <c r="M56" s="1">
        <f t="shared" si="72"/>
        <v>0</v>
      </c>
      <c r="N56" s="1">
        <f t="shared" si="72"/>
        <v>163.06598806598808</v>
      </c>
      <c r="O56" s="1">
        <f t="shared" si="72"/>
        <v>0</v>
      </c>
      <c r="P56" s="1">
        <f t="shared" si="72"/>
        <v>0</v>
      </c>
      <c r="Q56" s="1">
        <f t="shared" si="72"/>
        <v>0</v>
      </c>
      <c r="R56" s="1">
        <f t="shared" si="72"/>
        <v>0</v>
      </c>
      <c r="S56" s="1">
        <f t="shared" si="72"/>
        <v>0</v>
      </c>
      <c r="T56" s="1">
        <f t="shared" si="72"/>
        <v>0</v>
      </c>
      <c r="U56" s="1">
        <f t="shared" si="72"/>
        <v>0</v>
      </c>
      <c r="V56" s="1">
        <f t="shared" si="72"/>
        <v>0</v>
      </c>
      <c r="W56" s="1">
        <f t="shared" si="72"/>
        <v>0</v>
      </c>
      <c r="X56" s="1">
        <f t="shared" si="72"/>
        <v>0</v>
      </c>
      <c r="Y56" s="1">
        <f t="shared" si="72"/>
        <v>0</v>
      </c>
      <c r="Z56" s="1">
        <f t="shared" si="72"/>
        <v>0</v>
      </c>
      <c r="AA56" s="1">
        <f t="shared" si="72"/>
        <v>0</v>
      </c>
      <c r="AB56" s="1">
        <f t="shared" si="72"/>
        <v>163.06598806598808</v>
      </c>
      <c r="AC56" s="1">
        <f t="shared" si="72"/>
        <v>0</v>
      </c>
      <c r="AD56" s="1">
        <f t="shared" si="72"/>
        <v>0</v>
      </c>
      <c r="AE56" s="1">
        <f t="shared" si="72"/>
        <v>0</v>
      </c>
      <c r="AF56" s="1">
        <f t="shared" si="72"/>
        <v>0</v>
      </c>
      <c r="AG56" s="1">
        <f t="shared" si="72"/>
        <v>0</v>
      </c>
      <c r="AH56" s="1">
        <f t="shared" si="72"/>
        <v>0</v>
      </c>
      <c r="AI56" s="1">
        <f t="shared" si="72"/>
        <v>0</v>
      </c>
      <c r="AJ56" s="1">
        <f t="shared" si="72"/>
        <v>0</v>
      </c>
      <c r="AK56" s="1">
        <f t="shared" si="72"/>
        <v>0</v>
      </c>
      <c r="AL56" s="1">
        <f t="shared" si="72"/>
        <v>0</v>
      </c>
      <c r="AM56" s="1">
        <f t="shared" si="72"/>
        <v>0</v>
      </c>
      <c r="AN56" s="1">
        <f t="shared" si="72"/>
        <v>0</v>
      </c>
      <c r="AO56" s="1">
        <f t="shared" si="72"/>
        <v>0</v>
      </c>
      <c r="AP56" s="1">
        <f t="shared" si="72"/>
        <v>0</v>
      </c>
      <c r="AQ56" s="1">
        <f t="shared" si="72"/>
        <v>0</v>
      </c>
      <c r="AR56" s="1">
        <f t="shared" si="72"/>
        <v>0</v>
      </c>
      <c r="AS56" s="1">
        <f t="shared" si="72"/>
        <v>0</v>
      </c>
      <c r="AT56" s="1">
        <f t="shared" si="72"/>
        <v>0</v>
      </c>
      <c r="AU56" s="1">
        <f t="shared" si="72"/>
        <v>0</v>
      </c>
      <c r="AV56" s="1">
        <f t="shared" si="72"/>
        <v>0</v>
      </c>
      <c r="AW56" s="1">
        <f t="shared" si="72"/>
        <v>0</v>
      </c>
      <c r="AX56" s="1">
        <f t="shared" si="72"/>
        <v>163.06598806598808</v>
      </c>
      <c r="AY56" s="1">
        <f t="shared" si="72"/>
        <v>163.06598806598808</v>
      </c>
      <c r="AZ56" s="1">
        <f t="shared" si="72"/>
        <v>0</v>
      </c>
      <c r="BA56" s="1">
        <f t="shared" si="72"/>
        <v>0</v>
      </c>
      <c r="BB56" s="1">
        <f t="shared" si="72"/>
        <v>0</v>
      </c>
      <c r="BC56" s="1">
        <f t="shared" si="72"/>
        <v>0</v>
      </c>
      <c r="BD56" s="1">
        <f t="shared" si="72"/>
        <v>0</v>
      </c>
      <c r="BE56" s="1">
        <f t="shared" si="72"/>
        <v>0</v>
      </c>
      <c r="BF56" s="1">
        <f t="shared" si="72"/>
        <v>0</v>
      </c>
      <c r="BG56" s="1">
        <f t="shared" si="72"/>
        <v>326.13197613197616</v>
      </c>
      <c r="BH56" s="1">
        <f t="shared" si="72"/>
        <v>0</v>
      </c>
      <c r="BI56" s="1">
        <f t="shared" si="72"/>
        <v>0</v>
      </c>
      <c r="BJ56" s="1">
        <f t="shared" si="72"/>
        <v>0</v>
      </c>
      <c r="BK56" s="1">
        <f t="shared" si="72"/>
        <v>163.06598806598808</v>
      </c>
      <c r="BL56" s="1">
        <f t="shared" si="72"/>
        <v>0</v>
      </c>
      <c r="BM56" s="1">
        <f t="shared" si="72"/>
        <v>0</v>
      </c>
      <c r="BN56" s="1">
        <f t="shared" si="72"/>
        <v>0</v>
      </c>
      <c r="BO56" s="1">
        <f t="shared" si="72"/>
        <v>0</v>
      </c>
      <c r="BP56" s="1">
        <f t="shared" si="72"/>
        <v>0</v>
      </c>
      <c r="BQ56" s="1">
        <f t="shared" si="72"/>
        <v>0</v>
      </c>
      <c r="BR56" s="1">
        <f t="shared" si="72"/>
        <v>0</v>
      </c>
      <c r="BS56" s="1">
        <f t="shared" si="72"/>
        <v>0</v>
      </c>
      <c r="BT56" s="1">
        <f t="shared" si="72"/>
        <v>0</v>
      </c>
      <c r="BU56" s="1">
        <f t="shared" si="72"/>
        <v>0</v>
      </c>
      <c r="BV56" s="1">
        <f t="shared" si="72"/>
        <v>0</v>
      </c>
      <c r="BW56" s="1">
        <f t="shared" si="72"/>
        <v>0</v>
      </c>
      <c r="BX56" s="1"/>
      <c r="BY56" s="1">
        <f t="shared" si="67"/>
        <v>1141.4619164619164</v>
      </c>
    </row>
    <row r="57" spans="1:77" s="1" customFormat="1" x14ac:dyDescent="0.25">
      <c r="A57" s="1" t="s">
        <v>75</v>
      </c>
      <c r="B57" s="1" t="s">
        <v>76</v>
      </c>
      <c r="C57" s="1" t="s">
        <v>77</v>
      </c>
      <c r="D57" s="1" t="s">
        <v>82</v>
      </c>
      <c r="E57" s="1" t="s">
        <v>88</v>
      </c>
      <c r="F57" s="1" t="s">
        <v>79</v>
      </c>
      <c r="G57" s="9" t="s">
        <v>115</v>
      </c>
      <c r="H57" s="9" t="s">
        <v>116</v>
      </c>
      <c r="I57" s="10">
        <v>0.77400000000000002</v>
      </c>
      <c r="J57" s="1">
        <v>448</v>
      </c>
      <c r="K57" s="1">
        <f t="shared" si="69"/>
        <v>53.591615909929864</v>
      </c>
      <c r="L57" s="1">
        <f t="shared" ref="L57:BW57" si="73">(L8*18583)/($J8*$I57)</f>
        <v>53.591615909929864</v>
      </c>
      <c r="M57" s="1">
        <f t="shared" si="73"/>
        <v>0</v>
      </c>
      <c r="N57" s="1">
        <f t="shared" si="73"/>
        <v>375.14131136950903</v>
      </c>
      <c r="O57" s="1">
        <f t="shared" si="73"/>
        <v>107.18323181985973</v>
      </c>
      <c r="P57" s="1">
        <f t="shared" si="73"/>
        <v>0</v>
      </c>
      <c r="Q57" s="1">
        <f t="shared" si="73"/>
        <v>0</v>
      </c>
      <c r="R57" s="1">
        <f t="shared" si="73"/>
        <v>0</v>
      </c>
      <c r="S57" s="1">
        <f t="shared" si="73"/>
        <v>0</v>
      </c>
      <c r="T57" s="1">
        <f t="shared" si="73"/>
        <v>643.0993909191584</v>
      </c>
      <c r="U57" s="1">
        <f t="shared" si="73"/>
        <v>0</v>
      </c>
      <c r="V57" s="1">
        <f t="shared" si="73"/>
        <v>107.18323181985973</v>
      </c>
      <c r="W57" s="1">
        <f t="shared" si="73"/>
        <v>53.591615909929864</v>
      </c>
      <c r="X57" s="1">
        <f t="shared" si="73"/>
        <v>0</v>
      </c>
      <c r="Y57" s="1">
        <f t="shared" si="73"/>
        <v>53.591615909929864</v>
      </c>
      <c r="Z57" s="1">
        <f t="shared" si="73"/>
        <v>0</v>
      </c>
      <c r="AA57" s="1">
        <f t="shared" si="73"/>
        <v>53.591615909929864</v>
      </c>
      <c r="AB57" s="1">
        <f t="shared" si="73"/>
        <v>482.32454318936874</v>
      </c>
      <c r="AC57" s="1">
        <f t="shared" si="73"/>
        <v>0</v>
      </c>
      <c r="AD57" s="1">
        <f t="shared" si="73"/>
        <v>0</v>
      </c>
      <c r="AE57" s="1">
        <f t="shared" si="73"/>
        <v>267.95807954964931</v>
      </c>
      <c r="AF57" s="1">
        <f t="shared" si="73"/>
        <v>160.7748477297896</v>
      </c>
      <c r="AG57" s="1">
        <f t="shared" si="73"/>
        <v>107.18323181985973</v>
      </c>
      <c r="AH57" s="1">
        <f t="shared" si="73"/>
        <v>107.18323181985973</v>
      </c>
      <c r="AI57" s="1">
        <f t="shared" si="73"/>
        <v>0</v>
      </c>
      <c r="AJ57" s="1">
        <f t="shared" si="73"/>
        <v>0</v>
      </c>
      <c r="AK57" s="1">
        <f t="shared" si="73"/>
        <v>53.591615909929864</v>
      </c>
      <c r="AL57" s="1">
        <f t="shared" si="73"/>
        <v>0</v>
      </c>
      <c r="AM57" s="1">
        <f t="shared" si="73"/>
        <v>160.7748477297896</v>
      </c>
      <c r="AN57" s="1">
        <f t="shared" si="73"/>
        <v>482.32454318936874</v>
      </c>
      <c r="AO57" s="1">
        <f t="shared" si="73"/>
        <v>53.591615909929864</v>
      </c>
      <c r="AP57" s="1">
        <f t="shared" si="73"/>
        <v>107.18323181985973</v>
      </c>
      <c r="AQ57" s="1">
        <f t="shared" si="73"/>
        <v>0</v>
      </c>
      <c r="AR57" s="1">
        <f t="shared" si="73"/>
        <v>0</v>
      </c>
      <c r="AS57" s="1">
        <f t="shared" si="73"/>
        <v>0</v>
      </c>
      <c r="AT57" s="1">
        <f t="shared" si="73"/>
        <v>750.28262273901805</v>
      </c>
      <c r="AU57" s="1">
        <f t="shared" si="73"/>
        <v>107.18323181985973</v>
      </c>
      <c r="AV57" s="1">
        <f t="shared" si="73"/>
        <v>321.5496954595792</v>
      </c>
      <c r="AW57" s="1">
        <f t="shared" si="73"/>
        <v>53.591615909929864</v>
      </c>
      <c r="AX57" s="1">
        <f t="shared" si="73"/>
        <v>321.5496954595792</v>
      </c>
      <c r="AY57" s="1">
        <f t="shared" si="73"/>
        <v>1393.3820136581764</v>
      </c>
      <c r="AZ57" s="1">
        <f t="shared" si="73"/>
        <v>0</v>
      </c>
      <c r="BA57" s="1">
        <f t="shared" si="73"/>
        <v>0</v>
      </c>
      <c r="BB57" s="1">
        <f t="shared" si="73"/>
        <v>0</v>
      </c>
      <c r="BC57" s="1">
        <f t="shared" si="73"/>
        <v>0</v>
      </c>
      <c r="BD57" s="1">
        <f t="shared" si="73"/>
        <v>643.0993909191584</v>
      </c>
      <c r="BE57" s="1">
        <f t="shared" si="73"/>
        <v>0</v>
      </c>
      <c r="BF57" s="1">
        <f t="shared" si="73"/>
        <v>160.7748477297896</v>
      </c>
      <c r="BG57" s="1">
        <f t="shared" si="73"/>
        <v>1982.8897886674049</v>
      </c>
      <c r="BH57" s="1">
        <f t="shared" si="73"/>
        <v>0</v>
      </c>
      <c r="BI57" s="1">
        <f t="shared" si="73"/>
        <v>0</v>
      </c>
      <c r="BJ57" s="1">
        <f t="shared" si="73"/>
        <v>214.36646363971946</v>
      </c>
      <c r="BK57" s="1">
        <f t="shared" si="73"/>
        <v>0</v>
      </c>
      <c r="BL57" s="1">
        <f t="shared" si="73"/>
        <v>0</v>
      </c>
      <c r="BM57" s="1">
        <f t="shared" si="73"/>
        <v>0</v>
      </c>
      <c r="BN57" s="1">
        <f t="shared" si="73"/>
        <v>0</v>
      </c>
      <c r="BO57" s="1">
        <f t="shared" si="73"/>
        <v>0</v>
      </c>
      <c r="BP57" s="1">
        <f t="shared" si="73"/>
        <v>53.591615909929864</v>
      </c>
      <c r="BQ57" s="1">
        <f t="shared" si="73"/>
        <v>53.591615909929864</v>
      </c>
      <c r="BR57" s="1">
        <f t="shared" si="73"/>
        <v>0</v>
      </c>
      <c r="BS57" s="1">
        <f t="shared" si="73"/>
        <v>0</v>
      </c>
      <c r="BT57" s="1">
        <f t="shared" si="73"/>
        <v>0</v>
      </c>
      <c r="BU57" s="1">
        <f t="shared" si="73"/>
        <v>0</v>
      </c>
      <c r="BV57" s="1">
        <f t="shared" si="73"/>
        <v>0</v>
      </c>
      <c r="BW57" s="1">
        <f t="shared" si="73"/>
        <v>0</v>
      </c>
      <c r="BY57" s="1">
        <f t="shared" si="67"/>
        <v>9539.3076319675165</v>
      </c>
    </row>
    <row r="58" spans="1:77" s="6" customFormat="1" x14ac:dyDescent="0.25">
      <c r="A58" s="1" t="s">
        <v>75</v>
      </c>
      <c r="B58" s="1" t="s">
        <v>76</v>
      </c>
      <c r="C58" s="1" t="s">
        <v>77</v>
      </c>
      <c r="D58" s="6" t="s">
        <v>89</v>
      </c>
      <c r="E58" s="6" t="s">
        <v>90</v>
      </c>
      <c r="F58" s="6" t="s">
        <v>79</v>
      </c>
      <c r="G58" s="7" t="s">
        <v>117</v>
      </c>
      <c r="H58" s="7" t="s">
        <v>118</v>
      </c>
      <c r="I58" s="8">
        <v>0.76</v>
      </c>
      <c r="J58" s="6">
        <v>178</v>
      </c>
      <c r="K58" s="1">
        <f t="shared" si="69"/>
        <v>412.10082791247783</v>
      </c>
      <c r="L58" s="1">
        <f t="shared" ref="L58:BW58" si="74">(L9*18583)/($J9*$I58)</f>
        <v>0</v>
      </c>
      <c r="M58" s="1">
        <f t="shared" si="74"/>
        <v>0</v>
      </c>
      <c r="N58" s="1">
        <f t="shared" si="74"/>
        <v>274.7338852749852</v>
      </c>
      <c r="O58" s="1">
        <f t="shared" si="74"/>
        <v>0</v>
      </c>
      <c r="P58" s="1">
        <f t="shared" si="74"/>
        <v>0</v>
      </c>
      <c r="Q58" s="1">
        <f t="shared" si="74"/>
        <v>0</v>
      </c>
      <c r="R58" s="1">
        <f t="shared" si="74"/>
        <v>0</v>
      </c>
      <c r="S58" s="1">
        <f t="shared" si="74"/>
        <v>0</v>
      </c>
      <c r="T58" s="1">
        <f t="shared" si="74"/>
        <v>0</v>
      </c>
      <c r="U58" s="1">
        <f t="shared" si="74"/>
        <v>0</v>
      </c>
      <c r="V58" s="1">
        <f t="shared" si="74"/>
        <v>0</v>
      </c>
      <c r="W58" s="1">
        <f t="shared" si="74"/>
        <v>0</v>
      </c>
      <c r="X58" s="1">
        <f t="shared" si="74"/>
        <v>0</v>
      </c>
      <c r="Y58" s="1">
        <f t="shared" si="74"/>
        <v>0</v>
      </c>
      <c r="Z58" s="1">
        <f t="shared" si="74"/>
        <v>0</v>
      </c>
      <c r="AA58" s="1">
        <f t="shared" si="74"/>
        <v>0</v>
      </c>
      <c r="AB58" s="1">
        <f t="shared" si="74"/>
        <v>0</v>
      </c>
      <c r="AC58" s="1">
        <f t="shared" si="74"/>
        <v>0</v>
      </c>
      <c r="AD58" s="1">
        <f t="shared" si="74"/>
        <v>137.3669426374926</v>
      </c>
      <c r="AE58" s="1">
        <f t="shared" si="74"/>
        <v>137.3669426374926</v>
      </c>
      <c r="AF58" s="1">
        <f t="shared" si="74"/>
        <v>137.3669426374926</v>
      </c>
      <c r="AG58" s="1">
        <f t="shared" si="74"/>
        <v>0</v>
      </c>
      <c r="AH58" s="1">
        <f t="shared" si="74"/>
        <v>0</v>
      </c>
      <c r="AI58" s="1">
        <f t="shared" si="74"/>
        <v>0</v>
      </c>
      <c r="AJ58" s="1">
        <f t="shared" si="74"/>
        <v>0</v>
      </c>
      <c r="AK58" s="1">
        <f t="shared" si="74"/>
        <v>0</v>
      </c>
      <c r="AL58" s="1">
        <f t="shared" si="74"/>
        <v>0</v>
      </c>
      <c r="AM58" s="1">
        <f t="shared" si="74"/>
        <v>0</v>
      </c>
      <c r="AN58" s="1">
        <f t="shared" si="74"/>
        <v>412.10082791247783</v>
      </c>
      <c r="AO58" s="1">
        <f t="shared" si="74"/>
        <v>0</v>
      </c>
      <c r="AP58" s="1">
        <f t="shared" si="74"/>
        <v>0</v>
      </c>
      <c r="AQ58" s="1">
        <f t="shared" si="74"/>
        <v>0</v>
      </c>
      <c r="AR58" s="1">
        <f t="shared" si="74"/>
        <v>0</v>
      </c>
      <c r="AS58" s="1">
        <f t="shared" si="74"/>
        <v>0</v>
      </c>
      <c r="AT58" s="1">
        <f t="shared" si="74"/>
        <v>412.10082791247783</v>
      </c>
      <c r="AU58" s="1">
        <f t="shared" si="74"/>
        <v>137.3669426374926</v>
      </c>
      <c r="AV58" s="1">
        <f t="shared" si="74"/>
        <v>137.3669426374926</v>
      </c>
      <c r="AW58" s="1">
        <f t="shared" si="74"/>
        <v>0</v>
      </c>
      <c r="AX58" s="1">
        <f t="shared" si="74"/>
        <v>0</v>
      </c>
      <c r="AY58" s="1">
        <f t="shared" si="74"/>
        <v>2060.5041395623889</v>
      </c>
      <c r="AZ58" s="1">
        <f t="shared" si="74"/>
        <v>0</v>
      </c>
      <c r="BA58" s="1">
        <f t="shared" si="74"/>
        <v>0</v>
      </c>
      <c r="BB58" s="1">
        <f t="shared" si="74"/>
        <v>137.3669426374926</v>
      </c>
      <c r="BC58" s="1">
        <f t="shared" si="74"/>
        <v>0</v>
      </c>
      <c r="BD58" s="1">
        <f t="shared" si="74"/>
        <v>0</v>
      </c>
      <c r="BE58" s="1">
        <f t="shared" si="74"/>
        <v>0</v>
      </c>
      <c r="BF58" s="1">
        <f t="shared" si="74"/>
        <v>0</v>
      </c>
      <c r="BG58" s="1">
        <f t="shared" si="74"/>
        <v>412.10082791247783</v>
      </c>
      <c r="BH58" s="1">
        <f t="shared" si="74"/>
        <v>0</v>
      </c>
      <c r="BI58" s="1">
        <f t="shared" si="74"/>
        <v>0</v>
      </c>
      <c r="BJ58" s="1">
        <f t="shared" si="74"/>
        <v>274.7338852749852</v>
      </c>
      <c r="BK58" s="1">
        <f t="shared" si="74"/>
        <v>0</v>
      </c>
      <c r="BL58" s="1">
        <f t="shared" si="74"/>
        <v>0</v>
      </c>
      <c r="BM58" s="1">
        <f t="shared" si="74"/>
        <v>0</v>
      </c>
      <c r="BN58" s="1">
        <f t="shared" si="74"/>
        <v>0</v>
      </c>
      <c r="BO58" s="1">
        <f t="shared" si="74"/>
        <v>0</v>
      </c>
      <c r="BP58" s="1">
        <f t="shared" si="74"/>
        <v>0</v>
      </c>
      <c r="BQ58" s="1">
        <f t="shared" si="74"/>
        <v>0</v>
      </c>
      <c r="BR58" s="1">
        <f t="shared" si="74"/>
        <v>0</v>
      </c>
      <c r="BS58" s="1">
        <f t="shared" si="74"/>
        <v>0</v>
      </c>
      <c r="BT58" s="1">
        <f t="shared" si="74"/>
        <v>137.3669426374926</v>
      </c>
      <c r="BU58" s="1">
        <f t="shared" si="74"/>
        <v>0</v>
      </c>
      <c r="BV58" s="1">
        <f t="shared" si="74"/>
        <v>0</v>
      </c>
      <c r="BW58" s="1">
        <f t="shared" si="74"/>
        <v>0</v>
      </c>
      <c r="BX58" s="1"/>
      <c r="BY58" s="1">
        <f t="shared" si="67"/>
        <v>5219.9438202247193</v>
      </c>
    </row>
    <row r="59" spans="1:77" s="6" customFormat="1" x14ac:dyDescent="0.25">
      <c r="A59" s="6" t="s">
        <v>91</v>
      </c>
      <c r="B59" s="1" t="s">
        <v>76</v>
      </c>
      <c r="C59" s="1" t="s">
        <v>77</v>
      </c>
      <c r="E59" s="6" t="s">
        <v>92</v>
      </c>
      <c r="F59" s="6" t="s">
        <v>79</v>
      </c>
      <c r="G59" s="7"/>
      <c r="H59" s="7"/>
      <c r="I59" s="8">
        <v>0.73899999999999999</v>
      </c>
      <c r="J59" s="6">
        <v>516</v>
      </c>
      <c r="K59" s="1">
        <f t="shared" si="69"/>
        <v>243.66418059183266</v>
      </c>
      <c r="L59" s="1">
        <f t="shared" ref="L59:BW59" si="75">(L10*18583)/($J10*$I59)</f>
        <v>48.732836118366535</v>
      </c>
      <c r="M59" s="1">
        <f t="shared" si="75"/>
        <v>0</v>
      </c>
      <c r="N59" s="1">
        <f t="shared" si="75"/>
        <v>194.93134447346614</v>
      </c>
      <c r="O59" s="1">
        <f t="shared" si="75"/>
        <v>0</v>
      </c>
      <c r="P59" s="1">
        <f t="shared" si="75"/>
        <v>0</v>
      </c>
      <c r="Q59" s="1">
        <f t="shared" si="75"/>
        <v>0</v>
      </c>
      <c r="R59" s="1">
        <f t="shared" si="75"/>
        <v>0</v>
      </c>
      <c r="S59" s="1">
        <f t="shared" si="75"/>
        <v>0</v>
      </c>
      <c r="T59" s="1">
        <f t="shared" si="75"/>
        <v>48.732836118366535</v>
      </c>
      <c r="U59" s="1">
        <f t="shared" si="75"/>
        <v>48.732836118366535</v>
      </c>
      <c r="V59" s="1">
        <f t="shared" si="75"/>
        <v>0</v>
      </c>
      <c r="W59" s="1">
        <f t="shared" si="75"/>
        <v>97.46567223673307</v>
      </c>
      <c r="X59" s="1">
        <f t="shared" si="75"/>
        <v>97.46567223673307</v>
      </c>
      <c r="Y59" s="1">
        <f t="shared" si="75"/>
        <v>0</v>
      </c>
      <c r="Z59" s="1">
        <f t="shared" si="75"/>
        <v>0</v>
      </c>
      <c r="AA59" s="1">
        <f t="shared" si="75"/>
        <v>243.66418059183266</v>
      </c>
      <c r="AB59" s="1">
        <f t="shared" si="75"/>
        <v>146.19850835509959</v>
      </c>
      <c r="AC59" s="1">
        <f t="shared" si="75"/>
        <v>0</v>
      </c>
      <c r="AD59" s="1">
        <f t="shared" si="75"/>
        <v>48.732836118366535</v>
      </c>
      <c r="AE59" s="1">
        <f t="shared" si="75"/>
        <v>146.19850835509959</v>
      </c>
      <c r="AF59" s="1">
        <f t="shared" si="75"/>
        <v>0</v>
      </c>
      <c r="AG59" s="1">
        <f t="shared" si="75"/>
        <v>97.46567223673307</v>
      </c>
      <c r="AH59" s="1">
        <f t="shared" si="75"/>
        <v>48.732836118366535</v>
      </c>
      <c r="AI59" s="1">
        <f t="shared" si="75"/>
        <v>0</v>
      </c>
      <c r="AJ59" s="1">
        <f t="shared" si="75"/>
        <v>0</v>
      </c>
      <c r="AK59" s="1">
        <f t="shared" si="75"/>
        <v>0</v>
      </c>
      <c r="AL59" s="1">
        <f t="shared" si="75"/>
        <v>0</v>
      </c>
      <c r="AM59" s="1">
        <f t="shared" si="75"/>
        <v>0</v>
      </c>
      <c r="AN59" s="1">
        <f t="shared" si="75"/>
        <v>341.12985282856573</v>
      </c>
      <c r="AO59" s="1">
        <f t="shared" si="75"/>
        <v>0</v>
      </c>
      <c r="AP59" s="1">
        <f t="shared" si="75"/>
        <v>48.732836118366535</v>
      </c>
      <c r="AQ59" s="1">
        <f t="shared" si="75"/>
        <v>0</v>
      </c>
      <c r="AR59" s="1">
        <f t="shared" si="75"/>
        <v>0</v>
      </c>
      <c r="AS59" s="1">
        <f t="shared" si="75"/>
        <v>0</v>
      </c>
      <c r="AT59" s="1">
        <f t="shared" si="75"/>
        <v>146.19850835509959</v>
      </c>
      <c r="AU59" s="1">
        <f t="shared" si="75"/>
        <v>243.66418059183266</v>
      </c>
      <c r="AV59" s="1">
        <f t="shared" si="75"/>
        <v>146.19850835509959</v>
      </c>
      <c r="AW59" s="1">
        <f t="shared" si="75"/>
        <v>146.19850835509959</v>
      </c>
      <c r="AX59" s="1">
        <f t="shared" si="75"/>
        <v>146.19850835509959</v>
      </c>
      <c r="AY59" s="1">
        <f t="shared" si="75"/>
        <v>1803.1149363795616</v>
      </c>
      <c r="AZ59" s="1">
        <f t="shared" si="75"/>
        <v>0</v>
      </c>
      <c r="BA59" s="1">
        <f t="shared" si="75"/>
        <v>0</v>
      </c>
      <c r="BB59" s="1">
        <f t="shared" si="75"/>
        <v>0</v>
      </c>
      <c r="BC59" s="1">
        <f t="shared" si="75"/>
        <v>0</v>
      </c>
      <c r="BD59" s="1">
        <f t="shared" si="75"/>
        <v>194.93134447346614</v>
      </c>
      <c r="BE59" s="1">
        <f t="shared" si="75"/>
        <v>0</v>
      </c>
      <c r="BF59" s="1">
        <f t="shared" si="75"/>
        <v>97.46567223673307</v>
      </c>
      <c r="BG59" s="1">
        <f t="shared" si="75"/>
        <v>1023.3895584856972</v>
      </c>
      <c r="BH59" s="1">
        <f t="shared" si="75"/>
        <v>97.46567223673307</v>
      </c>
      <c r="BI59" s="1">
        <f t="shared" si="75"/>
        <v>0</v>
      </c>
      <c r="BJ59" s="1">
        <f t="shared" si="75"/>
        <v>243.66418059183266</v>
      </c>
      <c r="BK59" s="1">
        <f t="shared" si="75"/>
        <v>194.93134447346614</v>
      </c>
      <c r="BL59" s="1">
        <f t="shared" si="75"/>
        <v>0</v>
      </c>
      <c r="BM59" s="1">
        <f t="shared" si="75"/>
        <v>0</v>
      </c>
      <c r="BN59" s="1">
        <f t="shared" si="75"/>
        <v>48.732836118366535</v>
      </c>
      <c r="BO59" s="1">
        <f t="shared" si="75"/>
        <v>0</v>
      </c>
      <c r="BP59" s="1">
        <f t="shared" si="75"/>
        <v>97.46567223673307</v>
      </c>
      <c r="BQ59" s="1">
        <f t="shared" si="75"/>
        <v>146.19850835509959</v>
      </c>
      <c r="BR59" s="1">
        <f t="shared" si="75"/>
        <v>0</v>
      </c>
      <c r="BS59" s="1">
        <f t="shared" si="75"/>
        <v>0</v>
      </c>
      <c r="BT59" s="1">
        <f t="shared" si="75"/>
        <v>0</v>
      </c>
      <c r="BU59" s="1">
        <f t="shared" si="75"/>
        <v>0</v>
      </c>
      <c r="BV59" s="1">
        <f t="shared" si="75"/>
        <v>0</v>
      </c>
      <c r="BW59" s="1">
        <f t="shared" si="75"/>
        <v>0</v>
      </c>
      <c r="BX59" s="1"/>
      <c r="BY59" s="1">
        <f t="shared" si="67"/>
        <v>6676.3985482162134</v>
      </c>
    </row>
    <row r="60" spans="1:77" s="6" customFormat="1" x14ac:dyDescent="0.25">
      <c r="A60" s="6" t="s">
        <v>93</v>
      </c>
      <c r="B60" s="6" t="s">
        <v>94</v>
      </c>
      <c r="C60" s="1" t="s">
        <v>77</v>
      </c>
      <c r="D60" s="8" t="s">
        <v>85</v>
      </c>
      <c r="E60" s="11" t="s">
        <v>95</v>
      </c>
      <c r="F60" s="6" t="s">
        <v>79</v>
      </c>
      <c r="G60" s="12" t="s">
        <v>96</v>
      </c>
      <c r="H60" s="7" t="s">
        <v>97</v>
      </c>
      <c r="I60" s="8">
        <v>0.6</v>
      </c>
      <c r="J60" s="6">
        <v>234</v>
      </c>
      <c r="K60" s="1">
        <f t="shared" si="69"/>
        <v>132.35754985754986</v>
      </c>
      <c r="L60" s="1">
        <f t="shared" ref="L60:BW60" si="76">(L11*18583)/($J11*$I60)</f>
        <v>0</v>
      </c>
      <c r="M60" s="1">
        <f t="shared" si="76"/>
        <v>0</v>
      </c>
      <c r="N60" s="1">
        <f t="shared" si="76"/>
        <v>264.71509971509971</v>
      </c>
      <c r="O60" s="1">
        <f t="shared" si="76"/>
        <v>661.78774928774931</v>
      </c>
      <c r="P60" s="1">
        <f t="shared" si="76"/>
        <v>0</v>
      </c>
      <c r="Q60" s="1">
        <f t="shared" si="76"/>
        <v>0</v>
      </c>
      <c r="R60" s="1">
        <f t="shared" si="76"/>
        <v>132.35754985754986</v>
      </c>
      <c r="S60" s="1">
        <f t="shared" si="76"/>
        <v>132.35754985754986</v>
      </c>
      <c r="T60" s="1">
        <f t="shared" si="76"/>
        <v>132.35754985754986</v>
      </c>
      <c r="U60" s="1">
        <f t="shared" si="76"/>
        <v>264.71509971509971</v>
      </c>
      <c r="V60" s="1">
        <f t="shared" si="76"/>
        <v>264.71509971509971</v>
      </c>
      <c r="W60" s="1">
        <f t="shared" si="76"/>
        <v>132.35754985754986</v>
      </c>
      <c r="X60" s="1">
        <f t="shared" si="76"/>
        <v>132.35754985754986</v>
      </c>
      <c r="Y60" s="1">
        <f t="shared" si="76"/>
        <v>0</v>
      </c>
      <c r="Z60" s="1">
        <f t="shared" si="76"/>
        <v>0</v>
      </c>
      <c r="AA60" s="1">
        <f t="shared" si="76"/>
        <v>0</v>
      </c>
      <c r="AB60" s="1">
        <f t="shared" si="76"/>
        <v>397.07264957264954</v>
      </c>
      <c r="AC60" s="1">
        <f t="shared" si="76"/>
        <v>0</v>
      </c>
      <c r="AD60" s="1">
        <f t="shared" si="76"/>
        <v>132.35754985754986</v>
      </c>
      <c r="AE60" s="1">
        <f t="shared" si="76"/>
        <v>3044.2236467236467</v>
      </c>
      <c r="AF60" s="1">
        <f t="shared" si="76"/>
        <v>661.78774928774931</v>
      </c>
      <c r="AG60" s="1">
        <f t="shared" si="76"/>
        <v>661.78774928774931</v>
      </c>
      <c r="AH60" s="1">
        <f t="shared" si="76"/>
        <v>132.35754985754986</v>
      </c>
      <c r="AI60" s="1">
        <f t="shared" si="76"/>
        <v>0</v>
      </c>
      <c r="AJ60" s="1">
        <f t="shared" si="76"/>
        <v>0</v>
      </c>
      <c r="AK60" s="1">
        <f t="shared" si="76"/>
        <v>0</v>
      </c>
      <c r="AL60" s="1">
        <f t="shared" si="76"/>
        <v>0</v>
      </c>
      <c r="AM60" s="1">
        <f t="shared" si="76"/>
        <v>132.35754985754986</v>
      </c>
      <c r="AN60" s="1">
        <f t="shared" si="76"/>
        <v>794.14529914529908</v>
      </c>
      <c r="AO60" s="1">
        <f t="shared" si="76"/>
        <v>132.35754985754986</v>
      </c>
      <c r="AP60" s="1">
        <f t="shared" si="76"/>
        <v>264.71509971509971</v>
      </c>
      <c r="AQ60" s="1">
        <f t="shared" si="76"/>
        <v>0</v>
      </c>
      <c r="AR60" s="1">
        <f t="shared" si="76"/>
        <v>0</v>
      </c>
      <c r="AS60" s="1">
        <f t="shared" si="76"/>
        <v>0</v>
      </c>
      <c r="AT60" s="1">
        <f t="shared" si="76"/>
        <v>132.35754985754986</v>
      </c>
      <c r="AU60" s="1">
        <f t="shared" si="76"/>
        <v>0</v>
      </c>
      <c r="AV60" s="1">
        <f t="shared" si="76"/>
        <v>264.71509971509971</v>
      </c>
      <c r="AW60" s="1">
        <f t="shared" si="76"/>
        <v>0</v>
      </c>
      <c r="AX60" s="1">
        <f t="shared" si="76"/>
        <v>0</v>
      </c>
      <c r="AY60" s="1">
        <f t="shared" si="76"/>
        <v>794.14529914529908</v>
      </c>
      <c r="AZ60" s="1">
        <f t="shared" si="76"/>
        <v>0</v>
      </c>
      <c r="BA60" s="1">
        <f t="shared" si="76"/>
        <v>0</v>
      </c>
      <c r="BB60" s="1">
        <f t="shared" si="76"/>
        <v>0</v>
      </c>
      <c r="BC60" s="1">
        <f t="shared" si="76"/>
        <v>0</v>
      </c>
      <c r="BD60" s="1">
        <f t="shared" si="76"/>
        <v>1455.9330484330483</v>
      </c>
      <c r="BE60" s="1">
        <f t="shared" si="76"/>
        <v>0</v>
      </c>
      <c r="BF60" s="1">
        <f t="shared" si="76"/>
        <v>529.43019943019942</v>
      </c>
      <c r="BG60" s="1">
        <f t="shared" si="76"/>
        <v>3308.9387464387464</v>
      </c>
      <c r="BH60" s="1">
        <f t="shared" si="76"/>
        <v>132.35754985754986</v>
      </c>
      <c r="BI60" s="1">
        <f t="shared" si="76"/>
        <v>0</v>
      </c>
      <c r="BJ60" s="1">
        <f t="shared" si="76"/>
        <v>132.35754985754986</v>
      </c>
      <c r="BK60" s="1">
        <f t="shared" si="76"/>
        <v>0</v>
      </c>
      <c r="BL60" s="1">
        <f t="shared" si="76"/>
        <v>0</v>
      </c>
      <c r="BM60" s="1">
        <f t="shared" si="76"/>
        <v>0</v>
      </c>
      <c r="BN60" s="1">
        <f t="shared" si="76"/>
        <v>0</v>
      </c>
      <c r="BO60" s="1">
        <f t="shared" si="76"/>
        <v>0</v>
      </c>
      <c r="BP60" s="1">
        <f t="shared" si="76"/>
        <v>132.35754985754986</v>
      </c>
      <c r="BQ60" s="1">
        <f t="shared" si="76"/>
        <v>132.35754985754986</v>
      </c>
      <c r="BR60" s="1">
        <f t="shared" si="76"/>
        <v>0</v>
      </c>
      <c r="BS60" s="1">
        <f t="shared" si="76"/>
        <v>0</v>
      </c>
      <c r="BT60" s="1">
        <f t="shared" si="76"/>
        <v>0</v>
      </c>
      <c r="BU60" s="1">
        <f t="shared" si="76"/>
        <v>0</v>
      </c>
      <c r="BV60" s="1">
        <f t="shared" si="76"/>
        <v>0</v>
      </c>
      <c r="BW60" s="1">
        <f t="shared" si="76"/>
        <v>0</v>
      </c>
      <c r="BX60" s="1"/>
      <c r="BY60" s="1">
        <f t="shared" si="67"/>
        <v>15618.190883190884</v>
      </c>
    </row>
    <row r="61" spans="1:77" s="6" customFormat="1" x14ac:dyDescent="0.25">
      <c r="A61" s="6" t="s">
        <v>93</v>
      </c>
      <c r="B61" s="6" t="s">
        <v>94</v>
      </c>
      <c r="C61" s="1" t="s">
        <v>77</v>
      </c>
      <c r="D61" s="8" t="s">
        <v>85</v>
      </c>
      <c r="E61" s="11" t="s">
        <v>98</v>
      </c>
      <c r="F61" s="6" t="s">
        <v>79</v>
      </c>
      <c r="G61" s="7" t="s">
        <v>119</v>
      </c>
      <c r="H61" s="7" t="s">
        <v>120</v>
      </c>
      <c r="I61" s="8">
        <v>0.68799999999999883</v>
      </c>
      <c r="J61" s="6">
        <v>299</v>
      </c>
      <c r="K61" s="1">
        <f t="shared" si="69"/>
        <v>90.335031500350155</v>
      </c>
      <c r="L61" s="1">
        <f t="shared" ref="L61:BW61" si="77">(L12*18583)/($J12*$I61)</f>
        <v>90.335031500350155</v>
      </c>
      <c r="M61" s="1">
        <f t="shared" si="77"/>
        <v>0</v>
      </c>
      <c r="N61" s="1">
        <f t="shared" si="77"/>
        <v>271.00509450105045</v>
      </c>
      <c r="O61" s="1">
        <f t="shared" si="77"/>
        <v>271.00509450105045</v>
      </c>
      <c r="P61" s="1">
        <f t="shared" si="77"/>
        <v>0</v>
      </c>
      <c r="Q61" s="1">
        <f t="shared" si="77"/>
        <v>0</v>
      </c>
      <c r="R61" s="1">
        <f t="shared" si="77"/>
        <v>90.335031500350155</v>
      </c>
      <c r="S61" s="1">
        <f t="shared" si="77"/>
        <v>0</v>
      </c>
      <c r="T61" s="1">
        <f t="shared" si="77"/>
        <v>180.67006300070031</v>
      </c>
      <c r="U61" s="1">
        <f t="shared" si="77"/>
        <v>0</v>
      </c>
      <c r="V61" s="1">
        <f t="shared" si="77"/>
        <v>0</v>
      </c>
      <c r="W61" s="1">
        <f t="shared" si="77"/>
        <v>0</v>
      </c>
      <c r="X61" s="1">
        <f t="shared" si="77"/>
        <v>0</v>
      </c>
      <c r="Y61" s="1">
        <f t="shared" si="77"/>
        <v>0</v>
      </c>
      <c r="Z61" s="1">
        <f t="shared" si="77"/>
        <v>0</v>
      </c>
      <c r="AA61" s="1">
        <f t="shared" si="77"/>
        <v>90.335031500350155</v>
      </c>
      <c r="AB61" s="1">
        <f t="shared" si="77"/>
        <v>180.67006300070031</v>
      </c>
      <c r="AC61" s="1">
        <f t="shared" si="77"/>
        <v>0</v>
      </c>
      <c r="AD61" s="1">
        <f t="shared" si="77"/>
        <v>451.67515750175079</v>
      </c>
      <c r="AE61" s="1">
        <f t="shared" si="77"/>
        <v>2168.0407560084036</v>
      </c>
      <c r="AF61" s="1">
        <f t="shared" si="77"/>
        <v>90.335031500350155</v>
      </c>
      <c r="AG61" s="1">
        <f t="shared" si="77"/>
        <v>0</v>
      </c>
      <c r="AH61" s="1">
        <f t="shared" si="77"/>
        <v>813.01528350315141</v>
      </c>
      <c r="AI61" s="1">
        <f t="shared" si="77"/>
        <v>0</v>
      </c>
      <c r="AJ61" s="1">
        <f t="shared" si="77"/>
        <v>0</v>
      </c>
      <c r="AK61" s="1">
        <f t="shared" si="77"/>
        <v>0</v>
      </c>
      <c r="AL61" s="1">
        <f t="shared" si="77"/>
        <v>0</v>
      </c>
      <c r="AM61" s="1">
        <f t="shared" si="77"/>
        <v>0</v>
      </c>
      <c r="AN61" s="1">
        <f t="shared" si="77"/>
        <v>542.0101890021009</v>
      </c>
      <c r="AO61" s="1">
        <f t="shared" si="77"/>
        <v>0</v>
      </c>
      <c r="AP61" s="1">
        <f t="shared" si="77"/>
        <v>90.335031500350155</v>
      </c>
      <c r="AQ61" s="1">
        <f t="shared" si="77"/>
        <v>0</v>
      </c>
      <c r="AR61" s="1">
        <f t="shared" si="77"/>
        <v>0</v>
      </c>
      <c r="AS61" s="1">
        <f t="shared" si="77"/>
        <v>0</v>
      </c>
      <c r="AT61" s="1">
        <f t="shared" si="77"/>
        <v>90.335031500350155</v>
      </c>
      <c r="AU61" s="1">
        <f t="shared" si="77"/>
        <v>0</v>
      </c>
      <c r="AV61" s="1">
        <f t="shared" si="77"/>
        <v>0</v>
      </c>
      <c r="AW61" s="1">
        <f t="shared" si="77"/>
        <v>90.335031500350155</v>
      </c>
      <c r="AX61" s="1">
        <f t="shared" si="77"/>
        <v>180.67006300070031</v>
      </c>
      <c r="AY61" s="1">
        <f t="shared" si="77"/>
        <v>722.68025200280124</v>
      </c>
      <c r="AZ61" s="1">
        <f t="shared" si="77"/>
        <v>0</v>
      </c>
      <c r="BA61" s="1">
        <f t="shared" si="77"/>
        <v>90.335031500350155</v>
      </c>
      <c r="BB61" s="1">
        <f t="shared" si="77"/>
        <v>0</v>
      </c>
      <c r="BC61" s="1">
        <f t="shared" si="77"/>
        <v>0</v>
      </c>
      <c r="BD61" s="1">
        <f t="shared" si="77"/>
        <v>2168.0407560084036</v>
      </c>
      <c r="BE61" s="1">
        <f t="shared" si="77"/>
        <v>0</v>
      </c>
      <c r="BF61" s="1">
        <f t="shared" si="77"/>
        <v>0</v>
      </c>
      <c r="BG61" s="1">
        <f t="shared" si="77"/>
        <v>1174.355409504552</v>
      </c>
      <c r="BH61" s="1">
        <f t="shared" si="77"/>
        <v>90.335031500350155</v>
      </c>
      <c r="BI61" s="1">
        <f t="shared" si="77"/>
        <v>0</v>
      </c>
      <c r="BJ61" s="1">
        <f t="shared" si="77"/>
        <v>90.335031500350155</v>
      </c>
      <c r="BK61" s="1">
        <f t="shared" si="77"/>
        <v>0</v>
      </c>
      <c r="BL61" s="1">
        <f t="shared" si="77"/>
        <v>0</v>
      </c>
      <c r="BM61" s="1">
        <f t="shared" si="77"/>
        <v>0</v>
      </c>
      <c r="BN61" s="1">
        <f t="shared" si="77"/>
        <v>0</v>
      </c>
      <c r="BO61" s="1">
        <f t="shared" si="77"/>
        <v>542.0101890021009</v>
      </c>
      <c r="BP61" s="1">
        <f t="shared" si="77"/>
        <v>0</v>
      </c>
      <c r="BQ61" s="1">
        <f t="shared" si="77"/>
        <v>0</v>
      </c>
      <c r="BR61" s="1">
        <f t="shared" si="77"/>
        <v>0</v>
      </c>
      <c r="BS61" s="1">
        <f t="shared" si="77"/>
        <v>271.00509450105045</v>
      </c>
      <c r="BT61" s="1">
        <f t="shared" si="77"/>
        <v>0</v>
      </c>
      <c r="BU61" s="1">
        <f t="shared" si="77"/>
        <v>90.335031500350155</v>
      </c>
      <c r="BV61" s="1">
        <f t="shared" si="77"/>
        <v>90.335031500350155</v>
      </c>
      <c r="BW61" s="1">
        <f t="shared" si="77"/>
        <v>0</v>
      </c>
      <c r="BX61" s="1"/>
      <c r="BY61" s="1">
        <f t="shared" si="67"/>
        <v>11111.208874543066</v>
      </c>
    </row>
    <row r="62" spans="1:77" s="6" customFormat="1" x14ac:dyDescent="0.25">
      <c r="A62" s="6" t="s">
        <v>93</v>
      </c>
      <c r="B62" s="6" t="s">
        <v>99</v>
      </c>
      <c r="C62" s="1" t="s">
        <v>77</v>
      </c>
      <c r="D62" s="8" t="s">
        <v>82</v>
      </c>
      <c r="E62" s="11" t="s">
        <v>101</v>
      </c>
      <c r="F62" s="6" t="s">
        <v>79</v>
      </c>
      <c r="G62" s="7" t="s">
        <v>121</v>
      </c>
      <c r="H62" s="7" t="s">
        <v>122</v>
      </c>
      <c r="I62" s="8">
        <v>0.84299999999999997</v>
      </c>
      <c r="J62" s="6">
        <v>75</v>
      </c>
      <c r="K62" s="1">
        <f t="shared" si="69"/>
        <v>587.83708975879802</v>
      </c>
      <c r="L62" s="1">
        <f t="shared" ref="L62:BW62" si="78">(L13*18583)/($J13*$I62)</f>
        <v>293.91854487939901</v>
      </c>
      <c r="M62" s="1">
        <f t="shared" si="78"/>
        <v>0</v>
      </c>
      <c r="N62" s="1">
        <f t="shared" si="78"/>
        <v>0</v>
      </c>
      <c r="O62" s="1">
        <f t="shared" si="78"/>
        <v>293.91854487939901</v>
      </c>
      <c r="P62" s="1">
        <f t="shared" si="78"/>
        <v>0</v>
      </c>
      <c r="Q62" s="1">
        <f t="shared" si="78"/>
        <v>0</v>
      </c>
      <c r="R62" s="1">
        <f t="shared" si="78"/>
        <v>0</v>
      </c>
      <c r="S62" s="1">
        <f t="shared" si="78"/>
        <v>0</v>
      </c>
      <c r="T62" s="1">
        <f t="shared" si="78"/>
        <v>293.91854487939901</v>
      </c>
      <c r="U62" s="1">
        <f t="shared" si="78"/>
        <v>0</v>
      </c>
      <c r="V62" s="1">
        <f t="shared" si="78"/>
        <v>0</v>
      </c>
      <c r="W62" s="1">
        <f t="shared" si="78"/>
        <v>293.91854487939901</v>
      </c>
      <c r="X62" s="1">
        <f t="shared" si="78"/>
        <v>0</v>
      </c>
      <c r="Y62" s="1">
        <f t="shared" si="78"/>
        <v>0</v>
      </c>
      <c r="Z62" s="1">
        <f t="shared" si="78"/>
        <v>0</v>
      </c>
      <c r="AA62" s="1">
        <f t="shared" si="78"/>
        <v>0</v>
      </c>
      <c r="AB62" s="1">
        <f t="shared" si="78"/>
        <v>0</v>
      </c>
      <c r="AC62" s="1">
        <f t="shared" si="78"/>
        <v>0</v>
      </c>
      <c r="AD62" s="1">
        <f t="shared" si="78"/>
        <v>293.91854487939901</v>
      </c>
      <c r="AE62" s="1">
        <f t="shared" si="78"/>
        <v>1175.674179517596</v>
      </c>
      <c r="AF62" s="1">
        <f t="shared" si="78"/>
        <v>0</v>
      </c>
      <c r="AG62" s="1">
        <f t="shared" si="78"/>
        <v>0</v>
      </c>
      <c r="AH62" s="1">
        <f t="shared" si="78"/>
        <v>0</v>
      </c>
      <c r="AI62" s="1">
        <f t="shared" si="78"/>
        <v>0</v>
      </c>
      <c r="AJ62" s="1">
        <f t="shared" si="78"/>
        <v>0</v>
      </c>
      <c r="AK62" s="1">
        <f t="shared" si="78"/>
        <v>0</v>
      </c>
      <c r="AL62" s="1">
        <f t="shared" si="78"/>
        <v>0</v>
      </c>
      <c r="AM62" s="1">
        <f t="shared" si="78"/>
        <v>0</v>
      </c>
      <c r="AN62" s="1">
        <f t="shared" si="78"/>
        <v>881.75563463819697</v>
      </c>
      <c r="AO62" s="1">
        <f t="shared" si="78"/>
        <v>0</v>
      </c>
      <c r="AP62" s="1">
        <f t="shared" si="78"/>
        <v>293.91854487939901</v>
      </c>
      <c r="AQ62" s="1">
        <f t="shared" si="78"/>
        <v>0</v>
      </c>
      <c r="AR62" s="1">
        <f t="shared" si="78"/>
        <v>0</v>
      </c>
      <c r="AS62" s="1">
        <f t="shared" si="78"/>
        <v>0</v>
      </c>
      <c r="AT62" s="1">
        <f t="shared" si="78"/>
        <v>0</v>
      </c>
      <c r="AU62" s="1">
        <f t="shared" si="78"/>
        <v>0</v>
      </c>
      <c r="AV62" s="1">
        <f t="shared" si="78"/>
        <v>293.91854487939901</v>
      </c>
      <c r="AW62" s="1">
        <f t="shared" si="78"/>
        <v>0</v>
      </c>
      <c r="AX62" s="1">
        <f t="shared" si="78"/>
        <v>0</v>
      </c>
      <c r="AY62" s="1">
        <f t="shared" si="78"/>
        <v>293.91854487939901</v>
      </c>
      <c r="AZ62" s="1">
        <f t="shared" si="78"/>
        <v>0</v>
      </c>
      <c r="BA62" s="1">
        <f t="shared" si="78"/>
        <v>0</v>
      </c>
      <c r="BB62" s="1">
        <f t="shared" si="78"/>
        <v>0</v>
      </c>
      <c r="BC62" s="1">
        <f t="shared" si="78"/>
        <v>0</v>
      </c>
      <c r="BD62" s="1">
        <f t="shared" si="78"/>
        <v>1175.674179517596</v>
      </c>
      <c r="BE62" s="1">
        <f t="shared" si="78"/>
        <v>0</v>
      </c>
      <c r="BF62" s="1">
        <f t="shared" si="78"/>
        <v>0</v>
      </c>
      <c r="BG62" s="1">
        <f t="shared" si="78"/>
        <v>1175.674179517596</v>
      </c>
      <c r="BH62" s="1">
        <f t="shared" si="78"/>
        <v>293.91854487939901</v>
      </c>
      <c r="BI62" s="1">
        <f t="shared" si="78"/>
        <v>0</v>
      </c>
      <c r="BJ62" s="1">
        <f t="shared" si="78"/>
        <v>0</v>
      </c>
      <c r="BK62" s="1">
        <f t="shared" si="78"/>
        <v>0</v>
      </c>
      <c r="BL62" s="1">
        <f t="shared" si="78"/>
        <v>0</v>
      </c>
      <c r="BM62" s="1">
        <f t="shared" si="78"/>
        <v>0</v>
      </c>
      <c r="BN62" s="1">
        <f t="shared" si="78"/>
        <v>0</v>
      </c>
      <c r="BO62" s="1">
        <f t="shared" si="78"/>
        <v>587.83708975879802</v>
      </c>
      <c r="BP62" s="1">
        <f t="shared" si="78"/>
        <v>0</v>
      </c>
      <c r="BQ62" s="1">
        <f t="shared" si="78"/>
        <v>0</v>
      </c>
      <c r="BR62" s="1">
        <f t="shared" si="78"/>
        <v>0</v>
      </c>
      <c r="BS62" s="1">
        <f t="shared" si="78"/>
        <v>0</v>
      </c>
      <c r="BT62" s="1">
        <f t="shared" si="78"/>
        <v>0</v>
      </c>
      <c r="BU62" s="1">
        <f t="shared" si="78"/>
        <v>0</v>
      </c>
      <c r="BV62" s="1">
        <f t="shared" si="78"/>
        <v>0</v>
      </c>
      <c r="BW62" s="1">
        <f t="shared" si="78"/>
        <v>0</v>
      </c>
      <c r="BX62" s="1"/>
      <c r="BY62" s="1">
        <f t="shared" si="67"/>
        <v>8229.7192566231697</v>
      </c>
    </row>
    <row r="63" spans="1:77" s="6" customFormat="1" x14ac:dyDescent="0.25">
      <c r="A63" s="6" t="s">
        <v>93</v>
      </c>
      <c r="B63" s="6" t="s">
        <v>94</v>
      </c>
      <c r="C63" s="1" t="s">
        <v>77</v>
      </c>
      <c r="D63" s="8" t="s">
        <v>89</v>
      </c>
      <c r="E63" s="11" t="s">
        <v>102</v>
      </c>
      <c r="F63" s="6" t="s">
        <v>79</v>
      </c>
      <c r="G63" s="7" t="s">
        <v>123</v>
      </c>
      <c r="H63" s="7" t="s">
        <v>124</v>
      </c>
      <c r="I63" s="8">
        <v>0.16799999999999926</v>
      </c>
      <c r="J63" s="6">
        <v>318</v>
      </c>
      <c r="K63" s="1">
        <f t="shared" si="69"/>
        <v>0</v>
      </c>
      <c r="L63" s="1">
        <f t="shared" ref="L63:BV63" si="79">(L14*18583)/($J14*$I63)</f>
        <v>0</v>
      </c>
      <c r="M63" s="1">
        <f t="shared" si="79"/>
        <v>0</v>
      </c>
      <c r="N63" s="1">
        <f t="shared" si="79"/>
        <v>0</v>
      </c>
      <c r="O63" s="1">
        <f t="shared" si="79"/>
        <v>0</v>
      </c>
      <c r="P63" s="1">
        <f t="shared" si="79"/>
        <v>0</v>
      </c>
      <c r="Q63" s="1">
        <f t="shared" si="79"/>
        <v>0</v>
      </c>
      <c r="R63" s="1">
        <f t="shared" si="79"/>
        <v>0</v>
      </c>
      <c r="S63" s="1">
        <f t="shared" si="79"/>
        <v>0</v>
      </c>
      <c r="T63" s="1">
        <f t="shared" si="79"/>
        <v>695.679844264753</v>
      </c>
      <c r="U63" s="1">
        <f t="shared" si="79"/>
        <v>0</v>
      </c>
      <c r="V63" s="1">
        <f t="shared" si="79"/>
        <v>0</v>
      </c>
      <c r="W63" s="1">
        <f t="shared" si="79"/>
        <v>2087.0395327942588</v>
      </c>
      <c r="X63" s="1">
        <f t="shared" si="79"/>
        <v>0</v>
      </c>
      <c r="Y63" s="1">
        <f t="shared" si="79"/>
        <v>0</v>
      </c>
      <c r="Z63" s="1">
        <f t="shared" si="79"/>
        <v>0</v>
      </c>
      <c r="AA63" s="1">
        <f t="shared" si="79"/>
        <v>0</v>
      </c>
      <c r="AB63" s="1">
        <f t="shared" si="79"/>
        <v>347.8399221323765</v>
      </c>
      <c r="AC63" s="1">
        <f t="shared" si="79"/>
        <v>0</v>
      </c>
      <c r="AD63" s="1">
        <f t="shared" si="79"/>
        <v>3826.2391434561414</v>
      </c>
      <c r="AE63" s="1">
        <f t="shared" si="79"/>
        <v>2434.8794549266354</v>
      </c>
      <c r="AF63" s="1">
        <f t="shared" si="79"/>
        <v>0</v>
      </c>
      <c r="AG63" s="1">
        <f t="shared" si="79"/>
        <v>0</v>
      </c>
      <c r="AH63" s="1">
        <f t="shared" si="79"/>
        <v>0</v>
      </c>
      <c r="AI63" s="1">
        <f t="shared" si="79"/>
        <v>0</v>
      </c>
      <c r="AJ63" s="1">
        <f t="shared" si="79"/>
        <v>0</v>
      </c>
      <c r="AK63" s="1">
        <f t="shared" si="79"/>
        <v>0</v>
      </c>
      <c r="AL63" s="1">
        <f t="shared" si="79"/>
        <v>0</v>
      </c>
      <c r="AM63" s="1">
        <f t="shared" si="79"/>
        <v>0</v>
      </c>
      <c r="AN63" s="1">
        <f t="shared" si="79"/>
        <v>6261.1185983827772</v>
      </c>
      <c r="AO63" s="1">
        <f t="shared" si="79"/>
        <v>0</v>
      </c>
      <c r="AP63" s="1">
        <f t="shared" si="79"/>
        <v>0</v>
      </c>
      <c r="AQ63" s="1">
        <f t="shared" si="79"/>
        <v>0</v>
      </c>
      <c r="AR63" s="1">
        <f t="shared" si="79"/>
        <v>347.8399221323765</v>
      </c>
      <c r="AS63" s="1">
        <f t="shared" si="79"/>
        <v>0</v>
      </c>
      <c r="AT63" s="1">
        <f t="shared" si="79"/>
        <v>695.679844264753</v>
      </c>
      <c r="AU63" s="1">
        <f t="shared" si="79"/>
        <v>695.679844264753</v>
      </c>
      <c r="AV63" s="1">
        <f t="shared" si="79"/>
        <v>347.8399221323765</v>
      </c>
      <c r="AW63" s="1">
        <f t="shared" si="79"/>
        <v>2434.8794549266354</v>
      </c>
      <c r="AX63" s="1">
        <f t="shared" si="79"/>
        <v>695.679844264753</v>
      </c>
      <c r="AY63" s="1">
        <f t="shared" si="79"/>
        <v>3478.3992213237648</v>
      </c>
      <c r="AZ63" s="1">
        <f t="shared" si="79"/>
        <v>0</v>
      </c>
      <c r="BA63" s="1">
        <f t="shared" si="79"/>
        <v>0</v>
      </c>
      <c r="BB63" s="1">
        <f t="shared" si="79"/>
        <v>0</v>
      </c>
      <c r="BC63" s="1">
        <f t="shared" si="79"/>
        <v>0</v>
      </c>
      <c r="BD63" s="1">
        <f t="shared" si="79"/>
        <v>1391.359688529506</v>
      </c>
      <c r="BE63" s="1">
        <f t="shared" si="79"/>
        <v>0</v>
      </c>
      <c r="BF63" s="1">
        <f t="shared" si="79"/>
        <v>347.8399221323765</v>
      </c>
      <c r="BG63" s="1">
        <f t="shared" si="79"/>
        <v>695.679844264753</v>
      </c>
      <c r="BH63" s="1">
        <f t="shared" si="79"/>
        <v>0</v>
      </c>
      <c r="BI63" s="1">
        <f t="shared" si="79"/>
        <v>0</v>
      </c>
      <c r="BJ63" s="1">
        <f t="shared" si="79"/>
        <v>1391.359688529506</v>
      </c>
      <c r="BK63" s="1">
        <f t="shared" si="79"/>
        <v>0</v>
      </c>
      <c r="BL63" s="1">
        <f t="shared" si="79"/>
        <v>0</v>
      </c>
      <c r="BM63" s="1">
        <f t="shared" si="79"/>
        <v>0</v>
      </c>
      <c r="BN63" s="1">
        <f t="shared" si="79"/>
        <v>0</v>
      </c>
      <c r="BO63" s="1">
        <f t="shared" si="79"/>
        <v>695.679844264753</v>
      </c>
      <c r="BP63" s="1">
        <f t="shared" si="79"/>
        <v>0</v>
      </c>
      <c r="BQ63" s="1">
        <f t="shared" si="79"/>
        <v>0</v>
      </c>
      <c r="BR63" s="1">
        <f t="shared" si="79"/>
        <v>0</v>
      </c>
      <c r="BS63" s="1">
        <f t="shared" si="79"/>
        <v>0</v>
      </c>
      <c r="BT63" s="1">
        <f t="shared" si="79"/>
        <v>0</v>
      </c>
      <c r="BU63" s="1">
        <f t="shared" si="79"/>
        <v>0</v>
      </c>
      <c r="BV63" s="1">
        <f t="shared" si="79"/>
        <v>0</v>
      </c>
      <c r="BW63" s="1">
        <f>(BW14*18583)/($J14*$I63)</f>
        <v>347.8399221323765</v>
      </c>
      <c r="BX63" s="1"/>
      <c r="BY63" s="1">
        <f t="shared" si="67"/>
        <v>29218.553459119626</v>
      </c>
    </row>
    <row r="64" spans="1:77" s="6" customFormat="1" x14ac:dyDescent="0.25">
      <c r="A64" s="6" t="s">
        <v>93</v>
      </c>
      <c r="B64" s="6" t="s">
        <v>100</v>
      </c>
      <c r="C64" s="1" t="s">
        <v>77</v>
      </c>
      <c r="D64" s="8" t="s">
        <v>89</v>
      </c>
      <c r="E64" s="11" t="s">
        <v>103</v>
      </c>
      <c r="F64" s="6" t="s">
        <v>79</v>
      </c>
      <c r="G64" s="7" t="s">
        <v>125</v>
      </c>
      <c r="H64" s="7" t="s">
        <v>126</v>
      </c>
      <c r="I64" s="8">
        <v>0.71099999999999997</v>
      </c>
      <c r="J64" s="6">
        <v>110</v>
      </c>
      <c r="K64" s="1">
        <f>(K15*18583)/($J15*$I64)</f>
        <v>712.81166091292675</v>
      </c>
      <c r="L64" s="1">
        <f t="shared" ref="L64:BV64" si="80">(L15*18583)/($J15*$I64)</f>
        <v>237.60388697097559</v>
      </c>
      <c r="M64" s="1">
        <f t="shared" si="80"/>
        <v>0</v>
      </c>
      <c r="N64" s="1">
        <f t="shared" si="80"/>
        <v>475.20777394195119</v>
      </c>
      <c r="O64" s="1">
        <f t="shared" si="80"/>
        <v>712.81166091292675</v>
      </c>
      <c r="P64" s="1">
        <f t="shared" si="80"/>
        <v>0</v>
      </c>
      <c r="Q64" s="1">
        <f t="shared" si="80"/>
        <v>0</v>
      </c>
      <c r="R64" s="1">
        <f t="shared" si="80"/>
        <v>0</v>
      </c>
      <c r="S64" s="1">
        <f t="shared" si="80"/>
        <v>0</v>
      </c>
      <c r="T64" s="1">
        <f t="shared" si="80"/>
        <v>237.60388697097559</v>
      </c>
      <c r="U64" s="1">
        <f t="shared" si="80"/>
        <v>0</v>
      </c>
      <c r="V64" s="1">
        <f t="shared" si="80"/>
        <v>475.20777394195119</v>
      </c>
      <c r="W64" s="1">
        <f t="shared" si="80"/>
        <v>475.20777394195119</v>
      </c>
      <c r="X64" s="1">
        <f t="shared" si="80"/>
        <v>0</v>
      </c>
      <c r="Y64" s="1">
        <f t="shared" si="80"/>
        <v>0</v>
      </c>
      <c r="Z64" s="1">
        <f t="shared" si="80"/>
        <v>0</v>
      </c>
      <c r="AA64" s="1">
        <f t="shared" si="80"/>
        <v>475.20777394195119</v>
      </c>
      <c r="AB64" s="1">
        <f t="shared" si="80"/>
        <v>712.81166091292675</v>
      </c>
      <c r="AC64" s="1">
        <f t="shared" si="80"/>
        <v>0</v>
      </c>
      <c r="AD64" s="1">
        <f t="shared" si="80"/>
        <v>237.60388697097559</v>
      </c>
      <c r="AE64" s="1">
        <f t="shared" si="80"/>
        <v>1663.2272087968292</v>
      </c>
      <c r="AF64" s="1">
        <f t="shared" si="80"/>
        <v>712.81166091292675</v>
      </c>
      <c r="AG64" s="1">
        <f t="shared" si="80"/>
        <v>0</v>
      </c>
      <c r="AH64" s="1">
        <f t="shared" si="80"/>
        <v>237.60388697097559</v>
      </c>
      <c r="AI64" s="1">
        <f t="shared" si="80"/>
        <v>0</v>
      </c>
      <c r="AJ64" s="1">
        <f t="shared" si="80"/>
        <v>237.60388697097559</v>
      </c>
      <c r="AK64" s="1">
        <f t="shared" si="80"/>
        <v>0</v>
      </c>
      <c r="AL64" s="1">
        <f t="shared" si="80"/>
        <v>0</v>
      </c>
      <c r="AM64" s="1">
        <f t="shared" si="80"/>
        <v>0</v>
      </c>
      <c r="AN64" s="1">
        <f t="shared" si="80"/>
        <v>2851.246643651707</v>
      </c>
      <c r="AO64" s="1">
        <f t="shared" si="80"/>
        <v>475.20777394195119</v>
      </c>
      <c r="AP64" s="1">
        <f t="shared" si="80"/>
        <v>475.20777394195119</v>
      </c>
      <c r="AQ64" s="1">
        <f t="shared" si="80"/>
        <v>0</v>
      </c>
      <c r="AR64" s="1">
        <f t="shared" si="80"/>
        <v>237.60388697097559</v>
      </c>
      <c r="AS64" s="1">
        <f t="shared" si="80"/>
        <v>0</v>
      </c>
      <c r="AT64" s="1">
        <f t="shared" si="80"/>
        <v>14018.62933128756</v>
      </c>
      <c r="AU64" s="1">
        <f t="shared" si="80"/>
        <v>237.60388697097559</v>
      </c>
      <c r="AV64" s="1">
        <f t="shared" si="80"/>
        <v>0</v>
      </c>
      <c r="AW64" s="1">
        <f t="shared" si="80"/>
        <v>712.81166091292675</v>
      </c>
      <c r="AX64" s="1">
        <f t="shared" si="80"/>
        <v>712.81166091292675</v>
      </c>
      <c r="AY64" s="1">
        <f t="shared" si="80"/>
        <v>33026.940288965605</v>
      </c>
      <c r="AZ64" s="1">
        <f t="shared" si="80"/>
        <v>0</v>
      </c>
      <c r="BA64" s="1">
        <f t="shared" si="80"/>
        <v>712.81166091292675</v>
      </c>
      <c r="BB64" s="1">
        <f t="shared" si="80"/>
        <v>0</v>
      </c>
      <c r="BC64" s="1">
        <f t="shared" si="80"/>
        <v>0</v>
      </c>
      <c r="BD64" s="1">
        <f t="shared" si="80"/>
        <v>1188.019434854878</v>
      </c>
      <c r="BE64" s="1">
        <f t="shared" si="80"/>
        <v>0</v>
      </c>
      <c r="BF64" s="1">
        <f t="shared" si="80"/>
        <v>11880.194348548779</v>
      </c>
      <c r="BG64" s="1">
        <f t="shared" si="80"/>
        <v>4989.6816263904875</v>
      </c>
      <c r="BH64" s="1">
        <f t="shared" si="80"/>
        <v>237.60388697097559</v>
      </c>
      <c r="BI64" s="1">
        <f t="shared" si="80"/>
        <v>0</v>
      </c>
      <c r="BJ64" s="1">
        <f t="shared" si="80"/>
        <v>237.60388697097559</v>
      </c>
      <c r="BK64" s="1">
        <f t="shared" si="80"/>
        <v>0</v>
      </c>
      <c r="BL64" s="1">
        <f t="shared" si="80"/>
        <v>0</v>
      </c>
      <c r="BM64" s="1">
        <f t="shared" si="80"/>
        <v>0</v>
      </c>
      <c r="BN64" s="1">
        <f t="shared" si="80"/>
        <v>0</v>
      </c>
      <c r="BO64" s="1">
        <f t="shared" si="80"/>
        <v>0</v>
      </c>
      <c r="BP64" s="1">
        <f t="shared" si="80"/>
        <v>237.60388697097559</v>
      </c>
      <c r="BQ64" s="1">
        <f t="shared" si="80"/>
        <v>0</v>
      </c>
      <c r="BR64" s="1">
        <f t="shared" si="80"/>
        <v>0</v>
      </c>
      <c r="BS64" s="1">
        <f t="shared" si="80"/>
        <v>0</v>
      </c>
      <c r="BT64" s="1">
        <f t="shared" si="80"/>
        <v>0</v>
      </c>
      <c r="BU64" s="1">
        <f t="shared" si="80"/>
        <v>0</v>
      </c>
      <c r="BV64" s="1">
        <f t="shared" si="80"/>
        <v>0</v>
      </c>
      <c r="BW64" s="1">
        <f>(BW15*18583)/($J15*$I64)</f>
        <v>0</v>
      </c>
      <c r="BX64" s="1">
        <f>(BX15*18583)/($J15*$I64)</f>
        <v>1188.019434854878</v>
      </c>
      <c r="BY64" s="1">
        <f t="shared" si="67"/>
        <v>79834.906022247786</v>
      </c>
    </row>
    <row r="65" spans="1:77" s="6" customFormat="1" x14ac:dyDescent="0.25">
      <c r="A65" s="6" t="s">
        <v>93</v>
      </c>
      <c r="B65" s="6" t="s">
        <v>99</v>
      </c>
      <c r="C65" s="1" t="s">
        <v>77</v>
      </c>
      <c r="D65" s="8" t="s">
        <v>89</v>
      </c>
      <c r="E65" s="11" t="s">
        <v>104</v>
      </c>
      <c r="F65" s="6" t="s">
        <v>79</v>
      </c>
      <c r="G65" s="7" t="s">
        <v>127</v>
      </c>
      <c r="H65" s="7" t="s">
        <v>128</v>
      </c>
      <c r="I65" s="8">
        <v>0.38700000000000045</v>
      </c>
      <c r="J65" s="6">
        <v>241</v>
      </c>
      <c r="K65" s="1">
        <f t="shared" si="69"/>
        <v>0</v>
      </c>
      <c r="L65" s="1">
        <f t="shared" ref="L65:BW65" si="81">(L16*18583)/($J16*$I65)</f>
        <v>0</v>
      </c>
      <c r="M65" s="1">
        <f t="shared" si="81"/>
        <v>0</v>
      </c>
      <c r="N65" s="1">
        <f t="shared" si="81"/>
        <v>0</v>
      </c>
      <c r="O65" s="1">
        <f t="shared" si="81"/>
        <v>0</v>
      </c>
      <c r="P65" s="1">
        <f t="shared" si="81"/>
        <v>0</v>
      </c>
      <c r="Q65" s="1">
        <f t="shared" si="81"/>
        <v>0</v>
      </c>
      <c r="R65" s="1">
        <f t="shared" si="81"/>
        <v>0</v>
      </c>
      <c r="S65" s="1">
        <f t="shared" si="81"/>
        <v>0</v>
      </c>
      <c r="T65" s="1">
        <f t="shared" si="81"/>
        <v>0</v>
      </c>
      <c r="U65" s="1">
        <f t="shared" si="81"/>
        <v>0</v>
      </c>
      <c r="V65" s="1">
        <f t="shared" si="81"/>
        <v>0</v>
      </c>
      <c r="W65" s="1">
        <f t="shared" si="81"/>
        <v>0</v>
      </c>
      <c r="X65" s="1">
        <f t="shared" si="81"/>
        <v>0</v>
      </c>
      <c r="Y65" s="1">
        <f t="shared" si="81"/>
        <v>0</v>
      </c>
      <c r="Z65" s="1">
        <f t="shared" si="81"/>
        <v>0</v>
      </c>
      <c r="AA65" s="1">
        <f t="shared" si="81"/>
        <v>0</v>
      </c>
      <c r="AB65" s="1">
        <f t="shared" si="81"/>
        <v>0</v>
      </c>
      <c r="AC65" s="1">
        <f t="shared" si="81"/>
        <v>0</v>
      </c>
      <c r="AD65" s="1">
        <f t="shared" si="81"/>
        <v>0</v>
      </c>
      <c r="AE65" s="1">
        <f t="shared" si="81"/>
        <v>0</v>
      </c>
      <c r="AF65" s="1">
        <f t="shared" si="81"/>
        <v>0</v>
      </c>
      <c r="AG65" s="1">
        <f t="shared" si="81"/>
        <v>0</v>
      </c>
      <c r="AH65" s="1">
        <f t="shared" si="81"/>
        <v>0</v>
      </c>
      <c r="AI65" s="1">
        <f t="shared" si="81"/>
        <v>0</v>
      </c>
      <c r="AJ65" s="1">
        <f t="shared" si="81"/>
        <v>0</v>
      </c>
      <c r="AK65" s="1">
        <f t="shared" si="81"/>
        <v>0</v>
      </c>
      <c r="AL65" s="1">
        <f t="shared" si="81"/>
        <v>0</v>
      </c>
      <c r="AM65" s="1">
        <f t="shared" si="81"/>
        <v>0</v>
      </c>
      <c r="AN65" s="1">
        <f t="shared" si="81"/>
        <v>0</v>
      </c>
      <c r="AO65" s="1">
        <f t="shared" si="81"/>
        <v>0</v>
      </c>
      <c r="AP65" s="1">
        <f t="shared" si="81"/>
        <v>0</v>
      </c>
      <c r="AQ65" s="1">
        <f t="shared" si="81"/>
        <v>0</v>
      </c>
      <c r="AR65" s="1">
        <f t="shared" si="81"/>
        <v>0</v>
      </c>
      <c r="AS65" s="1">
        <f t="shared" si="81"/>
        <v>0</v>
      </c>
      <c r="AT65" s="1">
        <f t="shared" si="81"/>
        <v>0</v>
      </c>
      <c r="AU65" s="1">
        <f t="shared" si="81"/>
        <v>0</v>
      </c>
      <c r="AV65" s="1">
        <f t="shared" si="81"/>
        <v>0</v>
      </c>
      <c r="AW65" s="1">
        <f t="shared" si="81"/>
        <v>0</v>
      </c>
      <c r="AX65" s="1">
        <f t="shared" si="81"/>
        <v>0</v>
      </c>
      <c r="AY65" s="1">
        <f t="shared" si="81"/>
        <v>0</v>
      </c>
      <c r="AZ65" s="1">
        <f t="shared" si="81"/>
        <v>0</v>
      </c>
      <c r="BA65" s="1">
        <f t="shared" si="81"/>
        <v>0</v>
      </c>
      <c r="BB65" s="1">
        <f t="shared" si="81"/>
        <v>0</v>
      </c>
      <c r="BC65" s="1">
        <f t="shared" si="81"/>
        <v>0</v>
      </c>
      <c r="BD65" s="1">
        <f t="shared" si="81"/>
        <v>0</v>
      </c>
      <c r="BE65" s="1">
        <f t="shared" si="81"/>
        <v>0</v>
      </c>
      <c r="BF65" s="1">
        <f t="shared" si="81"/>
        <v>0</v>
      </c>
      <c r="BG65" s="1">
        <f t="shared" si="81"/>
        <v>0</v>
      </c>
      <c r="BH65" s="1">
        <f t="shared" si="81"/>
        <v>0</v>
      </c>
      <c r="BI65" s="1">
        <f t="shared" si="81"/>
        <v>0</v>
      </c>
      <c r="BJ65" s="1">
        <f t="shared" si="81"/>
        <v>0</v>
      </c>
      <c r="BK65" s="1">
        <f t="shared" si="81"/>
        <v>0</v>
      </c>
      <c r="BL65" s="1">
        <f t="shared" si="81"/>
        <v>0</v>
      </c>
      <c r="BM65" s="1">
        <f t="shared" si="81"/>
        <v>0</v>
      </c>
      <c r="BN65" s="1">
        <f t="shared" si="81"/>
        <v>0</v>
      </c>
      <c r="BO65" s="1">
        <f t="shared" si="81"/>
        <v>0</v>
      </c>
      <c r="BP65" s="1">
        <f t="shared" si="81"/>
        <v>0</v>
      </c>
      <c r="BQ65" s="1">
        <f t="shared" si="81"/>
        <v>0</v>
      </c>
      <c r="BR65" s="1">
        <f t="shared" si="81"/>
        <v>0</v>
      </c>
      <c r="BS65" s="1">
        <f t="shared" si="81"/>
        <v>0</v>
      </c>
      <c r="BT65" s="1">
        <f t="shared" si="81"/>
        <v>0</v>
      </c>
      <c r="BU65" s="1">
        <f t="shared" si="81"/>
        <v>0</v>
      </c>
      <c r="BV65" s="1">
        <f t="shared" si="81"/>
        <v>0</v>
      </c>
      <c r="BW65" s="1">
        <f t="shared" si="81"/>
        <v>0</v>
      </c>
      <c r="BX65" s="1"/>
      <c r="BY65" s="1">
        <f t="shared" si="67"/>
        <v>0</v>
      </c>
    </row>
    <row r="66" spans="1:77" s="6" customFormat="1" x14ac:dyDescent="0.25">
      <c r="A66" s="6" t="s">
        <v>93</v>
      </c>
      <c r="B66" s="6" t="s">
        <v>99</v>
      </c>
      <c r="C66" s="1" t="s">
        <v>77</v>
      </c>
      <c r="D66" s="8" t="s">
        <v>80</v>
      </c>
      <c r="E66" s="11" t="s">
        <v>105</v>
      </c>
      <c r="F66" s="6" t="s">
        <v>79</v>
      </c>
      <c r="G66" s="7" t="s">
        <v>129</v>
      </c>
      <c r="H66" s="7" t="s">
        <v>130</v>
      </c>
      <c r="I66" s="8">
        <v>0.43</v>
      </c>
      <c r="J66" s="6">
        <v>145</v>
      </c>
      <c r="K66" s="1">
        <f t="shared" si="69"/>
        <v>0</v>
      </c>
      <c r="L66" s="1">
        <f t="shared" ref="L66:BW66" si="82">(L17*18583)/($J17*$I66)</f>
        <v>0</v>
      </c>
      <c r="M66" s="1">
        <f t="shared" si="82"/>
        <v>0</v>
      </c>
      <c r="N66" s="1">
        <f t="shared" si="82"/>
        <v>0</v>
      </c>
      <c r="O66" s="1">
        <f t="shared" si="82"/>
        <v>0</v>
      </c>
      <c r="P66" s="1">
        <f t="shared" si="82"/>
        <v>0</v>
      </c>
      <c r="Q66" s="1">
        <f t="shared" si="82"/>
        <v>0</v>
      </c>
      <c r="R66" s="1">
        <f t="shared" si="82"/>
        <v>0</v>
      </c>
      <c r="S66" s="1">
        <f t="shared" si="82"/>
        <v>0</v>
      </c>
      <c r="T66" s="1">
        <f t="shared" si="82"/>
        <v>0</v>
      </c>
      <c r="U66" s="1">
        <f t="shared" si="82"/>
        <v>0</v>
      </c>
      <c r="V66" s="1">
        <f t="shared" si="82"/>
        <v>0</v>
      </c>
      <c r="W66" s="1">
        <f t="shared" si="82"/>
        <v>0</v>
      </c>
      <c r="X66" s="1">
        <f t="shared" si="82"/>
        <v>0</v>
      </c>
      <c r="Y66" s="1">
        <f t="shared" si="82"/>
        <v>0</v>
      </c>
      <c r="Z66" s="1">
        <f t="shared" si="82"/>
        <v>0</v>
      </c>
      <c r="AA66" s="1">
        <f t="shared" si="82"/>
        <v>0</v>
      </c>
      <c r="AB66" s="1">
        <f t="shared" si="82"/>
        <v>0</v>
      </c>
      <c r="AC66" s="1">
        <f t="shared" si="82"/>
        <v>0</v>
      </c>
      <c r="AD66" s="1">
        <f t="shared" si="82"/>
        <v>0</v>
      </c>
      <c r="AE66" s="1">
        <f t="shared" si="82"/>
        <v>0</v>
      </c>
      <c r="AF66" s="1">
        <f t="shared" si="82"/>
        <v>0</v>
      </c>
      <c r="AG66" s="1">
        <f t="shared" si="82"/>
        <v>0</v>
      </c>
      <c r="AH66" s="1">
        <f t="shared" si="82"/>
        <v>0</v>
      </c>
      <c r="AI66" s="1">
        <f t="shared" si="82"/>
        <v>0</v>
      </c>
      <c r="AJ66" s="1">
        <f t="shared" si="82"/>
        <v>0</v>
      </c>
      <c r="AK66" s="1">
        <f t="shared" si="82"/>
        <v>0</v>
      </c>
      <c r="AL66" s="1">
        <f t="shared" si="82"/>
        <v>0</v>
      </c>
      <c r="AM66" s="1">
        <f t="shared" si="82"/>
        <v>0</v>
      </c>
      <c r="AN66" s="1">
        <f t="shared" si="82"/>
        <v>0</v>
      </c>
      <c r="AO66" s="1">
        <f t="shared" si="82"/>
        <v>0</v>
      </c>
      <c r="AP66" s="1">
        <f t="shared" si="82"/>
        <v>0</v>
      </c>
      <c r="AQ66" s="1">
        <f t="shared" si="82"/>
        <v>0</v>
      </c>
      <c r="AR66" s="1">
        <f t="shared" si="82"/>
        <v>0</v>
      </c>
      <c r="AS66" s="1">
        <f t="shared" si="82"/>
        <v>0</v>
      </c>
      <c r="AT66" s="1">
        <f t="shared" si="82"/>
        <v>0</v>
      </c>
      <c r="AU66" s="1">
        <f t="shared" si="82"/>
        <v>0</v>
      </c>
      <c r="AV66" s="1">
        <f t="shared" si="82"/>
        <v>0</v>
      </c>
      <c r="AW66" s="1">
        <f t="shared" si="82"/>
        <v>0</v>
      </c>
      <c r="AX66" s="1">
        <f t="shared" si="82"/>
        <v>0</v>
      </c>
      <c r="AY66" s="1">
        <f t="shared" si="82"/>
        <v>0</v>
      </c>
      <c r="AZ66" s="1">
        <f t="shared" si="82"/>
        <v>0</v>
      </c>
      <c r="BA66" s="1">
        <f t="shared" si="82"/>
        <v>0</v>
      </c>
      <c r="BB66" s="1">
        <f t="shared" si="82"/>
        <v>0</v>
      </c>
      <c r="BC66" s="1">
        <f t="shared" si="82"/>
        <v>0</v>
      </c>
      <c r="BD66" s="1">
        <f t="shared" si="82"/>
        <v>0</v>
      </c>
      <c r="BE66" s="1">
        <f t="shared" si="82"/>
        <v>0</v>
      </c>
      <c r="BF66" s="1">
        <f t="shared" si="82"/>
        <v>0</v>
      </c>
      <c r="BG66" s="1">
        <f t="shared" si="82"/>
        <v>0</v>
      </c>
      <c r="BH66" s="1">
        <f t="shared" si="82"/>
        <v>0</v>
      </c>
      <c r="BI66" s="1">
        <f t="shared" si="82"/>
        <v>0</v>
      </c>
      <c r="BJ66" s="1">
        <f t="shared" si="82"/>
        <v>0</v>
      </c>
      <c r="BK66" s="1">
        <f t="shared" si="82"/>
        <v>0</v>
      </c>
      <c r="BL66" s="1">
        <f t="shared" si="82"/>
        <v>0</v>
      </c>
      <c r="BM66" s="1">
        <f t="shared" si="82"/>
        <v>0</v>
      </c>
      <c r="BN66" s="1">
        <f t="shared" si="82"/>
        <v>0</v>
      </c>
      <c r="BO66" s="1">
        <f t="shared" si="82"/>
        <v>0</v>
      </c>
      <c r="BP66" s="1">
        <f t="shared" si="82"/>
        <v>0</v>
      </c>
      <c r="BQ66" s="1">
        <f t="shared" si="82"/>
        <v>0</v>
      </c>
      <c r="BR66" s="1">
        <f t="shared" si="82"/>
        <v>0</v>
      </c>
      <c r="BS66" s="1">
        <f t="shared" si="82"/>
        <v>0</v>
      </c>
      <c r="BT66" s="1">
        <f t="shared" si="82"/>
        <v>0</v>
      </c>
      <c r="BU66" s="1">
        <f t="shared" si="82"/>
        <v>0</v>
      </c>
      <c r="BV66" s="1">
        <f t="shared" si="82"/>
        <v>0</v>
      </c>
      <c r="BW66" s="1">
        <f t="shared" si="82"/>
        <v>0</v>
      </c>
      <c r="BX66" s="1"/>
      <c r="BY66" s="1">
        <f t="shared" si="67"/>
        <v>0</v>
      </c>
    </row>
  </sheetData>
  <mergeCells count="2">
    <mergeCell ref="A24:J25"/>
    <mergeCell ref="A48:J4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B1" workbookViewId="0">
      <selection sqref="A1:Q66"/>
    </sheetView>
  </sheetViews>
  <sheetFormatPr defaultRowHeight="15.75" x14ac:dyDescent="0.25"/>
  <cols>
    <col min="1" max="1" width="20.75" customWidth="1"/>
  </cols>
  <sheetData>
    <row r="1" spans="1:17" x14ac:dyDescent="0.25">
      <c r="B1" s="3" t="s">
        <v>78</v>
      </c>
      <c r="C1" s="6" t="s">
        <v>81</v>
      </c>
      <c r="D1" s="6" t="s">
        <v>83</v>
      </c>
      <c r="E1" s="6" t="s">
        <v>84</v>
      </c>
      <c r="F1" s="17" t="s">
        <v>86</v>
      </c>
      <c r="G1" s="6" t="s">
        <v>87</v>
      </c>
      <c r="H1" s="1" t="s">
        <v>88</v>
      </c>
      <c r="I1" s="6" t="s">
        <v>90</v>
      </c>
      <c r="J1" s="6" t="s">
        <v>92</v>
      </c>
      <c r="K1" s="11" t="s">
        <v>95</v>
      </c>
      <c r="L1" s="11" t="s">
        <v>98</v>
      </c>
      <c r="M1" s="11" t="s">
        <v>101</v>
      </c>
      <c r="N1" s="11" t="s">
        <v>102</v>
      </c>
      <c r="O1" s="11" t="s">
        <v>103</v>
      </c>
      <c r="P1" s="11" t="s">
        <v>104</v>
      </c>
      <c r="Q1" s="11" t="s">
        <v>105</v>
      </c>
    </row>
    <row r="2" spans="1:17" x14ac:dyDescent="0.25">
      <c r="A2" s="13" t="s">
        <v>68</v>
      </c>
      <c r="B2" s="20">
        <v>1</v>
      </c>
      <c r="C2" s="21">
        <v>1</v>
      </c>
      <c r="D2" s="21">
        <v>2</v>
      </c>
      <c r="E2" s="21">
        <v>3</v>
      </c>
      <c r="F2" s="21">
        <v>8</v>
      </c>
      <c r="G2" s="21"/>
      <c r="H2" s="20">
        <v>1</v>
      </c>
      <c r="I2" s="21">
        <v>3</v>
      </c>
      <c r="J2" s="21">
        <v>5</v>
      </c>
      <c r="K2" s="21">
        <v>1</v>
      </c>
      <c r="L2" s="21">
        <v>1</v>
      </c>
      <c r="M2" s="21">
        <v>2</v>
      </c>
      <c r="N2" s="21"/>
      <c r="O2" s="21">
        <v>3</v>
      </c>
      <c r="P2" s="21"/>
      <c r="Q2" s="21"/>
    </row>
    <row r="3" spans="1:17" x14ac:dyDescent="0.25">
      <c r="A3" s="15" t="s">
        <v>10</v>
      </c>
      <c r="B3" s="22"/>
      <c r="C3" s="21"/>
      <c r="D3" s="21">
        <v>1</v>
      </c>
      <c r="E3" s="21">
        <v>1</v>
      </c>
      <c r="F3" s="23">
        <v>2</v>
      </c>
      <c r="G3" s="21"/>
      <c r="H3" s="20">
        <v>1</v>
      </c>
      <c r="I3" s="21"/>
      <c r="J3" s="21">
        <v>1</v>
      </c>
      <c r="K3" s="21"/>
      <c r="L3" s="21">
        <v>1</v>
      </c>
      <c r="M3" s="21">
        <v>1</v>
      </c>
      <c r="N3" s="21"/>
      <c r="O3" s="21">
        <v>1</v>
      </c>
      <c r="P3" s="21"/>
      <c r="Q3" s="21"/>
    </row>
    <row r="4" spans="1:17" x14ac:dyDescent="0.25">
      <c r="A4" s="13" t="s">
        <v>11</v>
      </c>
      <c r="B4" s="20"/>
      <c r="C4" s="21"/>
      <c r="D4" s="21">
        <v>1</v>
      </c>
      <c r="E4" s="21"/>
      <c r="F4" s="21"/>
      <c r="G4" s="21"/>
      <c r="H4" s="20"/>
      <c r="I4" s="21"/>
      <c r="J4" s="21"/>
      <c r="K4" s="21"/>
      <c r="L4" s="21"/>
      <c r="M4" s="21"/>
      <c r="N4" s="21"/>
      <c r="O4" s="21"/>
      <c r="P4" s="21"/>
      <c r="Q4" s="21"/>
    </row>
    <row r="5" spans="1:17" x14ac:dyDescent="0.25">
      <c r="A5" s="15" t="s">
        <v>12</v>
      </c>
      <c r="B5" s="20"/>
      <c r="C5" s="21">
        <v>1</v>
      </c>
      <c r="D5" s="21">
        <v>13</v>
      </c>
      <c r="E5" s="21">
        <v>18</v>
      </c>
      <c r="F5" s="21">
        <v>12</v>
      </c>
      <c r="G5" s="21">
        <v>1</v>
      </c>
      <c r="H5" s="20">
        <v>7</v>
      </c>
      <c r="I5" s="21">
        <v>2</v>
      </c>
      <c r="J5" s="21">
        <v>4</v>
      </c>
      <c r="K5" s="21">
        <v>2</v>
      </c>
      <c r="L5" s="21">
        <v>3</v>
      </c>
      <c r="M5" s="21"/>
      <c r="N5" s="21"/>
      <c r="O5" s="21">
        <v>2</v>
      </c>
      <c r="P5" s="21"/>
      <c r="Q5" s="21"/>
    </row>
    <row r="6" spans="1:17" x14ac:dyDescent="0.25">
      <c r="A6" s="15" t="s">
        <v>13</v>
      </c>
      <c r="B6" s="20"/>
      <c r="C6" s="21">
        <v>1</v>
      </c>
      <c r="D6" s="21">
        <v>2</v>
      </c>
      <c r="E6" s="21">
        <v>2</v>
      </c>
      <c r="F6" s="21">
        <v>4</v>
      </c>
      <c r="G6" s="21"/>
      <c r="H6" s="20">
        <v>2</v>
      </c>
      <c r="I6" s="21"/>
      <c r="J6" s="21"/>
      <c r="K6" s="21">
        <v>5</v>
      </c>
      <c r="L6" s="21">
        <v>3</v>
      </c>
      <c r="M6" s="21">
        <v>1</v>
      </c>
      <c r="N6" s="21"/>
      <c r="O6" s="21">
        <v>3</v>
      </c>
      <c r="P6" s="21"/>
      <c r="Q6" s="21"/>
    </row>
    <row r="7" spans="1:17" x14ac:dyDescent="0.25">
      <c r="A7" s="15" t="s">
        <v>14</v>
      </c>
      <c r="B7" s="20"/>
      <c r="C7" s="21"/>
      <c r="D7" s="21"/>
      <c r="E7" s="21"/>
      <c r="F7" s="21"/>
      <c r="G7" s="21"/>
      <c r="H7" s="20"/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25">
      <c r="A8" s="15" t="s">
        <v>15</v>
      </c>
      <c r="B8" s="20"/>
      <c r="C8" s="21"/>
      <c r="D8" s="21"/>
      <c r="E8" s="21"/>
      <c r="F8" s="21"/>
      <c r="G8" s="21"/>
      <c r="H8" s="20"/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15" t="s">
        <v>16</v>
      </c>
      <c r="B9" s="20"/>
      <c r="C9" s="21"/>
      <c r="D9" s="21">
        <v>1</v>
      </c>
      <c r="E9" s="21"/>
      <c r="F9" s="21"/>
      <c r="G9" s="21"/>
      <c r="H9" s="20"/>
      <c r="I9" s="21"/>
      <c r="J9" s="21"/>
      <c r="K9" s="21">
        <v>1</v>
      </c>
      <c r="L9" s="21">
        <v>1</v>
      </c>
      <c r="M9" s="21"/>
      <c r="N9" s="21"/>
      <c r="O9" s="21"/>
      <c r="P9" s="21"/>
      <c r="Q9" s="21"/>
    </row>
    <row r="10" spans="1:17" x14ac:dyDescent="0.25">
      <c r="A10" s="15" t="s">
        <v>17</v>
      </c>
      <c r="B10" s="20"/>
      <c r="C10" s="21"/>
      <c r="D10" s="21"/>
      <c r="E10" s="21"/>
      <c r="F10" s="21"/>
      <c r="G10" s="21"/>
      <c r="H10" s="20"/>
      <c r="I10" s="21"/>
      <c r="J10" s="21"/>
      <c r="K10" s="21">
        <v>1</v>
      </c>
      <c r="L10" s="21"/>
      <c r="M10" s="21"/>
      <c r="N10" s="21"/>
      <c r="O10" s="21"/>
      <c r="P10" s="21"/>
      <c r="Q10" s="21"/>
    </row>
    <row r="11" spans="1:17" x14ac:dyDescent="0.25">
      <c r="A11" s="15" t="s">
        <v>18</v>
      </c>
      <c r="B11" s="20">
        <v>2</v>
      </c>
      <c r="C11" s="21"/>
      <c r="D11" s="21">
        <v>1</v>
      </c>
      <c r="E11" s="21">
        <v>1</v>
      </c>
      <c r="F11" s="21"/>
      <c r="G11" s="21"/>
      <c r="H11" s="20">
        <v>12</v>
      </c>
      <c r="I11" s="21"/>
      <c r="J11" s="21">
        <v>1</v>
      </c>
      <c r="K11" s="21">
        <v>1</v>
      </c>
      <c r="L11" s="21">
        <v>2</v>
      </c>
      <c r="M11" s="21">
        <v>1</v>
      </c>
      <c r="N11" s="21">
        <v>2</v>
      </c>
      <c r="O11" s="21">
        <v>1</v>
      </c>
      <c r="P11" s="21"/>
      <c r="Q11" s="21"/>
    </row>
    <row r="12" spans="1:17" x14ac:dyDescent="0.25">
      <c r="A12" s="15" t="s">
        <v>19</v>
      </c>
      <c r="B12" s="20"/>
      <c r="C12" s="21">
        <v>1</v>
      </c>
      <c r="D12" s="21"/>
      <c r="E12" s="21"/>
      <c r="F12" s="21">
        <v>3</v>
      </c>
      <c r="G12" s="21"/>
      <c r="H12" s="20"/>
      <c r="I12" s="21"/>
      <c r="J12" s="21">
        <v>1</v>
      </c>
      <c r="K12" s="21">
        <v>2</v>
      </c>
      <c r="L12" s="21"/>
      <c r="M12" s="21"/>
      <c r="N12" s="21"/>
      <c r="O12" s="21"/>
      <c r="P12" s="21"/>
      <c r="Q12" s="21"/>
    </row>
    <row r="13" spans="1:17" x14ac:dyDescent="0.25">
      <c r="A13" s="15" t="s">
        <v>20</v>
      </c>
      <c r="B13" s="20"/>
      <c r="C13" s="21"/>
      <c r="D13" s="21"/>
      <c r="E13" s="21">
        <v>5</v>
      </c>
      <c r="F13" s="21">
        <v>3</v>
      </c>
      <c r="G13" s="21"/>
      <c r="H13" s="20">
        <v>2</v>
      </c>
      <c r="I13" s="21"/>
      <c r="J13" s="21"/>
      <c r="K13" s="21">
        <v>2</v>
      </c>
      <c r="L13" s="21"/>
      <c r="M13" s="21"/>
      <c r="N13" s="21"/>
      <c r="O13" s="21">
        <v>2</v>
      </c>
      <c r="P13" s="21"/>
      <c r="Q13" s="21"/>
    </row>
    <row r="14" spans="1:17" x14ac:dyDescent="0.25">
      <c r="A14" s="16" t="s">
        <v>21</v>
      </c>
      <c r="B14" s="20"/>
      <c r="C14" s="21">
        <v>3</v>
      </c>
      <c r="D14" s="21">
        <v>1</v>
      </c>
      <c r="E14" s="21">
        <v>4</v>
      </c>
      <c r="F14" s="21">
        <v>2</v>
      </c>
      <c r="G14" s="21"/>
      <c r="H14" s="20">
        <v>1</v>
      </c>
      <c r="I14" s="21"/>
      <c r="J14" s="21">
        <v>2</v>
      </c>
      <c r="K14" s="21">
        <v>1</v>
      </c>
      <c r="L14" s="21"/>
      <c r="M14" s="21">
        <v>1</v>
      </c>
      <c r="N14" s="21">
        <v>6</v>
      </c>
      <c r="O14" s="21">
        <v>2</v>
      </c>
      <c r="P14" s="21"/>
      <c r="Q14" s="21"/>
    </row>
    <row r="15" spans="1:17" x14ac:dyDescent="0.25">
      <c r="A15" s="16" t="s">
        <v>22</v>
      </c>
      <c r="B15" s="20"/>
      <c r="C15" s="21"/>
      <c r="D15" s="21"/>
      <c r="E15" s="21">
        <v>1</v>
      </c>
      <c r="F15" s="21">
        <v>3</v>
      </c>
      <c r="G15" s="21"/>
      <c r="H15" s="20"/>
      <c r="I15" s="21"/>
      <c r="J15" s="21">
        <v>2</v>
      </c>
      <c r="K15" s="21">
        <v>1</v>
      </c>
      <c r="L15" s="21"/>
      <c r="M15" s="21"/>
      <c r="N15" s="21"/>
      <c r="O15" s="21"/>
      <c r="P15" s="21"/>
      <c r="Q15" s="21"/>
    </row>
    <row r="16" spans="1:17" x14ac:dyDescent="0.25">
      <c r="A16" s="15" t="s">
        <v>23</v>
      </c>
      <c r="B16" s="20"/>
      <c r="C16" s="21"/>
      <c r="D16" s="21"/>
      <c r="E16" s="21"/>
      <c r="F16" s="21">
        <v>1</v>
      </c>
      <c r="G16" s="21"/>
      <c r="H16" s="20">
        <v>1</v>
      </c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15" t="s">
        <v>24</v>
      </c>
      <c r="B17" s="20"/>
      <c r="C17" s="21"/>
      <c r="D17" s="21"/>
      <c r="E17" s="21"/>
      <c r="F17" s="21"/>
      <c r="G17" s="21"/>
      <c r="H17" s="20"/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15" t="s">
        <v>25</v>
      </c>
      <c r="B18" s="20"/>
      <c r="C18" s="21">
        <v>1</v>
      </c>
      <c r="D18" s="21"/>
      <c r="E18" s="21"/>
      <c r="F18" s="21">
        <v>2</v>
      </c>
      <c r="G18" s="21"/>
      <c r="H18" s="20">
        <v>1</v>
      </c>
      <c r="I18" s="21"/>
      <c r="J18" s="21">
        <v>5</v>
      </c>
      <c r="K18" s="21"/>
      <c r="L18" s="21">
        <v>1</v>
      </c>
      <c r="M18" s="21"/>
      <c r="N18" s="21"/>
      <c r="O18" s="21">
        <v>2</v>
      </c>
      <c r="P18" s="21"/>
      <c r="Q18" s="21"/>
    </row>
    <row r="19" spans="1:17" x14ac:dyDescent="0.25">
      <c r="A19" s="15" t="s">
        <v>26</v>
      </c>
      <c r="B19" s="20"/>
      <c r="C19" s="21">
        <v>3</v>
      </c>
      <c r="D19" s="21">
        <v>4</v>
      </c>
      <c r="E19" s="21">
        <v>3</v>
      </c>
      <c r="F19" s="21">
        <v>2</v>
      </c>
      <c r="G19" s="21">
        <v>1</v>
      </c>
      <c r="H19" s="20">
        <v>9</v>
      </c>
      <c r="I19" s="21"/>
      <c r="J19" s="21">
        <v>3</v>
      </c>
      <c r="K19" s="21">
        <v>3</v>
      </c>
      <c r="L19" s="21">
        <v>2</v>
      </c>
      <c r="M19" s="21"/>
      <c r="N19" s="21">
        <v>1</v>
      </c>
      <c r="O19" s="21">
        <v>3</v>
      </c>
      <c r="P19" s="21"/>
      <c r="Q19" s="21"/>
    </row>
    <row r="20" spans="1:17" x14ac:dyDescent="0.25">
      <c r="A20" s="15" t="s">
        <v>27</v>
      </c>
      <c r="B20" s="20"/>
      <c r="C20" s="21">
        <v>1</v>
      </c>
      <c r="D20" s="21"/>
      <c r="E20" s="21"/>
      <c r="F20" s="21"/>
      <c r="G20" s="21"/>
      <c r="H20" s="20"/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25">
      <c r="A21" s="15" t="s">
        <v>28</v>
      </c>
      <c r="B21" s="20"/>
      <c r="C21" s="21"/>
      <c r="D21" s="21">
        <v>2</v>
      </c>
      <c r="E21" s="21">
        <v>1</v>
      </c>
      <c r="F21" s="21">
        <v>3</v>
      </c>
      <c r="G21" s="21"/>
      <c r="H21" s="20"/>
      <c r="I21" s="21">
        <v>1</v>
      </c>
      <c r="J21" s="21">
        <v>1</v>
      </c>
      <c r="K21" s="21">
        <v>1</v>
      </c>
      <c r="L21" s="21">
        <v>5</v>
      </c>
      <c r="M21" s="21">
        <v>1</v>
      </c>
      <c r="N21" s="21">
        <v>11</v>
      </c>
      <c r="O21" s="21">
        <v>1</v>
      </c>
      <c r="P21" s="21"/>
      <c r="Q21" s="21"/>
    </row>
    <row r="22" spans="1:17" x14ac:dyDescent="0.25">
      <c r="A22" s="15" t="s">
        <v>29</v>
      </c>
      <c r="B22" s="20"/>
      <c r="C22" s="21">
        <v>2</v>
      </c>
      <c r="D22" s="21">
        <v>4</v>
      </c>
      <c r="E22" s="21">
        <v>4</v>
      </c>
      <c r="F22" s="21">
        <v>12</v>
      </c>
      <c r="G22" s="21"/>
      <c r="H22" s="20">
        <v>5</v>
      </c>
      <c r="I22" s="21">
        <v>1</v>
      </c>
      <c r="J22" s="21">
        <v>3</v>
      </c>
      <c r="K22" s="21">
        <v>23</v>
      </c>
      <c r="L22" s="21">
        <v>24</v>
      </c>
      <c r="M22" s="21">
        <v>4</v>
      </c>
      <c r="N22" s="21">
        <v>7</v>
      </c>
      <c r="O22" s="21">
        <v>7</v>
      </c>
      <c r="P22" s="21"/>
      <c r="Q22" s="21"/>
    </row>
    <row r="23" spans="1:17" x14ac:dyDescent="0.25">
      <c r="A23" s="15" t="s">
        <v>30</v>
      </c>
      <c r="B23" s="20"/>
      <c r="C23" s="21"/>
      <c r="D23" s="21">
        <v>2</v>
      </c>
      <c r="E23" s="21">
        <v>4</v>
      </c>
      <c r="F23" s="21">
        <v>5</v>
      </c>
      <c r="G23" s="21"/>
      <c r="H23" s="20">
        <v>3</v>
      </c>
      <c r="I23" s="21">
        <v>1</v>
      </c>
      <c r="J23" s="21"/>
      <c r="K23" s="21">
        <v>5</v>
      </c>
      <c r="L23" s="21">
        <v>1</v>
      </c>
      <c r="M23" s="21"/>
      <c r="N23" s="21"/>
      <c r="O23" s="21">
        <v>3</v>
      </c>
      <c r="P23" s="21"/>
      <c r="Q23" s="21"/>
    </row>
    <row r="24" spans="1:17" x14ac:dyDescent="0.25">
      <c r="A24" s="15" t="s">
        <v>31</v>
      </c>
      <c r="B24" s="20">
        <v>1</v>
      </c>
      <c r="C24" s="21"/>
      <c r="D24" s="21">
        <v>3</v>
      </c>
      <c r="E24" s="21">
        <v>2</v>
      </c>
      <c r="F24" s="21">
        <v>1</v>
      </c>
      <c r="G24" s="21"/>
      <c r="H24" s="20">
        <v>2</v>
      </c>
      <c r="I24" s="21"/>
      <c r="J24" s="21">
        <v>2</v>
      </c>
      <c r="K24" s="21">
        <v>5</v>
      </c>
      <c r="L24" s="21"/>
      <c r="M24" s="21"/>
      <c r="N24" s="21"/>
      <c r="O24" s="21"/>
      <c r="P24" s="21"/>
      <c r="Q24" s="21"/>
    </row>
    <row r="25" spans="1:17" x14ac:dyDescent="0.25">
      <c r="A25" s="15" t="s">
        <v>32</v>
      </c>
      <c r="B25" s="20"/>
      <c r="C25" s="21"/>
      <c r="D25" s="21"/>
      <c r="E25" s="21">
        <v>2</v>
      </c>
      <c r="F25" s="21">
        <v>4</v>
      </c>
      <c r="G25" s="21"/>
      <c r="H25" s="20">
        <v>2</v>
      </c>
      <c r="I25" s="21"/>
      <c r="J25" s="21">
        <v>1</v>
      </c>
      <c r="K25" s="21">
        <v>1</v>
      </c>
      <c r="L25" s="21">
        <v>9</v>
      </c>
      <c r="M25" s="21"/>
      <c r="N25" s="21"/>
      <c r="O25" s="21">
        <v>1</v>
      </c>
      <c r="P25" s="21"/>
      <c r="Q25" s="21"/>
    </row>
    <row r="26" spans="1:17" x14ac:dyDescent="0.25">
      <c r="A26" s="15" t="s">
        <v>33</v>
      </c>
      <c r="B26" s="20"/>
      <c r="C26" s="21"/>
      <c r="D26" s="21"/>
      <c r="E26" s="21"/>
      <c r="F26" s="21"/>
      <c r="G26" s="21"/>
      <c r="H26" s="20"/>
      <c r="I26" s="21"/>
      <c r="J26" s="21"/>
      <c r="K26" s="21"/>
      <c r="L26" s="21"/>
      <c r="M26" s="21"/>
      <c r="N26" s="21"/>
      <c r="O26" s="21"/>
      <c r="P26" s="21"/>
      <c r="Q26" s="21"/>
    </row>
    <row r="27" spans="1:17" x14ac:dyDescent="0.25">
      <c r="A27" s="15" t="s">
        <v>34</v>
      </c>
      <c r="B27" s="20"/>
      <c r="C27" s="21"/>
      <c r="D27" s="21"/>
      <c r="E27" s="21"/>
      <c r="F27" s="21"/>
      <c r="G27" s="21"/>
      <c r="H27" s="20"/>
      <c r="I27" s="21"/>
      <c r="J27" s="21"/>
      <c r="K27" s="21"/>
      <c r="L27" s="21"/>
      <c r="M27" s="21"/>
      <c r="N27" s="21"/>
      <c r="O27" s="21">
        <v>1</v>
      </c>
      <c r="P27" s="21"/>
      <c r="Q27" s="21"/>
    </row>
    <row r="28" spans="1:17" x14ac:dyDescent="0.25">
      <c r="A28" s="15" t="s">
        <v>35</v>
      </c>
      <c r="B28" s="20"/>
      <c r="C28" s="21"/>
      <c r="D28" s="21">
        <v>3</v>
      </c>
      <c r="E28" s="21">
        <v>2</v>
      </c>
      <c r="F28" s="21">
        <v>1</v>
      </c>
      <c r="G28" s="21"/>
      <c r="H28" s="20">
        <v>1</v>
      </c>
      <c r="I28" s="21"/>
      <c r="J28" s="21"/>
      <c r="K28" s="21"/>
      <c r="L28" s="21"/>
      <c r="M28" s="21"/>
      <c r="N28" s="21"/>
      <c r="O28" s="21"/>
      <c r="P28" s="21"/>
      <c r="Q28" s="21"/>
    </row>
    <row r="29" spans="1:17" x14ac:dyDescent="0.25">
      <c r="A29" s="15" t="s">
        <v>36</v>
      </c>
      <c r="B29" s="20"/>
      <c r="C29" s="21"/>
      <c r="D29" s="21"/>
      <c r="E29" s="21"/>
      <c r="F29" s="21"/>
      <c r="G29" s="21"/>
      <c r="H29" s="20"/>
      <c r="I29" s="21"/>
      <c r="J29" s="21"/>
      <c r="K29" s="21"/>
      <c r="L29" s="21"/>
      <c r="M29" s="21"/>
      <c r="N29" s="21"/>
      <c r="O29" s="21"/>
      <c r="P29" s="21"/>
      <c r="Q29" s="21"/>
    </row>
    <row r="30" spans="1:17" x14ac:dyDescent="0.25">
      <c r="A30" s="15" t="s">
        <v>37</v>
      </c>
      <c r="B30" s="20">
        <v>1</v>
      </c>
      <c r="C30" s="21">
        <v>1</v>
      </c>
      <c r="D30" s="21">
        <v>1</v>
      </c>
      <c r="E30" s="21"/>
      <c r="F30" s="21">
        <v>12</v>
      </c>
      <c r="G30" s="21"/>
      <c r="H30" s="20">
        <v>3</v>
      </c>
      <c r="I30" s="21"/>
      <c r="J30" s="21"/>
      <c r="K30" s="21">
        <v>1</v>
      </c>
      <c r="L30" s="21"/>
      <c r="M30" s="21"/>
      <c r="N30" s="21"/>
      <c r="O30" s="21"/>
      <c r="P30" s="21"/>
      <c r="Q30" s="21"/>
    </row>
    <row r="31" spans="1:17" x14ac:dyDescent="0.25">
      <c r="A31" s="15" t="s">
        <v>38</v>
      </c>
      <c r="B31" s="20">
        <v>2</v>
      </c>
      <c r="C31" s="21">
        <v>5</v>
      </c>
      <c r="D31" s="21">
        <v>3</v>
      </c>
      <c r="E31" s="21">
        <v>4</v>
      </c>
      <c r="F31" s="21">
        <v>12</v>
      </c>
      <c r="G31" s="21"/>
      <c r="H31" s="20">
        <v>9</v>
      </c>
      <c r="I31" s="21">
        <v>3</v>
      </c>
      <c r="J31" s="21">
        <v>7</v>
      </c>
      <c r="K31" s="21">
        <v>6</v>
      </c>
      <c r="L31" s="21">
        <v>6</v>
      </c>
      <c r="M31" s="21">
        <v>3</v>
      </c>
      <c r="N31" s="21">
        <v>18</v>
      </c>
      <c r="O31" s="21">
        <v>12</v>
      </c>
      <c r="P31" s="21"/>
      <c r="Q31" s="21"/>
    </row>
    <row r="32" spans="1:17" x14ac:dyDescent="0.25">
      <c r="A32" s="15" t="s">
        <v>39</v>
      </c>
      <c r="B32" s="20"/>
      <c r="C32" s="21"/>
      <c r="D32" s="21">
        <v>1</v>
      </c>
      <c r="E32" s="21"/>
      <c r="F32" s="21"/>
      <c r="G32" s="21"/>
      <c r="H32" s="20">
        <v>1</v>
      </c>
      <c r="I32" s="21"/>
      <c r="J32" s="21"/>
      <c r="K32" s="21">
        <v>1</v>
      </c>
      <c r="L32" s="21"/>
      <c r="M32" s="21"/>
      <c r="N32" s="21"/>
      <c r="O32" s="21">
        <v>2</v>
      </c>
      <c r="P32" s="21"/>
      <c r="Q32" s="21"/>
    </row>
    <row r="33" spans="1:17" x14ac:dyDescent="0.25">
      <c r="A33" s="15" t="s">
        <v>40</v>
      </c>
      <c r="B33" s="20"/>
      <c r="C33" s="21">
        <v>1</v>
      </c>
      <c r="D33" s="21">
        <v>1</v>
      </c>
      <c r="E33" s="21"/>
      <c r="F33" s="21">
        <v>1</v>
      </c>
      <c r="G33" s="21"/>
      <c r="H33" s="20">
        <v>2</v>
      </c>
      <c r="I33" s="21"/>
      <c r="J33" s="21">
        <v>1</v>
      </c>
      <c r="K33" s="21">
        <v>2</v>
      </c>
      <c r="L33" s="21">
        <v>1</v>
      </c>
      <c r="M33" s="21">
        <v>1</v>
      </c>
      <c r="N33" s="21"/>
      <c r="O33" s="21">
        <v>2</v>
      </c>
      <c r="P33" s="21"/>
      <c r="Q33" s="21"/>
    </row>
    <row r="34" spans="1:17" x14ac:dyDescent="0.25">
      <c r="A34" s="15" t="s">
        <v>41</v>
      </c>
      <c r="B34" s="20"/>
      <c r="C34" s="21"/>
      <c r="D34" s="21"/>
      <c r="E34" s="21"/>
      <c r="F34" s="21"/>
      <c r="G34" s="21"/>
      <c r="H34" s="20"/>
      <c r="I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5">
      <c r="A35" s="15" t="s">
        <v>42</v>
      </c>
      <c r="B35" s="20"/>
      <c r="C35" s="21"/>
      <c r="D35" s="21"/>
      <c r="E35" s="21"/>
      <c r="F35" s="21">
        <v>1</v>
      </c>
      <c r="G35" s="21"/>
      <c r="H35" s="20"/>
      <c r="I35" s="21"/>
      <c r="J35" s="21"/>
      <c r="K35" s="21"/>
      <c r="L35" s="21"/>
      <c r="M35" s="21"/>
      <c r="N35" s="21">
        <v>1</v>
      </c>
      <c r="O35" s="21">
        <v>1</v>
      </c>
      <c r="P35" s="21"/>
      <c r="Q35" s="21"/>
    </row>
    <row r="36" spans="1:17" x14ac:dyDescent="0.25">
      <c r="A36" s="15" t="s">
        <v>43</v>
      </c>
      <c r="B36" s="20"/>
      <c r="C36" s="21"/>
      <c r="D36" s="21"/>
      <c r="E36" s="21"/>
      <c r="F36" s="21"/>
      <c r="G36" s="21"/>
      <c r="H36" s="20"/>
      <c r="I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5">
      <c r="A37" s="15" t="s">
        <v>44</v>
      </c>
      <c r="B37" s="20"/>
      <c r="C37" s="21"/>
      <c r="D37" s="21">
        <v>3</v>
      </c>
      <c r="E37" s="21"/>
      <c r="F37" s="21">
        <v>5</v>
      </c>
      <c r="G37" s="21"/>
      <c r="H37" s="20">
        <v>14</v>
      </c>
      <c r="I37" s="21">
        <v>3</v>
      </c>
      <c r="J37" s="21">
        <v>3</v>
      </c>
      <c r="K37" s="21">
        <v>1</v>
      </c>
      <c r="L37" s="21">
        <v>1</v>
      </c>
      <c r="M37" s="21"/>
      <c r="N37" s="21">
        <v>2</v>
      </c>
      <c r="O37" s="21">
        <v>59</v>
      </c>
      <c r="P37" s="21"/>
      <c r="Q37" s="21"/>
    </row>
    <row r="38" spans="1:17" x14ac:dyDescent="0.25">
      <c r="A38" s="15" t="s">
        <v>45</v>
      </c>
      <c r="B38" s="20"/>
      <c r="C38" s="21"/>
      <c r="D38" s="21"/>
      <c r="E38" s="21">
        <v>5</v>
      </c>
      <c r="F38" s="21">
        <v>3</v>
      </c>
      <c r="G38" s="21"/>
      <c r="H38" s="20">
        <v>2</v>
      </c>
      <c r="I38" s="21">
        <v>1</v>
      </c>
      <c r="J38" s="21">
        <v>5</v>
      </c>
      <c r="K38" s="21"/>
      <c r="L38" s="21"/>
      <c r="M38" s="21"/>
      <c r="N38" s="21">
        <v>2</v>
      </c>
      <c r="O38" s="21">
        <v>1</v>
      </c>
      <c r="P38" s="21"/>
      <c r="Q38" s="21"/>
    </row>
    <row r="39" spans="1:17" x14ac:dyDescent="0.25">
      <c r="A39" s="15" t="s">
        <v>46</v>
      </c>
      <c r="B39" s="20"/>
      <c r="C39" s="21"/>
      <c r="D39" s="21"/>
      <c r="E39" s="21">
        <v>3</v>
      </c>
      <c r="F39" s="21">
        <v>10</v>
      </c>
      <c r="G39" s="21"/>
      <c r="H39" s="20">
        <v>6</v>
      </c>
      <c r="I39" s="21">
        <v>1</v>
      </c>
      <c r="J39" s="21">
        <v>3</v>
      </c>
      <c r="K39" s="21">
        <v>2</v>
      </c>
      <c r="L39" s="21"/>
      <c r="M39" s="21">
        <v>1</v>
      </c>
      <c r="N39" s="21">
        <v>1</v>
      </c>
      <c r="O39" s="21"/>
      <c r="P39" s="21"/>
      <c r="Q39" s="21"/>
    </row>
    <row r="40" spans="1:17" x14ac:dyDescent="0.25">
      <c r="A40" s="15" t="s">
        <v>47</v>
      </c>
      <c r="B40" s="20"/>
      <c r="C40" s="21"/>
      <c r="D40" s="21"/>
      <c r="E40" s="21">
        <v>1</v>
      </c>
      <c r="F40" s="21">
        <v>2</v>
      </c>
      <c r="G40" s="21"/>
      <c r="H40" s="20">
        <v>1</v>
      </c>
      <c r="I40" s="21"/>
      <c r="J40" s="21">
        <v>3</v>
      </c>
      <c r="K40" s="21"/>
      <c r="L40" s="21">
        <v>1</v>
      </c>
      <c r="M40" s="21"/>
      <c r="N40" s="21">
        <v>7</v>
      </c>
      <c r="O40" s="21">
        <v>3</v>
      </c>
      <c r="P40" s="21"/>
      <c r="Q40" s="21"/>
    </row>
    <row r="41" spans="1:17" x14ac:dyDescent="0.25">
      <c r="A41" s="15" t="s">
        <v>48</v>
      </c>
      <c r="B41" s="20">
        <v>1</v>
      </c>
      <c r="C41" s="21">
        <v>2</v>
      </c>
      <c r="D41" s="21">
        <v>1</v>
      </c>
      <c r="E41" s="21">
        <v>4</v>
      </c>
      <c r="F41" s="21">
        <v>7</v>
      </c>
      <c r="G41" s="21">
        <v>1</v>
      </c>
      <c r="H41" s="20">
        <v>6</v>
      </c>
      <c r="I41" s="21"/>
      <c r="J41" s="21">
        <v>3</v>
      </c>
      <c r="K41" s="21"/>
      <c r="L41" s="21">
        <v>2</v>
      </c>
      <c r="M41" s="21"/>
      <c r="N41" s="21">
        <v>2</v>
      </c>
      <c r="O41" s="21">
        <v>3</v>
      </c>
      <c r="P41" s="21"/>
      <c r="Q41" s="21"/>
    </row>
    <row r="42" spans="1:17" x14ac:dyDescent="0.25">
      <c r="A42" s="15" t="s">
        <v>49</v>
      </c>
      <c r="B42" s="20">
        <v>16</v>
      </c>
      <c r="C42" s="21">
        <v>16</v>
      </c>
      <c r="D42" s="21">
        <v>16</v>
      </c>
      <c r="E42" s="21">
        <v>17</v>
      </c>
      <c r="F42" s="21">
        <v>60</v>
      </c>
      <c r="G42" s="21">
        <v>1</v>
      </c>
      <c r="H42" s="20">
        <v>26</v>
      </c>
      <c r="I42" s="21">
        <v>15</v>
      </c>
      <c r="J42" s="21">
        <v>37</v>
      </c>
      <c r="K42" s="21">
        <v>6</v>
      </c>
      <c r="L42" s="21">
        <v>8</v>
      </c>
      <c r="M42" s="21">
        <v>1</v>
      </c>
      <c r="N42" s="21">
        <v>10</v>
      </c>
      <c r="O42" s="21">
        <v>139</v>
      </c>
      <c r="P42" s="21"/>
      <c r="Q42" s="21"/>
    </row>
    <row r="43" spans="1:17" x14ac:dyDescent="0.25">
      <c r="A43" s="15" t="s">
        <v>50</v>
      </c>
      <c r="B43" s="20"/>
      <c r="C43" s="21"/>
      <c r="D43" s="21"/>
      <c r="E43" s="21"/>
      <c r="F43" s="21"/>
      <c r="G43" s="21"/>
      <c r="H43" s="20"/>
      <c r="I43" s="21"/>
      <c r="J43" s="21"/>
      <c r="K43" s="21"/>
      <c r="L43" s="21"/>
      <c r="M43" s="21"/>
      <c r="N43" s="21"/>
      <c r="O43" s="21"/>
      <c r="P43" s="21"/>
      <c r="Q43" s="21"/>
    </row>
    <row r="44" spans="1:17" x14ac:dyDescent="0.25">
      <c r="A44" s="15" t="s">
        <v>136</v>
      </c>
      <c r="B44" s="20"/>
      <c r="C44" s="21"/>
      <c r="D44" s="21"/>
      <c r="E44" s="21">
        <v>1</v>
      </c>
      <c r="F44" s="21">
        <v>1</v>
      </c>
      <c r="G44" s="21"/>
      <c r="H44" s="20"/>
      <c r="I44" s="21">
        <v>1</v>
      </c>
      <c r="J44" s="21"/>
      <c r="K44" s="21"/>
      <c r="L44" s="21">
        <v>1</v>
      </c>
      <c r="M44" s="21"/>
      <c r="N44" s="21"/>
      <c r="O44" s="21">
        <v>3</v>
      </c>
      <c r="P44" s="21"/>
      <c r="Q44" s="21"/>
    </row>
    <row r="45" spans="1:17" x14ac:dyDescent="0.25">
      <c r="A45" s="15" t="s">
        <v>54</v>
      </c>
      <c r="B45" s="20"/>
      <c r="C45" s="21"/>
      <c r="D45" s="21">
        <v>6</v>
      </c>
      <c r="E45" s="21">
        <v>4</v>
      </c>
      <c r="F45" s="21">
        <v>11</v>
      </c>
      <c r="G45" s="21"/>
      <c r="H45" s="20">
        <v>12</v>
      </c>
      <c r="I45" s="21"/>
      <c r="J45" s="21">
        <v>4</v>
      </c>
      <c r="K45" s="21">
        <v>11</v>
      </c>
      <c r="L45" s="21">
        <v>24</v>
      </c>
      <c r="M45" s="21">
        <v>4</v>
      </c>
      <c r="N45" s="21">
        <v>4</v>
      </c>
      <c r="O45" s="21">
        <v>5</v>
      </c>
      <c r="P45" s="21"/>
      <c r="Q45" s="21"/>
    </row>
    <row r="46" spans="1:17" x14ac:dyDescent="0.25">
      <c r="A46" s="15" t="s">
        <v>55</v>
      </c>
      <c r="B46" s="20"/>
      <c r="C46" s="21"/>
      <c r="D46" s="21"/>
      <c r="E46" s="21"/>
      <c r="F46" s="21"/>
      <c r="G46" s="21"/>
      <c r="H46" s="20"/>
      <c r="I46" s="21"/>
      <c r="J46" s="21"/>
      <c r="K46" s="21"/>
      <c r="L46" s="21"/>
      <c r="M46" s="21"/>
      <c r="N46" s="21"/>
      <c r="O46" s="21"/>
      <c r="P46" s="21"/>
      <c r="Q46" s="21"/>
    </row>
    <row r="47" spans="1:17" x14ac:dyDescent="0.25">
      <c r="A47" s="13" t="s">
        <v>56</v>
      </c>
      <c r="B47" s="20"/>
      <c r="C47" s="21"/>
      <c r="D47" s="21">
        <v>4</v>
      </c>
      <c r="E47" s="21">
        <v>5</v>
      </c>
      <c r="F47" s="21">
        <v>6</v>
      </c>
      <c r="G47" s="21"/>
      <c r="H47" s="20">
        <v>3</v>
      </c>
      <c r="I47" s="21"/>
      <c r="J47" s="21">
        <v>2</v>
      </c>
      <c r="K47" s="21">
        <v>4</v>
      </c>
      <c r="L47" s="21"/>
      <c r="M47" s="21"/>
      <c r="N47" s="21">
        <v>1</v>
      </c>
      <c r="O47" s="21">
        <v>50</v>
      </c>
      <c r="P47" s="21"/>
      <c r="Q47" s="21"/>
    </row>
    <row r="48" spans="1:17" x14ac:dyDescent="0.25">
      <c r="A48" s="13" t="s">
        <v>57</v>
      </c>
      <c r="B48" s="20"/>
      <c r="C48" s="21">
        <v>4</v>
      </c>
      <c r="D48" s="21">
        <v>6</v>
      </c>
      <c r="E48" s="21">
        <v>26</v>
      </c>
      <c r="F48" s="21">
        <v>37</v>
      </c>
      <c r="G48" s="21">
        <v>2</v>
      </c>
      <c r="H48" s="20">
        <v>37</v>
      </c>
      <c r="I48" s="21">
        <v>3</v>
      </c>
      <c r="J48" s="21">
        <v>21</v>
      </c>
      <c r="K48" s="21">
        <v>25</v>
      </c>
      <c r="L48" s="21">
        <v>13</v>
      </c>
      <c r="M48" s="21">
        <v>4</v>
      </c>
      <c r="N48" s="21">
        <v>2</v>
      </c>
      <c r="O48" s="21">
        <v>21</v>
      </c>
      <c r="P48" s="21"/>
      <c r="Q48" s="21"/>
    </row>
    <row r="49" spans="1:17" x14ac:dyDescent="0.25">
      <c r="A49" s="13" t="s">
        <v>58</v>
      </c>
      <c r="B49" s="20"/>
      <c r="C49" s="21"/>
      <c r="D49" s="21"/>
      <c r="E49" s="21"/>
      <c r="F49" s="21">
        <v>6</v>
      </c>
      <c r="G49" s="21"/>
      <c r="H49" s="20"/>
      <c r="I49" s="21"/>
      <c r="J49" s="21">
        <v>2</v>
      </c>
      <c r="K49" s="21">
        <v>1</v>
      </c>
      <c r="L49" s="21">
        <v>1</v>
      </c>
      <c r="M49" s="21">
        <v>1</v>
      </c>
      <c r="N49" s="21"/>
      <c r="O49" s="21">
        <v>1</v>
      </c>
      <c r="P49" s="21"/>
      <c r="Q49" s="21"/>
    </row>
    <row r="50" spans="1:17" x14ac:dyDescent="0.25">
      <c r="A50" s="13" t="s">
        <v>59</v>
      </c>
      <c r="B50" s="20"/>
      <c r="C50" s="21"/>
      <c r="D50" s="21"/>
      <c r="E50" s="21"/>
      <c r="F50" s="21"/>
      <c r="G50" s="21"/>
      <c r="H50" s="20"/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5">
      <c r="A51" s="13" t="s">
        <v>60</v>
      </c>
      <c r="B51" s="20"/>
      <c r="C51" s="21">
        <v>1</v>
      </c>
      <c r="D51" s="21">
        <v>2</v>
      </c>
      <c r="E51" s="21">
        <v>2</v>
      </c>
      <c r="F51" s="21">
        <v>2</v>
      </c>
      <c r="G51" s="21"/>
      <c r="H51" s="20">
        <v>4</v>
      </c>
      <c r="I51" s="21">
        <v>2</v>
      </c>
      <c r="J51" s="21">
        <v>5</v>
      </c>
      <c r="K51" s="21">
        <v>1</v>
      </c>
      <c r="L51" s="21">
        <v>1</v>
      </c>
      <c r="M51" s="21"/>
      <c r="N51" s="21">
        <v>4</v>
      </c>
      <c r="O51" s="21">
        <v>1</v>
      </c>
      <c r="P51" s="21"/>
      <c r="Q51" s="21"/>
    </row>
    <row r="52" spans="1:17" x14ac:dyDescent="0.25">
      <c r="A52" s="13" t="s">
        <v>61</v>
      </c>
      <c r="B52" s="20"/>
      <c r="C52" s="21">
        <v>1</v>
      </c>
      <c r="D52" s="21">
        <v>1</v>
      </c>
      <c r="E52" s="21"/>
      <c r="F52" s="21">
        <v>1</v>
      </c>
      <c r="G52" s="21">
        <v>1</v>
      </c>
      <c r="H52" s="20"/>
      <c r="I52" s="21"/>
      <c r="J52" s="21">
        <v>4</v>
      </c>
      <c r="K52" s="21"/>
      <c r="L52" s="21"/>
      <c r="M52" s="21"/>
      <c r="N52" s="21"/>
      <c r="O52" s="21"/>
      <c r="P52" s="21"/>
      <c r="Q52" s="21"/>
    </row>
    <row r="53" spans="1:17" x14ac:dyDescent="0.25">
      <c r="A53" s="13" t="s">
        <v>62</v>
      </c>
      <c r="B53" s="20"/>
      <c r="C53" s="21"/>
      <c r="D53" s="21"/>
      <c r="E53" s="21"/>
      <c r="F53" s="21"/>
      <c r="G53" s="21"/>
      <c r="H53" s="20"/>
      <c r="I53" s="21"/>
      <c r="J53" s="21"/>
      <c r="K53" s="21"/>
      <c r="L53" s="21"/>
      <c r="M53" s="21"/>
      <c r="N53" s="21"/>
      <c r="O53" s="21"/>
      <c r="P53" s="21"/>
      <c r="Q53" s="21"/>
    </row>
    <row r="54" spans="1:17" x14ac:dyDescent="0.25">
      <c r="A54" s="13" t="s">
        <v>63</v>
      </c>
      <c r="B54" s="20"/>
      <c r="C54" s="21"/>
      <c r="D54" s="21"/>
      <c r="E54" s="21"/>
      <c r="F54" s="21"/>
      <c r="G54" s="21"/>
      <c r="H54" s="20"/>
      <c r="I54" s="21"/>
      <c r="J54" s="21"/>
      <c r="K54" s="21"/>
      <c r="L54" s="21"/>
      <c r="M54" s="21"/>
      <c r="N54" s="21"/>
      <c r="O54" s="21"/>
      <c r="P54" s="21"/>
      <c r="Q54" s="21"/>
    </row>
    <row r="55" spans="1:17" x14ac:dyDescent="0.25">
      <c r="A55" s="13" t="s">
        <v>64</v>
      </c>
      <c r="B55" s="20"/>
      <c r="C55" s="21"/>
      <c r="D55" s="21"/>
      <c r="E55" s="21"/>
      <c r="F55" s="21"/>
      <c r="G55" s="21"/>
      <c r="H55" s="20"/>
      <c r="I55" s="21"/>
      <c r="J55" s="21">
        <v>1</v>
      </c>
      <c r="K55" s="21"/>
      <c r="L55" s="21"/>
      <c r="M55" s="21"/>
      <c r="N55" s="21"/>
      <c r="O55" s="21"/>
      <c r="P55" s="21"/>
      <c r="Q55" s="21"/>
    </row>
    <row r="56" spans="1:17" x14ac:dyDescent="0.25">
      <c r="A56" s="13" t="s">
        <v>65</v>
      </c>
      <c r="B56" s="20"/>
      <c r="C56" s="21"/>
      <c r="D56" s="21"/>
      <c r="E56" s="21">
        <v>2</v>
      </c>
      <c r="F56" s="21"/>
      <c r="G56" s="21"/>
      <c r="H56" s="20"/>
      <c r="I56" s="21"/>
      <c r="J56" s="21"/>
      <c r="K56" s="21"/>
      <c r="L56" s="21">
        <v>6</v>
      </c>
      <c r="M56" s="21">
        <v>2</v>
      </c>
      <c r="N56" s="21">
        <v>2</v>
      </c>
      <c r="O56" s="21"/>
      <c r="P56" s="21"/>
      <c r="Q56" s="21"/>
    </row>
    <row r="57" spans="1:17" x14ac:dyDescent="0.25">
      <c r="A57" s="13" t="s">
        <v>66</v>
      </c>
      <c r="B57" s="20"/>
      <c r="C57" s="21"/>
      <c r="D57" s="21"/>
      <c r="E57" s="21"/>
      <c r="F57" s="21">
        <v>2</v>
      </c>
      <c r="G57" s="21"/>
      <c r="H57" s="20">
        <v>1</v>
      </c>
      <c r="I57" s="21"/>
      <c r="J57" s="21">
        <v>2</v>
      </c>
      <c r="K57" s="21">
        <v>1</v>
      </c>
      <c r="L57" s="21"/>
      <c r="M57" s="21"/>
      <c r="N57" s="21"/>
      <c r="O57" s="21">
        <v>1</v>
      </c>
      <c r="P57" s="21"/>
      <c r="Q57" s="21"/>
    </row>
    <row r="58" spans="1:17" x14ac:dyDescent="0.25">
      <c r="A58" s="13" t="s">
        <v>67</v>
      </c>
      <c r="B58" s="20"/>
      <c r="C58" s="21"/>
      <c r="D58" s="21"/>
      <c r="E58" s="21">
        <v>1</v>
      </c>
      <c r="F58" s="21"/>
      <c r="G58" s="21"/>
      <c r="H58" s="20">
        <v>1</v>
      </c>
      <c r="I58" s="21"/>
      <c r="J58" s="21">
        <v>3</v>
      </c>
      <c r="K58" s="21">
        <v>1</v>
      </c>
      <c r="L58" s="21"/>
      <c r="M58" s="21"/>
      <c r="N58" s="21"/>
      <c r="O58" s="21"/>
      <c r="P58" s="21"/>
      <c r="Q58" s="21"/>
    </row>
    <row r="59" spans="1:17" x14ac:dyDescent="0.25">
      <c r="A59" s="13" t="s">
        <v>69</v>
      </c>
      <c r="B59" s="20"/>
      <c r="C59" s="21"/>
      <c r="D59" s="21"/>
      <c r="E59" s="21"/>
      <c r="F59" s="21">
        <v>3</v>
      </c>
      <c r="G59" s="21"/>
      <c r="H59" s="20"/>
      <c r="I59" s="21"/>
      <c r="J59" s="21"/>
      <c r="K59" s="21"/>
      <c r="L59" s="21"/>
      <c r="M59" s="21"/>
      <c r="N59" s="21"/>
      <c r="O59" s="21"/>
      <c r="P59" s="21"/>
      <c r="Q59" s="21"/>
    </row>
    <row r="60" spans="1:17" x14ac:dyDescent="0.25">
      <c r="A60" s="13" t="s">
        <v>70</v>
      </c>
      <c r="B60" s="20"/>
      <c r="C60" s="21"/>
      <c r="D60" s="21"/>
      <c r="E60" s="21"/>
      <c r="F60" s="21">
        <v>1</v>
      </c>
      <c r="G60" s="21"/>
      <c r="H60" s="20"/>
      <c r="I60" s="21"/>
      <c r="J60" s="21"/>
      <c r="K60" s="21"/>
      <c r="L60" s="21">
        <v>3</v>
      </c>
      <c r="M60" s="21"/>
      <c r="N60" s="21"/>
      <c r="O60" s="21"/>
      <c r="P60" s="21"/>
      <c r="Q60" s="21"/>
    </row>
    <row r="61" spans="1:17" x14ac:dyDescent="0.25">
      <c r="A61" s="13" t="s">
        <v>71</v>
      </c>
      <c r="B61" s="20"/>
      <c r="C61" s="21"/>
      <c r="D61" s="21"/>
      <c r="E61" s="21"/>
      <c r="F61" s="21"/>
      <c r="G61" s="21"/>
      <c r="H61" s="20"/>
      <c r="I61" s="21">
        <v>1</v>
      </c>
      <c r="J61" s="21"/>
      <c r="K61" s="21"/>
      <c r="L61" s="21"/>
      <c r="M61" s="21"/>
      <c r="N61" s="21"/>
      <c r="O61" s="21"/>
      <c r="P61" s="21"/>
      <c r="Q61" s="21"/>
    </row>
    <row r="62" spans="1:17" x14ac:dyDescent="0.25">
      <c r="A62" s="13" t="s">
        <v>72</v>
      </c>
      <c r="B62" s="20"/>
      <c r="C62" s="21"/>
      <c r="D62" s="21"/>
      <c r="E62" s="21"/>
      <c r="F62" s="21"/>
      <c r="G62" s="21"/>
      <c r="H62" s="20"/>
      <c r="I62" s="21"/>
      <c r="J62" s="21"/>
      <c r="K62" s="21"/>
      <c r="L62" s="21">
        <v>1</v>
      </c>
      <c r="M62" s="21"/>
      <c r="N62" s="21"/>
      <c r="O62" s="21"/>
      <c r="P62" s="21"/>
      <c r="Q62" s="21"/>
    </row>
    <row r="63" spans="1:17" x14ac:dyDescent="0.25">
      <c r="A63" s="13" t="s">
        <v>73</v>
      </c>
      <c r="B63" s="20"/>
      <c r="C63" s="21"/>
      <c r="D63" s="21"/>
      <c r="E63" s="21"/>
      <c r="F63" s="21"/>
      <c r="G63" s="21"/>
      <c r="H63" s="20"/>
      <c r="I63" s="21"/>
      <c r="J63" s="21"/>
      <c r="K63" s="21"/>
      <c r="L63" s="21">
        <v>1</v>
      </c>
      <c r="M63" s="21"/>
      <c r="N63" s="21"/>
      <c r="O63" s="21"/>
      <c r="P63" s="21"/>
      <c r="Q63" s="21"/>
    </row>
    <row r="64" spans="1:17" x14ac:dyDescent="0.25">
      <c r="A64" s="13" t="s">
        <v>74</v>
      </c>
      <c r="B64" s="20"/>
      <c r="C64" s="21"/>
      <c r="D64" s="21"/>
      <c r="E64" s="21"/>
      <c r="F64" s="21"/>
      <c r="G64" s="21"/>
      <c r="H64" s="20"/>
      <c r="I64" s="21"/>
      <c r="J64" s="21"/>
      <c r="K64" s="21"/>
      <c r="L64" s="21"/>
      <c r="M64" s="21"/>
      <c r="N64" s="21">
        <v>1</v>
      </c>
      <c r="O64" s="21"/>
      <c r="P64" s="21"/>
      <c r="Q64" s="21"/>
    </row>
    <row r="65" spans="1:17" x14ac:dyDescent="0.25">
      <c r="A65" s="13" t="s">
        <v>134</v>
      </c>
      <c r="B65" s="20"/>
      <c r="C65" s="21"/>
      <c r="D65" s="21"/>
      <c r="E65" s="21"/>
      <c r="F65" s="21"/>
      <c r="G65" s="21"/>
      <c r="H65" s="20"/>
      <c r="I65" s="21"/>
      <c r="J65" s="21"/>
      <c r="K65" s="21"/>
      <c r="L65" s="21"/>
      <c r="M65" s="21"/>
      <c r="N65" s="21"/>
      <c r="O65" s="21">
        <v>5</v>
      </c>
      <c r="P65" s="21"/>
      <c r="Q65" s="21"/>
    </row>
    <row r="66" spans="1:17" x14ac:dyDescent="0.25">
      <c r="A66" s="13" t="s">
        <v>132</v>
      </c>
      <c r="B66" s="19">
        <f t="shared" ref="B66:Q66" si="0">SUM(B2:B64)</f>
        <v>24</v>
      </c>
      <c r="C66" s="19">
        <f t="shared" si="0"/>
        <v>45</v>
      </c>
      <c r="D66" s="19">
        <f t="shared" si="0"/>
        <v>85</v>
      </c>
      <c r="E66" s="19">
        <f t="shared" si="0"/>
        <v>128</v>
      </c>
      <c r="F66" s="19">
        <f t="shared" si="0"/>
        <v>251</v>
      </c>
      <c r="G66" s="19">
        <f t="shared" si="0"/>
        <v>7</v>
      </c>
      <c r="H66" s="19">
        <f t="shared" si="0"/>
        <v>178</v>
      </c>
      <c r="I66" s="19">
        <f t="shared" si="0"/>
        <v>38</v>
      </c>
      <c r="J66" s="19">
        <f t="shared" si="0"/>
        <v>137</v>
      </c>
      <c r="K66" s="19">
        <f t="shared" si="0"/>
        <v>118</v>
      </c>
      <c r="L66" s="19">
        <f t="shared" si="0"/>
        <v>123</v>
      </c>
      <c r="M66" s="19">
        <f t="shared" si="0"/>
        <v>28</v>
      </c>
      <c r="N66" s="19">
        <f t="shared" si="0"/>
        <v>84</v>
      </c>
      <c r="O66" s="19">
        <f t="shared" si="0"/>
        <v>336</v>
      </c>
      <c r="P66" s="19">
        <f t="shared" si="0"/>
        <v>0</v>
      </c>
      <c r="Q66" s="19">
        <f t="shared" si="0"/>
        <v>0</v>
      </c>
    </row>
    <row r="69" spans="1:17" x14ac:dyDescent="0.25">
      <c r="C69" s="26" t="s">
        <v>135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25">
      <c r="B70" s="3" t="s">
        <v>78</v>
      </c>
      <c r="C70" s="6" t="s">
        <v>81</v>
      </c>
      <c r="D70" s="6" t="s">
        <v>83</v>
      </c>
      <c r="E70" s="6" t="s">
        <v>84</v>
      </c>
      <c r="F70" s="17" t="s">
        <v>86</v>
      </c>
      <c r="G70" s="6" t="s">
        <v>87</v>
      </c>
      <c r="H70" s="1" t="s">
        <v>88</v>
      </c>
      <c r="I70" s="6" t="s">
        <v>90</v>
      </c>
      <c r="J70" s="6" t="s">
        <v>92</v>
      </c>
      <c r="K70" s="11" t="s">
        <v>95</v>
      </c>
      <c r="L70" s="11" t="s">
        <v>98</v>
      </c>
      <c r="M70" s="11" t="s">
        <v>101</v>
      </c>
      <c r="N70" s="11" t="s">
        <v>102</v>
      </c>
      <c r="O70" s="11" t="s">
        <v>103</v>
      </c>
      <c r="P70" s="11" t="s">
        <v>104</v>
      </c>
      <c r="Q70" s="11" t="s">
        <v>105</v>
      </c>
    </row>
    <row r="71" spans="1:17" x14ac:dyDescent="0.25">
      <c r="A71" s="13" t="s">
        <v>68</v>
      </c>
      <c r="B71" s="24">
        <f t="shared" ref="B71:O71" si="1">(B2/B$66)*100</f>
        <v>4.1666666666666661</v>
      </c>
      <c r="C71" s="24">
        <f t="shared" si="1"/>
        <v>2.2222222222222223</v>
      </c>
      <c r="D71" s="24">
        <f t="shared" si="1"/>
        <v>2.3529411764705883</v>
      </c>
      <c r="E71" s="24">
        <f t="shared" si="1"/>
        <v>2.34375</v>
      </c>
      <c r="F71" s="24">
        <f t="shared" si="1"/>
        <v>3.1872509960159361</v>
      </c>
      <c r="G71" s="24">
        <f t="shared" si="1"/>
        <v>0</v>
      </c>
      <c r="H71" s="24">
        <f t="shared" si="1"/>
        <v>0.5617977528089888</v>
      </c>
      <c r="I71" s="24">
        <f t="shared" si="1"/>
        <v>7.8947368421052628</v>
      </c>
      <c r="J71" s="24">
        <f t="shared" si="1"/>
        <v>3.6496350364963499</v>
      </c>
      <c r="K71" s="24">
        <f t="shared" si="1"/>
        <v>0.84745762711864403</v>
      </c>
      <c r="L71" s="24">
        <f t="shared" si="1"/>
        <v>0.81300813008130091</v>
      </c>
      <c r="M71" s="24">
        <f t="shared" si="1"/>
        <v>7.1428571428571423</v>
      </c>
      <c r="N71" s="24">
        <f t="shared" si="1"/>
        <v>0</v>
      </c>
      <c r="O71" s="24">
        <f t="shared" si="1"/>
        <v>0.89285714285714279</v>
      </c>
      <c r="P71" s="24" t="e">
        <f>(P2/P66)*100</f>
        <v>#DIV/0!</v>
      </c>
      <c r="Q71" s="24" t="e">
        <f>(Q2/Q66)*100</f>
        <v>#DIV/0!</v>
      </c>
    </row>
    <row r="72" spans="1:17" x14ac:dyDescent="0.25">
      <c r="A72" s="15" t="s">
        <v>10</v>
      </c>
      <c r="B72" s="24">
        <f t="shared" ref="B72:O72" si="2">(B3/B$66)*100</f>
        <v>0</v>
      </c>
      <c r="C72" s="24">
        <f t="shared" si="2"/>
        <v>0</v>
      </c>
      <c r="D72" s="24">
        <f t="shared" si="2"/>
        <v>1.1764705882352942</v>
      </c>
      <c r="E72" s="24">
        <f t="shared" si="2"/>
        <v>0.78125</v>
      </c>
      <c r="F72" s="24">
        <f t="shared" si="2"/>
        <v>0.79681274900398402</v>
      </c>
      <c r="G72" s="24">
        <f t="shared" si="2"/>
        <v>0</v>
      </c>
      <c r="H72" s="24">
        <f t="shared" si="2"/>
        <v>0.5617977528089888</v>
      </c>
      <c r="I72" s="24">
        <f t="shared" si="2"/>
        <v>0</v>
      </c>
      <c r="J72" s="24">
        <f t="shared" si="2"/>
        <v>0.72992700729927007</v>
      </c>
      <c r="K72" s="24">
        <f t="shared" si="2"/>
        <v>0</v>
      </c>
      <c r="L72" s="24">
        <f t="shared" si="2"/>
        <v>0.81300813008130091</v>
      </c>
      <c r="M72" s="24">
        <f t="shared" si="2"/>
        <v>3.5714285714285712</v>
      </c>
      <c r="N72" s="24">
        <f t="shared" si="2"/>
        <v>0</v>
      </c>
      <c r="O72" s="24">
        <f t="shared" si="2"/>
        <v>0.29761904761904762</v>
      </c>
      <c r="P72" s="24"/>
      <c r="Q72" s="24"/>
    </row>
    <row r="73" spans="1:17" x14ac:dyDescent="0.25">
      <c r="A73" s="13" t="s">
        <v>11</v>
      </c>
      <c r="B73" s="24">
        <f t="shared" ref="B73:O73" si="3">(B4/B$66)*100</f>
        <v>0</v>
      </c>
      <c r="C73" s="24">
        <f t="shared" si="3"/>
        <v>0</v>
      </c>
      <c r="D73" s="24">
        <f t="shared" si="3"/>
        <v>1.1764705882352942</v>
      </c>
      <c r="E73" s="24">
        <f t="shared" si="3"/>
        <v>0</v>
      </c>
      <c r="F73" s="24">
        <f t="shared" si="3"/>
        <v>0</v>
      </c>
      <c r="G73" s="24">
        <f t="shared" si="3"/>
        <v>0</v>
      </c>
      <c r="H73" s="24">
        <f t="shared" si="3"/>
        <v>0</v>
      </c>
      <c r="I73" s="24">
        <f t="shared" si="3"/>
        <v>0</v>
      </c>
      <c r="J73" s="24">
        <f t="shared" si="3"/>
        <v>0</v>
      </c>
      <c r="K73" s="24">
        <f t="shared" si="3"/>
        <v>0</v>
      </c>
      <c r="L73" s="24">
        <f t="shared" si="3"/>
        <v>0</v>
      </c>
      <c r="M73" s="24">
        <f t="shared" si="3"/>
        <v>0</v>
      </c>
      <c r="N73" s="24">
        <f t="shared" si="3"/>
        <v>0</v>
      </c>
      <c r="O73" s="24">
        <f t="shared" si="3"/>
        <v>0</v>
      </c>
      <c r="P73" s="24"/>
      <c r="Q73" s="24"/>
    </row>
    <row r="74" spans="1:17" x14ac:dyDescent="0.25">
      <c r="A74" s="15" t="s">
        <v>12</v>
      </c>
      <c r="B74" s="24">
        <f t="shared" ref="B74:O74" si="4">(B5/B$66)*100</f>
        <v>0</v>
      </c>
      <c r="C74" s="24">
        <f t="shared" si="4"/>
        <v>2.2222222222222223</v>
      </c>
      <c r="D74" s="24">
        <f t="shared" si="4"/>
        <v>15.294117647058824</v>
      </c>
      <c r="E74" s="24">
        <f t="shared" si="4"/>
        <v>14.0625</v>
      </c>
      <c r="F74" s="24">
        <f t="shared" si="4"/>
        <v>4.7808764940239046</v>
      </c>
      <c r="G74" s="24">
        <f t="shared" si="4"/>
        <v>14.285714285714285</v>
      </c>
      <c r="H74" s="24">
        <f t="shared" si="4"/>
        <v>3.9325842696629212</v>
      </c>
      <c r="I74" s="24">
        <f t="shared" si="4"/>
        <v>5.2631578947368416</v>
      </c>
      <c r="J74" s="24">
        <f t="shared" si="4"/>
        <v>2.9197080291970803</v>
      </c>
      <c r="K74" s="24">
        <f t="shared" si="4"/>
        <v>1.6949152542372881</v>
      </c>
      <c r="L74" s="24">
        <f t="shared" si="4"/>
        <v>2.4390243902439024</v>
      </c>
      <c r="M74" s="24">
        <f t="shared" si="4"/>
        <v>0</v>
      </c>
      <c r="N74" s="24">
        <f t="shared" si="4"/>
        <v>0</v>
      </c>
      <c r="O74" s="24">
        <f t="shared" si="4"/>
        <v>0.59523809523809523</v>
      </c>
      <c r="P74" s="24"/>
      <c r="Q74" s="24"/>
    </row>
    <row r="75" spans="1:17" x14ac:dyDescent="0.25">
      <c r="A75" s="15" t="s">
        <v>13</v>
      </c>
      <c r="B75" s="24">
        <f t="shared" ref="B75:O75" si="5">(B6/B$66)*100</f>
        <v>0</v>
      </c>
      <c r="C75" s="24">
        <f t="shared" si="5"/>
        <v>2.2222222222222223</v>
      </c>
      <c r="D75" s="24">
        <f t="shared" si="5"/>
        <v>2.3529411764705883</v>
      </c>
      <c r="E75" s="24">
        <f t="shared" si="5"/>
        <v>1.5625</v>
      </c>
      <c r="F75" s="24">
        <f t="shared" si="5"/>
        <v>1.593625498007968</v>
      </c>
      <c r="G75" s="24">
        <f t="shared" si="5"/>
        <v>0</v>
      </c>
      <c r="H75" s="24">
        <f t="shared" si="5"/>
        <v>1.1235955056179776</v>
      </c>
      <c r="I75" s="24">
        <f t="shared" si="5"/>
        <v>0</v>
      </c>
      <c r="J75" s="24">
        <f t="shared" si="5"/>
        <v>0</v>
      </c>
      <c r="K75" s="24">
        <f t="shared" si="5"/>
        <v>4.2372881355932197</v>
      </c>
      <c r="L75" s="24">
        <f t="shared" si="5"/>
        <v>2.4390243902439024</v>
      </c>
      <c r="M75" s="24">
        <f t="shared" si="5"/>
        <v>3.5714285714285712</v>
      </c>
      <c r="N75" s="24">
        <f t="shared" si="5"/>
        <v>0</v>
      </c>
      <c r="O75" s="24">
        <f t="shared" si="5"/>
        <v>0.89285714285714279</v>
      </c>
      <c r="P75" s="24"/>
      <c r="Q75" s="24"/>
    </row>
    <row r="76" spans="1:17" x14ac:dyDescent="0.25">
      <c r="A76" s="15" t="s">
        <v>14</v>
      </c>
      <c r="B76" s="24">
        <f t="shared" ref="B76:O76" si="6">(B7/B$66)*100</f>
        <v>0</v>
      </c>
      <c r="C76" s="24">
        <f t="shared" si="6"/>
        <v>0</v>
      </c>
      <c r="D76" s="24">
        <f t="shared" si="6"/>
        <v>0</v>
      </c>
      <c r="E76" s="24">
        <f t="shared" si="6"/>
        <v>0</v>
      </c>
      <c r="F76" s="24">
        <f t="shared" si="6"/>
        <v>0</v>
      </c>
      <c r="G76" s="24">
        <f t="shared" si="6"/>
        <v>0</v>
      </c>
      <c r="H76" s="24">
        <f t="shared" si="6"/>
        <v>0</v>
      </c>
      <c r="I76" s="24">
        <f t="shared" si="6"/>
        <v>0</v>
      </c>
      <c r="J76" s="24">
        <f t="shared" si="6"/>
        <v>0</v>
      </c>
      <c r="K76" s="24">
        <f t="shared" si="6"/>
        <v>0</v>
      </c>
      <c r="L76" s="24">
        <f t="shared" si="6"/>
        <v>0</v>
      </c>
      <c r="M76" s="24">
        <f t="shared" si="6"/>
        <v>0</v>
      </c>
      <c r="N76" s="24">
        <f t="shared" si="6"/>
        <v>0</v>
      </c>
      <c r="O76" s="24">
        <f t="shared" si="6"/>
        <v>0</v>
      </c>
      <c r="P76" s="24"/>
      <c r="Q76" s="24"/>
    </row>
    <row r="77" spans="1:17" x14ac:dyDescent="0.25">
      <c r="A77" s="15" t="s">
        <v>15</v>
      </c>
      <c r="B77" s="24">
        <f t="shared" ref="B77:O77" si="7">(B8/B$66)*100</f>
        <v>0</v>
      </c>
      <c r="C77" s="24">
        <f t="shared" si="7"/>
        <v>0</v>
      </c>
      <c r="D77" s="24">
        <f t="shared" si="7"/>
        <v>0</v>
      </c>
      <c r="E77" s="24">
        <f t="shared" si="7"/>
        <v>0</v>
      </c>
      <c r="F77" s="24">
        <f t="shared" si="7"/>
        <v>0</v>
      </c>
      <c r="G77" s="24">
        <f t="shared" si="7"/>
        <v>0</v>
      </c>
      <c r="H77" s="24">
        <f t="shared" si="7"/>
        <v>0</v>
      </c>
      <c r="I77" s="24">
        <f t="shared" si="7"/>
        <v>0</v>
      </c>
      <c r="J77" s="24">
        <f t="shared" si="7"/>
        <v>0</v>
      </c>
      <c r="K77" s="24">
        <f t="shared" si="7"/>
        <v>0</v>
      </c>
      <c r="L77" s="24">
        <f t="shared" si="7"/>
        <v>0</v>
      </c>
      <c r="M77" s="24">
        <f t="shared" si="7"/>
        <v>0</v>
      </c>
      <c r="N77" s="24">
        <f t="shared" si="7"/>
        <v>0</v>
      </c>
      <c r="O77" s="24">
        <f t="shared" si="7"/>
        <v>0</v>
      </c>
      <c r="P77" s="24"/>
      <c r="Q77" s="24"/>
    </row>
    <row r="78" spans="1:17" x14ac:dyDescent="0.25">
      <c r="A78" s="15" t="s">
        <v>16</v>
      </c>
      <c r="B78" s="24">
        <f t="shared" ref="B78:O78" si="8">(B9/B$66)*100</f>
        <v>0</v>
      </c>
      <c r="C78" s="24">
        <f t="shared" si="8"/>
        <v>0</v>
      </c>
      <c r="D78" s="24">
        <f t="shared" si="8"/>
        <v>1.1764705882352942</v>
      </c>
      <c r="E78" s="24">
        <f t="shared" si="8"/>
        <v>0</v>
      </c>
      <c r="F78" s="24">
        <f t="shared" si="8"/>
        <v>0</v>
      </c>
      <c r="G78" s="24">
        <f t="shared" si="8"/>
        <v>0</v>
      </c>
      <c r="H78" s="24">
        <f t="shared" si="8"/>
        <v>0</v>
      </c>
      <c r="I78" s="24">
        <f t="shared" si="8"/>
        <v>0</v>
      </c>
      <c r="J78" s="24">
        <f t="shared" si="8"/>
        <v>0</v>
      </c>
      <c r="K78" s="24">
        <f t="shared" si="8"/>
        <v>0.84745762711864403</v>
      </c>
      <c r="L78" s="24">
        <f t="shared" si="8"/>
        <v>0.81300813008130091</v>
      </c>
      <c r="M78" s="24">
        <f t="shared" si="8"/>
        <v>0</v>
      </c>
      <c r="N78" s="24">
        <f t="shared" si="8"/>
        <v>0</v>
      </c>
      <c r="O78" s="24">
        <f t="shared" si="8"/>
        <v>0</v>
      </c>
      <c r="P78" s="24"/>
      <c r="Q78" s="24"/>
    </row>
    <row r="79" spans="1:17" x14ac:dyDescent="0.25">
      <c r="A79" s="15" t="s">
        <v>17</v>
      </c>
      <c r="B79" s="24">
        <f t="shared" ref="B79:O79" si="9">(B10/B$66)*100</f>
        <v>0</v>
      </c>
      <c r="C79" s="24">
        <f t="shared" si="9"/>
        <v>0</v>
      </c>
      <c r="D79" s="24">
        <f t="shared" si="9"/>
        <v>0</v>
      </c>
      <c r="E79" s="24">
        <f t="shared" si="9"/>
        <v>0</v>
      </c>
      <c r="F79" s="24">
        <f t="shared" si="9"/>
        <v>0</v>
      </c>
      <c r="G79" s="24">
        <f t="shared" si="9"/>
        <v>0</v>
      </c>
      <c r="H79" s="24">
        <f t="shared" si="9"/>
        <v>0</v>
      </c>
      <c r="I79" s="24">
        <f t="shared" si="9"/>
        <v>0</v>
      </c>
      <c r="J79" s="24">
        <f t="shared" si="9"/>
        <v>0</v>
      </c>
      <c r="K79" s="24">
        <f t="shared" si="9"/>
        <v>0.84745762711864403</v>
      </c>
      <c r="L79" s="24">
        <f t="shared" si="9"/>
        <v>0</v>
      </c>
      <c r="M79" s="24">
        <f t="shared" si="9"/>
        <v>0</v>
      </c>
      <c r="N79" s="24">
        <f t="shared" si="9"/>
        <v>0</v>
      </c>
      <c r="O79" s="24">
        <f t="shared" si="9"/>
        <v>0</v>
      </c>
      <c r="P79" s="24"/>
      <c r="Q79" s="24"/>
    </row>
    <row r="80" spans="1:17" x14ac:dyDescent="0.25">
      <c r="A80" s="15" t="s">
        <v>18</v>
      </c>
      <c r="B80" s="24">
        <f t="shared" ref="B80:O80" si="10">(B11/B$66)*100</f>
        <v>8.3333333333333321</v>
      </c>
      <c r="C80" s="24">
        <f t="shared" si="10"/>
        <v>0</v>
      </c>
      <c r="D80" s="24">
        <f t="shared" si="10"/>
        <v>1.1764705882352942</v>
      </c>
      <c r="E80" s="24">
        <f t="shared" si="10"/>
        <v>0.78125</v>
      </c>
      <c r="F80" s="24">
        <f t="shared" si="10"/>
        <v>0</v>
      </c>
      <c r="G80" s="24">
        <f t="shared" si="10"/>
        <v>0</v>
      </c>
      <c r="H80" s="24">
        <f t="shared" si="10"/>
        <v>6.7415730337078648</v>
      </c>
      <c r="I80" s="24">
        <f t="shared" si="10"/>
        <v>0</v>
      </c>
      <c r="J80" s="24">
        <f t="shared" si="10"/>
        <v>0.72992700729927007</v>
      </c>
      <c r="K80" s="24">
        <f t="shared" si="10"/>
        <v>0.84745762711864403</v>
      </c>
      <c r="L80" s="24">
        <f t="shared" si="10"/>
        <v>1.6260162601626018</v>
      </c>
      <c r="M80" s="24">
        <f t="shared" si="10"/>
        <v>3.5714285714285712</v>
      </c>
      <c r="N80" s="24">
        <f t="shared" si="10"/>
        <v>2.3809523809523809</v>
      </c>
      <c r="O80" s="24">
        <f t="shared" si="10"/>
        <v>0.29761904761904762</v>
      </c>
      <c r="P80" s="24"/>
      <c r="Q80" s="24"/>
    </row>
    <row r="81" spans="1:17" x14ac:dyDescent="0.25">
      <c r="A81" s="15" t="s">
        <v>19</v>
      </c>
      <c r="B81" s="24">
        <f t="shared" ref="B81:O81" si="11">(B12/B$66)*100</f>
        <v>0</v>
      </c>
      <c r="C81" s="24">
        <f t="shared" si="11"/>
        <v>2.2222222222222223</v>
      </c>
      <c r="D81" s="24">
        <f t="shared" si="11"/>
        <v>0</v>
      </c>
      <c r="E81" s="24">
        <f t="shared" si="11"/>
        <v>0</v>
      </c>
      <c r="F81" s="24">
        <f t="shared" si="11"/>
        <v>1.1952191235059761</v>
      </c>
      <c r="G81" s="24">
        <f t="shared" si="11"/>
        <v>0</v>
      </c>
      <c r="H81" s="24">
        <f t="shared" si="11"/>
        <v>0</v>
      </c>
      <c r="I81" s="24">
        <f t="shared" si="11"/>
        <v>0</v>
      </c>
      <c r="J81" s="24">
        <f t="shared" si="11"/>
        <v>0.72992700729927007</v>
      </c>
      <c r="K81" s="24">
        <f t="shared" si="11"/>
        <v>1.6949152542372881</v>
      </c>
      <c r="L81" s="24">
        <f t="shared" si="11"/>
        <v>0</v>
      </c>
      <c r="M81" s="24">
        <f t="shared" si="11"/>
        <v>0</v>
      </c>
      <c r="N81" s="24">
        <f t="shared" si="11"/>
        <v>0</v>
      </c>
      <c r="O81" s="24">
        <f t="shared" si="11"/>
        <v>0</v>
      </c>
      <c r="P81" s="24"/>
      <c r="Q81" s="24"/>
    </row>
    <row r="82" spans="1:17" x14ac:dyDescent="0.25">
      <c r="A82" s="15" t="s">
        <v>20</v>
      </c>
      <c r="B82" s="24">
        <f t="shared" ref="B82:O82" si="12">(B13/B$66)*100</f>
        <v>0</v>
      </c>
      <c r="C82" s="24">
        <f t="shared" si="12"/>
        <v>0</v>
      </c>
      <c r="D82" s="24">
        <f t="shared" si="12"/>
        <v>0</v>
      </c>
      <c r="E82" s="24">
        <f t="shared" si="12"/>
        <v>3.90625</v>
      </c>
      <c r="F82" s="24">
        <f t="shared" si="12"/>
        <v>1.1952191235059761</v>
      </c>
      <c r="G82" s="24">
        <f t="shared" si="12"/>
        <v>0</v>
      </c>
      <c r="H82" s="24">
        <f t="shared" si="12"/>
        <v>1.1235955056179776</v>
      </c>
      <c r="I82" s="24">
        <f t="shared" si="12"/>
        <v>0</v>
      </c>
      <c r="J82" s="24">
        <f t="shared" si="12"/>
        <v>0</v>
      </c>
      <c r="K82" s="24">
        <f t="shared" si="12"/>
        <v>1.6949152542372881</v>
      </c>
      <c r="L82" s="24">
        <f t="shared" si="12"/>
        <v>0</v>
      </c>
      <c r="M82" s="24">
        <f t="shared" si="12"/>
        <v>0</v>
      </c>
      <c r="N82" s="24">
        <f t="shared" si="12"/>
        <v>0</v>
      </c>
      <c r="O82" s="24">
        <f t="shared" si="12"/>
        <v>0.59523809523809523</v>
      </c>
      <c r="P82" s="24"/>
      <c r="Q82" s="24"/>
    </row>
    <row r="83" spans="1:17" x14ac:dyDescent="0.25">
      <c r="A83" s="16" t="s">
        <v>21</v>
      </c>
      <c r="B83" s="24">
        <f t="shared" ref="B83:O83" si="13">(B14/B$66)*100</f>
        <v>0</v>
      </c>
      <c r="C83" s="24">
        <f t="shared" si="13"/>
        <v>6.666666666666667</v>
      </c>
      <c r="D83" s="24">
        <f t="shared" si="13"/>
        <v>1.1764705882352942</v>
      </c>
      <c r="E83" s="24">
        <f t="shared" si="13"/>
        <v>3.125</v>
      </c>
      <c r="F83" s="24">
        <f t="shared" si="13"/>
        <v>0.79681274900398402</v>
      </c>
      <c r="G83" s="24">
        <f t="shared" si="13"/>
        <v>0</v>
      </c>
      <c r="H83" s="24">
        <f t="shared" si="13"/>
        <v>0.5617977528089888</v>
      </c>
      <c r="I83" s="24">
        <f t="shared" si="13"/>
        <v>0</v>
      </c>
      <c r="J83" s="24">
        <f t="shared" si="13"/>
        <v>1.4598540145985401</v>
      </c>
      <c r="K83" s="24">
        <f t="shared" si="13"/>
        <v>0.84745762711864403</v>
      </c>
      <c r="L83" s="24">
        <f t="shared" si="13"/>
        <v>0</v>
      </c>
      <c r="M83" s="24">
        <f t="shared" si="13"/>
        <v>3.5714285714285712</v>
      </c>
      <c r="N83" s="24">
        <f t="shared" si="13"/>
        <v>7.1428571428571423</v>
      </c>
      <c r="O83" s="24">
        <f t="shared" si="13"/>
        <v>0.59523809523809523</v>
      </c>
      <c r="P83" s="24"/>
      <c r="Q83" s="24"/>
    </row>
    <row r="84" spans="1:17" x14ac:dyDescent="0.25">
      <c r="A84" s="16" t="s">
        <v>22</v>
      </c>
      <c r="B84" s="24">
        <f t="shared" ref="B84:O84" si="14">(B15/B$66)*100</f>
        <v>0</v>
      </c>
      <c r="C84" s="24">
        <f t="shared" si="14"/>
        <v>0</v>
      </c>
      <c r="D84" s="24">
        <f t="shared" si="14"/>
        <v>0</v>
      </c>
      <c r="E84" s="24">
        <f t="shared" si="14"/>
        <v>0.78125</v>
      </c>
      <c r="F84" s="24">
        <f t="shared" si="14"/>
        <v>1.1952191235059761</v>
      </c>
      <c r="G84" s="24">
        <f t="shared" si="14"/>
        <v>0</v>
      </c>
      <c r="H84" s="24">
        <f t="shared" si="14"/>
        <v>0</v>
      </c>
      <c r="I84" s="24">
        <f t="shared" si="14"/>
        <v>0</v>
      </c>
      <c r="J84" s="24">
        <f t="shared" si="14"/>
        <v>1.4598540145985401</v>
      </c>
      <c r="K84" s="24">
        <f t="shared" si="14"/>
        <v>0.84745762711864403</v>
      </c>
      <c r="L84" s="24">
        <f t="shared" si="14"/>
        <v>0</v>
      </c>
      <c r="M84" s="24">
        <f t="shared" si="14"/>
        <v>0</v>
      </c>
      <c r="N84" s="24">
        <f t="shared" si="14"/>
        <v>0</v>
      </c>
      <c r="O84" s="24">
        <f t="shared" si="14"/>
        <v>0</v>
      </c>
      <c r="P84" s="24"/>
      <c r="Q84" s="24"/>
    </row>
    <row r="85" spans="1:17" x14ac:dyDescent="0.25">
      <c r="A85" s="15" t="s">
        <v>23</v>
      </c>
      <c r="B85" s="24">
        <f t="shared" ref="B85:O85" si="15">(B16/B$66)*100</f>
        <v>0</v>
      </c>
      <c r="C85" s="24">
        <f t="shared" si="15"/>
        <v>0</v>
      </c>
      <c r="D85" s="24">
        <f t="shared" si="15"/>
        <v>0</v>
      </c>
      <c r="E85" s="24">
        <f t="shared" si="15"/>
        <v>0</v>
      </c>
      <c r="F85" s="24">
        <f t="shared" si="15"/>
        <v>0.39840637450199201</v>
      </c>
      <c r="G85" s="24">
        <f t="shared" si="15"/>
        <v>0</v>
      </c>
      <c r="H85" s="24">
        <f t="shared" si="15"/>
        <v>0.5617977528089888</v>
      </c>
      <c r="I85" s="24">
        <f t="shared" si="15"/>
        <v>0</v>
      </c>
      <c r="J85" s="24">
        <f t="shared" si="15"/>
        <v>0</v>
      </c>
      <c r="K85" s="24">
        <f t="shared" si="15"/>
        <v>0</v>
      </c>
      <c r="L85" s="24">
        <f t="shared" si="15"/>
        <v>0</v>
      </c>
      <c r="M85" s="24">
        <f t="shared" si="15"/>
        <v>0</v>
      </c>
      <c r="N85" s="24">
        <f t="shared" si="15"/>
        <v>0</v>
      </c>
      <c r="O85" s="24">
        <f t="shared" si="15"/>
        <v>0</v>
      </c>
      <c r="P85" s="24"/>
      <c r="Q85" s="24"/>
    </row>
    <row r="86" spans="1:17" x14ac:dyDescent="0.25">
      <c r="A86" s="15" t="s">
        <v>24</v>
      </c>
      <c r="B86" s="24">
        <f t="shared" ref="B86:O86" si="16">(B17/B$66)*100</f>
        <v>0</v>
      </c>
      <c r="C86" s="24">
        <f t="shared" si="16"/>
        <v>0</v>
      </c>
      <c r="D86" s="24">
        <f t="shared" si="16"/>
        <v>0</v>
      </c>
      <c r="E86" s="24">
        <f t="shared" si="16"/>
        <v>0</v>
      </c>
      <c r="F86" s="24">
        <f t="shared" si="16"/>
        <v>0</v>
      </c>
      <c r="G86" s="24">
        <f t="shared" si="16"/>
        <v>0</v>
      </c>
      <c r="H86" s="24">
        <f t="shared" si="16"/>
        <v>0</v>
      </c>
      <c r="I86" s="24">
        <f t="shared" si="16"/>
        <v>0</v>
      </c>
      <c r="J86" s="24">
        <f t="shared" si="16"/>
        <v>0</v>
      </c>
      <c r="K86" s="24">
        <f t="shared" si="16"/>
        <v>0</v>
      </c>
      <c r="L86" s="24">
        <f t="shared" si="16"/>
        <v>0</v>
      </c>
      <c r="M86" s="24">
        <f t="shared" si="16"/>
        <v>0</v>
      </c>
      <c r="N86" s="24">
        <f t="shared" si="16"/>
        <v>0</v>
      </c>
      <c r="O86" s="24">
        <f t="shared" si="16"/>
        <v>0</v>
      </c>
      <c r="P86" s="24"/>
      <c r="Q86" s="24"/>
    </row>
    <row r="87" spans="1:17" x14ac:dyDescent="0.25">
      <c r="A87" s="15" t="s">
        <v>25</v>
      </c>
      <c r="B87" s="24">
        <f t="shared" ref="B87:O87" si="17">(B18/B$66)*100</f>
        <v>0</v>
      </c>
      <c r="C87" s="24">
        <f t="shared" si="17"/>
        <v>2.2222222222222223</v>
      </c>
      <c r="D87" s="24">
        <f t="shared" si="17"/>
        <v>0</v>
      </c>
      <c r="E87" s="24">
        <f t="shared" si="17"/>
        <v>0</v>
      </c>
      <c r="F87" s="24">
        <f t="shared" si="17"/>
        <v>0.79681274900398402</v>
      </c>
      <c r="G87" s="24">
        <f t="shared" si="17"/>
        <v>0</v>
      </c>
      <c r="H87" s="24">
        <f t="shared" si="17"/>
        <v>0.5617977528089888</v>
      </c>
      <c r="I87" s="24">
        <f t="shared" si="17"/>
        <v>0</v>
      </c>
      <c r="J87" s="24">
        <f t="shared" si="17"/>
        <v>3.6496350364963499</v>
      </c>
      <c r="K87" s="24">
        <f t="shared" si="17"/>
        <v>0</v>
      </c>
      <c r="L87" s="24">
        <f t="shared" si="17"/>
        <v>0.81300813008130091</v>
      </c>
      <c r="M87" s="24">
        <f t="shared" si="17"/>
        <v>0</v>
      </c>
      <c r="N87" s="24">
        <f t="shared" si="17"/>
        <v>0</v>
      </c>
      <c r="O87" s="24">
        <f t="shared" si="17"/>
        <v>0.59523809523809523</v>
      </c>
      <c r="P87" s="24"/>
      <c r="Q87" s="24"/>
    </row>
    <row r="88" spans="1:17" x14ac:dyDescent="0.25">
      <c r="A88" s="15" t="s">
        <v>26</v>
      </c>
      <c r="B88" s="24">
        <f t="shared" ref="B88:O88" si="18">(B19/B$66)*100</f>
        <v>0</v>
      </c>
      <c r="C88" s="24">
        <f t="shared" si="18"/>
        <v>6.666666666666667</v>
      </c>
      <c r="D88" s="24">
        <f t="shared" si="18"/>
        <v>4.7058823529411766</v>
      </c>
      <c r="E88" s="24">
        <f t="shared" si="18"/>
        <v>2.34375</v>
      </c>
      <c r="F88" s="24">
        <f t="shared" si="18"/>
        <v>0.79681274900398402</v>
      </c>
      <c r="G88" s="24">
        <f t="shared" si="18"/>
        <v>14.285714285714285</v>
      </c>
      <c r="H88" s="24">
        <f t="shared" si="18"/>
        <v>5.0561797752808983</v>
      </c>
      <c r="I88" s="24">
        <f t="shared" si="18"/>
        <v>0</v>
      </c>
      <c r="J88" s="24">
        <f t="shared" si="18"/>
        <v>2.1897810218978102</v>
      </c>
      <c r="K88" s="24">
        <f t="shared" si="18"/>
        <v>2.5423728813559325</v>
      </c>
      <c r="L88" s="24">
        <f t="shared" si="18"/>
        <v>1.6260162601626018</v>
      </c>
      <c r="M88" s="24">
        <f t="shared" si="18"/>
        <v>0</v>
      </c>
      <c r="N88" s="24">
        <f t="shared" si="18"/>
        <v>1.1904761904761905</v>
      </c>
      <c r="O88" s="24">
        <f t="shared" si="18"/>
        <v>0.89285714285714279</v>
      </c>
      <c r="P88" s="24"/>
      <c r="Q88" s="24"/>
    </row>
    <row r="89" spans="1:17" x14ac:dyDescent="0.25">
      <c r="A89" s="15" t="s">
        <v>27</v>
      </c>
      <c r="B89" s="24">
        <f t="shared" ref="B89:O89" si="19">(B20/B$66)*100</f>
        <v>0</v>
      </c>
      <c r="C89" s="24">
        <f t="shared" si="19"/>
        <v>2.2222222222222223</v>
      </c>
      <c r="D89" s="24">
        <f t="shared" si="19"/>
        <v>0</v>
      </c>
      <c r="E89" s="24">
        <f t="shared" si="19"/>
        <v>0</v>
      </c>
      <c r="F89" s="24">
        <f t="shared" si="19"/>
        <v>0</v>
      </c>
      <c r="G89" s="24">
        <f t="shared" si="19"/>
        <v>0</v>
      </c>
      <c r="H89" s="24">
        <f t="shared" si="19"/>
        <v>0</v>
      </c>
      <c r="I89" s="24">
        <f t="shared" si="19"/>
        <v>0</v>
      </c>
      <c r="J89" s="24">
        <f t="shared" si="19"/>
        <v>0</v>
      </c>
      <c r="K89" s="24">
        <f t="shared" si="19"/>
        <v>0</v>
      </c>
      <c r="L89" s="24">
        <f t="shared" si="19"/>
        <v>0</v>
      </c>
      <c r="M89" s="24">
        <f t="shared" si="19"/>
        <v>0</v>
      </c>
      <c r="N89" s="24">
        <f t="shared" si="19"/>
        <v>0</v>
      </c>
      <c r="O89" s="24">
        <f t="shared" si="19"/>
        <v>0</v>
      </c>
      <c r="P89" s="24"/>
      <c r="Q89" s="24"/>
    </row>
    <row r="90" spans="1:17" x14ac:dyDescent="0.25">
      <c r="A90" s="15" t="s">
        <v>28</v>
      </c>
      <c r="B90" s="24">
        <f t="shared" ref="B90:O90" si="20">(B21/B$66)*100</f>
        <v>0</v>
      </c>
      <c r="C90" s="24">
        <f t="shared" si="20"/>
        <v>0</v>
      </c>
      <c r="D90" s="24">
        <f t="shared" si="20"/>
        <v>2.3529411764705883</v>
      </c>
      <c r="E90" s="24">
        <f t="shared" si="20"/>
        <v>0.78125</v>
      </c>
      <c r="F90" s="24">
        <f t="shared" si="20"/>
        <v>1.1952191235059761</v>
      </c>
      <c r="G90" s="24">
        <f t="shared" si="20"/>
        <v>0</v>
      </c>
      <c r="H90" s="24">
        <f t="shared" si="20"/>
        <v>0</v>
      </c>
      <c r="I90" s="24">
        <f t="shared" si="20"/>
        <v>2.6315789473684208</v>
      </c>
      <c r="J90" s="24">
        <f t="shared" si="20"/>
        <v>0.72992700729927007</v>
      </c>
      <c r="K90" s="24">
        <f t="shared" si="20"/>
        <v>0.84745762711864403</v>
      </c>
      <c r="L90" s="24">
        <f t="shared" si="20"/>
        <v>4.0650406504065035</v>
      </c>
      <c r="M90" s="24">
        <f t="shared" si="20"/>
        <v>3.5714285714285712</v>
      </c>
      <c r="N90" s="24">
        <f t="shared" si="20"/>
        <v>13.095238095238097</v>
      </c>
      <c r="O90" s="24">
        <f t="shared" si="20"/>
        <v>0.29761904761904762</v>
      </c>
      <c r="P90" s="24"/>
      <c r="Q90" s="24"/>
    </row>
    <row r="91" spans="1:17" x14ac:dyDescent="0.25">
      <c r="A91" s="15" t="s">
        <v>29</v>
      </c>
      <c r="B91" s="24">
        <f t="shared" ref="B91:O91" si="21">(B22/B$66)*100</f>
        <v>0</v>
      </c>
      <c r="C91" s="24">
        <f t="shared" si="21"/>
        <v>4.4444444444444446</v>
      </c>
      <c r="D91" s="24">
        <f t="shared" si="21"/>
        <v>4.7058823529411766</v>
      </c>
      <c r="E91" s="24">
        <f t="shared" si="21"/>
        <v>3.125</v>
      </c>
      <c r="F91" s="24">
        <f t="shared" si="21"/>
        <v>4.7808764940239046</v>
      </c>
      <c r="G91" s="24">
        <f t="shared" si="21"/>
        <v>0</v>
      </c>
      <c r="H91" s="24">
        <f t="shared" si="21"/>
        <v>2.8089887640449436</v>
      </c>
      <c r="I91" s="24">
        <f t="shared" si="21"/>
        <v>2.6315789473684208</v>
      </c>
      <c r="J91" s="24">
        <f t="shared" si="21"/>
        <v>2.1897810218978102</v>
      </c>
      <c r="K91" s="24">
        <f t="shared" si="21"/>
        <v>19.491525423728813</v>
      </c>
      <c r="L91" s="24">
        <f t="shared" si="21"/>
        <v>19.512195121951219</v>
      </c>
      <c r="M91" s="24">
        <f t="shared" si="21"/>
        <v>14.285714285714285</v>
      </c>
      <c r="N91" s="24">
        <f t="shared" si="21"/>
        <v>8.3333333333333321</v>
      </c>
      <c r="O91" s="24">
        <f t="shared" si="21"/>
        <v>2.083333333333333</v>
      </c>
      <c r="P91" s="24"/>
      <c r="Q91" s="24"/>
    </row>
    <row r="92" spans="1:17" x14ac:dyDescent="0.25">
      <c r="A92" s="15" t="s">
        <v>30</v>
      </c>
      <c r="B92" s="24">
        <f t="shared" ref="B92:O92" si="22">(B23/B$66)*100</f>
        <v>0</v>
      </c>
      <c r="C92" s="24">
        <f t="shared" si="22"/>
        <v>0</v>
      </c>
      <c r="D92" s="24">
        <f t="shared" si="22"/>
        <v>2.3529411764705883</v>
      </c>
      <c r="E92" s="24">
        <f t="shared" si="22"/>
        <v>3.125</v>
      </c>
      <c r="F92" s="24">
        <f t="shared" si="22"/>
        <v>1.9920318725099602</v>
      </c>
      <c r="G92" s="24">
        <f t="shared" si="22"/>
        <v>0</v>
      </c>
      <c r="H92" s="24">
        <f t="shared" si="22"/>
        <v>1.6853932584269662</v>
      </c>
      <c r="I92" s="24">
        <f t="shared" si="22"/>
        <v>2.6315789473684208</v>
      </c>
      <c r="J92" s="24">
        <f t="shared" si="22"/>
        <v>0</v>
      </c>
      <c r="K92" s="24">
        <f t="shared" si="22"/>
        <v>4.2372881355932197</v>
      </c>
      <c r="L92" s="24">
        <f t="shared" si="22"/>
        <v>0.81300813008130091</v>
      </c>
      <c r="M92" s="24">
        <f t="shared" si="22"/>
        <v>0</v>
      </c>
      <c r="N92" s="24">
        <f t="shared" si="22"/>
        <v>0</v>
      </c>
      <c r="O92" s="24">
        <f t="shared" si="22"/>
        <v>0.89285714285714279</v>
      </c>
      <c r="P92" s="24"/>
      <c r="Q92" s="24"/>
    </row>
    <row r="93" spans="1:17" x14ac:dyDescent="0.25">
      <c r="A93" s="15" t="s">
        <v>31</v>
      </c>
      <c r="B93" s="24">
        <f t="shared" ref="B93:O93" si="23">(B24/B$66)*100</f>
        <v>4.1666666666666661</v>
      </c>
      <c r="C93" s="24">
        <f t="shared" si="23"/>
        <v>0</v>
      </c>
      <c r="D93" s="24">
        <f t="shared" si="23"/>
        <v>3.5294117647058822</v>
      </c>
      <c r="E93" s="24">
        <f t="shared" si="23"/>
        <v>1.5625</v>
      </c>
      <c r="F93" s="24">
        <f t="shared" si="23"/>
        <v>0.39840637450199201</v>
      </c>
      <c r="G93" s="24">
        <f t="shared" si="23"/>
        <v>0</v>
      </c>
      <c r="H93" s="24">
        <f t="shared" si="23"/>
        <v>1.1235955056179776</v>
      </c>
      <c r="I93" s="24">
        <f t="shared" si="23"/>
        <v>0</v>
      </c>
      <c r="J93" s="24">
        <f t="shared" si="23"/>
        <v>1.4598540145985401</v>
      </c>
      <c r="K93" s="24">
        <f t="shared" si="23"/>
        <v>4.2372881355932197</v>
      </c>
      <c r="L93" s="24">
        <f t="shared" si="23"/>
        <v>0</v>
      </c>
      <c r="M93" s="24">
        <f t="shared" si="23"/>
        <v>0</v>
      </c>
      <c r="N93" s="24">
        <f t="shared" si="23"/>
        <v>0</v>
      </c>
      <c r="O93" s="24">
        <f t="shared" si="23"/>
        <v>0</v>
      </c>
      <c r="P93" s="24"/>
      <c r="Q93" s="24"/>
    </row>
    <row r="94" spans="1:17" x14ac:dyDescent="0.25">
      <c r="A94" s="15" t="s">
        <v>32</v>
      </c>
      <c r="B94" s="24">
        <f t="shared" ref="B94:O94" si="24">(B25/B$66)*100</f>
        <v>0</v>
      </c>
      <c r="C94" s="24">
        <f t="shared" si="24"/>
        <v>0</v>
      </c>
      <c r="D94" s="24">
        <f t="shared" si="24"/>
        <v>0</v>
      </c>
      <c r="E94" s="24">
        <f t="shared" si="24"/>
        <v>1.5625</v>
      </c>
      <c r="F94" s="24">
        <f t="shared" si="24"/>
        <v>1.593625498007968</v>
      </c>
      <c r="G94" s="24">
        <f t="shared" si="24"/>
        <v>0</v>
      </c>
      <c r="H94" s="24">
        <f t="shared" si="24"/>
        <v>1.1235955056179776</v>
      </c>
      <c r="I94" s="24">
        <f t="shared" si="24"/>
        <v>0</v>
      </c>
      <c r="J94" s="24">
        <f t="shared" si="24"/>
        <v>0.72992700729927007</v>
      </c>
      <c r="K94" s="24">
        <f t="shared" si="24"/>
        <v>0.84745762711864403</v>
      </c>
      <c r="L94" s="24">
        <f t="shared" si="24"/>
        <v>7.3170731707317067</v>
      </c>
      <c r="M94" s="24">
        <f t="shared" si="24"/>
        <v>0</v>
      </c>
      <c r="N94" s="24">
        <f t="shared" si="24"/>
        <v>0</v>
      </c>
      <c r="O94" s="24">
        <f t="shared" si="24"/>
        <v>0.29761904761904762</v>
      </c>
      <c r="P94" s="24"/>
      <c r="Q94" s="24"/>
    </row>
    <row r="95" spans="1:17" x14ac:dyDescent="0.25">
      <c r="A95" s="15" t="s">
        <v>33</v>
      </c>
      <c r="B95" s="24">
        <f t="shared" ref="B95:O95" si="25">(B26/B$66)*100</f>
        <v>0</v>
      </c>
      <c r="C95" s="24">
        <f t="shared" si="25"/>
        <v>0</v>
      </c>
      <c r="D95" s="24">
        <f t="shared" si="25"/>
        <v>0</v>
      </c>
      <c r="E95" s="24">
        <f t="shared" si="25"/>
        <v>0</v>
      </c>
      <c r="F95" s="24">
        <f t="shared" si="25"/>
        <v>0</v>
      </c>
      <c r="G95" s="24">
        <f t="shared" si="25"/>
        <v>0</v>
      </c>
      <c r="H95" s="24">
        <f t="shared" si="25"/>
        <v>0</v>
      </c>
      <c r="I95" s="24">
        <f t="shared" si="25"/>
        <v>0</v>
      </c>
      <c r="J95" s="24">
        <f t="shared" si="25"/>
        <v>0</v>
      </c>
      <c r="K95" s="24">
        <f t="shared" si="25"/>
        <v>0</v>
      </c>
      <c r="L95" s="24">
        <f t="shared" si="25"/>
        <v>0</v>
      </c>
      <c r="M95" s="24">
        <f t="shared" si="25"/>
        <v>0</v>
      </c>
      <c r="N95" s="24">
        <f t="shared" si="25"/>
        <v>0</v>
      </c>
      <c r="O95" s="24">
        <f t="shared" si="25"/>
        <v>0</v>
      </c>
      <c r="P95" s="24"/>
      <c r="Q95" s="24"/>
    </row>
    <row r="96" spans="1:17" x14ac:dyDescent="0.25">
      <c r="A96" s="15" t="s">
        <v>34</v>
      </c>
      <c r="B96" s="24">
        <f t="shared" ref="B96:O96" si="26">(B27/B$66)*100</f>
        <v>0</v>
      </c>
      <c r="C96" s="24">
        <f t="shared" si="26"/>
        <v>0</v>
      </c>
      <c r="D96" s="24">
        <f t="shared" si="26"/>
        <v>0</v>
      </c>
      <c r="E96" s="24">
        <f t="shared" si="26"/>
        <v>0</v>
      </c>
      <c r="F96" s="24">
        <f t="shared" si="26"/>
        <v>0</v>
      </c>
      <c r="G96" s="24">
        <f t="shared" si="26"/>
        <v>0</v>
      </c>
      <c r="H96" s="24">
        <f t="shared" si="26"/>
        <v>0</v>
      </c>
      <c r="I96" s="24">
        <f t="shared" si="26"/>
        <v>0</v>
      </c>
      <c r="J96" s="24">
        <f t="shared" si="26"/>
        <v>0</v>
      </c>
      <c r="K96" s="24">
        <f t="shared" si="26"/>
        <v>0</v>
      </c>
      <c r="L96" s="24">
        <f t="shared" si="26"/>
        <v>0</v>
      </c>
      <c r="M96" s="24">
        <f t="shared" si="26"/>
        <v>0</v>
      </c>
      <c r="N96" s="24">
        <f t="shared" si="26"/>
        <v>0</v>
      </c>
      <c r="O96" s="24">
        <f t="shared" si="26"/>
        <v>0.29761904761904762</v>
      </c>
      <c r="P96" s="24"/>
      <c r="Q96" s="24"/>
    </row>
    <row r="97" spans="1:17" x14ac:dyDescent="0.25">
      <c r="A97" s="15" t="s">
        <v>35</v>
      </c>
      <c r="B97" s="24">
        <f t="shared" ref="B97:O97" si="27">(B28/B$66)*100</f>
        <v>0</v>
      </c>
      <c r="C97" s="24">
        <f t="shared" si="27"/>
        <v>0</v>
      </c>
      <c r="D97" s="24">
        <f t="shared" si="27"/>
        <v>3.5294117647058822</v>
      </c>
      <c r="E97" s="24">
        <f t="shared" si="27"/>
        <v>1.5625</v>
      </c>
      <c r="F97" s="24">
        <f t="shared" si="27"/>
        <v>0.39840637450199201</v>
      </c>
      <c r="G97" s="24">
        <f t="shared" si="27"/>
        <v>0</v>
      </c>
      <c r="H97" s="24">
        <f t="shared" si="27"/>
        <v>0.5617977528089888</v>
      </c>
      <c r="I97" s="24">
        <f t="shared" si="27"/>
        <v>0</v>
      </c>
      <c r="J97" s="24">
        <f t="shared" si="27"/>
        <v>0</v>
      </c>
      <c r="K97" s="24">
        <f t="shared" si="27"/>
        <v>0</v>
      </c>
      <c r="L97" s="24">
        <f t="shared" si="27"/>
        <v>0</v>
      </c>
      <c r="M97" s="24">
        <f t="shared" si="27"/>
        <v>0</v>
      </c>
      <c r="N97" s="24">
        <f t="shared" si="27"/>
        <v>0</v>
      </c>
      <c r="O97" s="24">
        <f t="shared" si="27"/>
        <v>0</v>
      </c>
      <c r="P97" s="24"/>
      <c r="Q97" s="24"/>
    </row>
    <row r="98" spans="1:17" x14ac:dyDescent="0.25">
      <c r="A98" s="15" t="s">
        <v>36</v>
      </c>
      <c r="B98" s="24">
        <f t="shared" ref="B98:O98" si="28">(B29/B$66)*100</f>
        <v>0</v>
      </c>
      <c r="C98" s="24">
        <f t="shared" si="28"/>
        <v>0</v>
      </c>
      <c r="D98" s="24">
        <f t="shared" si="28"/>
        <v>0</v>
      </c>
      <c r="E98" s="24">
        <f t="shared" si="28"/>
        <v>0</v>
      </c>
      <c r="F98" s="24">
        <f t="shared" si="28"/>
        <v>0</v>
      </c>
      <c r="G98" s="24">
        <f t="shared" si="28"/>
        <v>0</v>
      </c>
      <c r="H98" s="24">
        <f t="shared" si="28"/>
        <v>0</v>
      </c>
      <c r="I98" s="24">
        <f t="shared" si="28"/>
        <v>0</v>
      </c>
      <c r="J98" s="24">
        <f t="shared" si="28"/>
        <v>0</v>
      </c>
      <c r="K98" s="24">
        <f t="shared" si="28"/>
        <v>0</v>
      </c>
      <c r="L98" s="24">
        <f t="shared" si="28"/>
        <v>0</v>
      </c>
      <c r="M98" s="24">
        <f t="shared" si="28"/>
        <v>0</v>
      </c>
      <c r="N98" s="24">
        <f t="shared" si="28"/>
        <v>0</v>
      </c>
      <c r="O98" s="24">
        <f t="shared" si="28"/>
        <v>0</v>
      </c>
      <c r="P98" s="24"/>
      <c r="Q98" s="24"/>
    </row>
    <row r="99" spans="1:17" x14ac:dyDescent="0.25">
      <c r="A99" s="15" t="s">
        <v>37</v>
      </c>
      <c r="B99" s="24">
        <f t="shared" ref="B99:O99" si="29">(B30/B$66)*100</f>
        <v>4.1666666666666661</v>
      </c>
      <c r="C99" s="24">
        <f t="shared" si="29"/>
        <v>2.2222222222222223</v>
      </c>
      <c r="D99" s="24">
        <f t="shared" si="29"/>
        <v>1.1764705882352942</v>
      </c>
      <c r="E99" s="24">
        <f t="shared" si="29"/>
        <v>0</v>
      </c>
      <c r="F99" s="24">
        <f t="shared" si="29"/>
        <v>4.7808764940239046</v>
      </c>
      <c r="G99" s="24">
        <f t="shared" si="29"/>
        <v>0</v>
      </c>
      <c r="H99" s="24">
        <f t="shared" si="29"/>
        <v>1.6853932584269662</v>
      </c>
      <c r="I99" s="24">
        <f t="shared" si="29"/>
        <v>0</v>
      </c>
      <c r="J99" s="24">
        <f t="shared" si="29"/>
        <v>0</v>
      </c>
      <c r="K99" s="24">
        <f t="shared" si="29"/>
        <v>0.84745762711864403</v>
      </c>
      <c r="L99" s="24">
        <f t="shared" si="29"/>
        <v>0</v>
      </c>
      <c r="M99" s="24">
        <f t="shared" si="29"/>
        <v>0</v>
      </c>
      <c r="N99" s="24">
        <f t="shared" si="29"/>
        <v>0</v>
      </c>
      <c r="O99" s="24">
        <f t="shared" si="29"/>
        <v>0</v>
      </c>
      <c r="P99" s="24"/>
      <c r="Q99" s="24"/>
    </row>
    <row r="100" spans="1:17" x14ac:dyDescent="0.25">
      <c r="A100" s="15" t="s">
        <v>38</v>
      </c>
      <c r="B100" s="24">
        <f t="shared" ref="B100:O100" si="30">(B31/B$66)*100</f>
        <v>8.3333333333333321</v>
      </c>
      <c r="C100" s="24">
        <f t="shared" si="30"/>
        <v>11.111111111111111</v>
      </c>
      <c r="D100" s="24">
        <f t="shared" si="30"/>
        <v>3.5294117647058822</v>
      </c>
      <c r="E100" s="24">
        <f t="shared" si="30"/>
        <v>3.125</v>
      </c>
      <c r="F100" s="24">
        <f t="shared" si="30"/>
        <v>4.7808764940239046</v>
      </c>
      <c r="G100" s="24">
        <f t="shared" si="30"/>
        <v>0</v>
      </c>
      <c r="H100" s="24">
        <f t="shared" si="30"/>
        <v>5.0561797752808983</v>
      </c>
      <c r="I100" s="24">
        <f t="shared" si="30"/>
        <v>7.8947368421052628</v>
      </c>
      <c r="J100" s="24">
        <f t="shared" si="30"/>
        <v>5.1094890510948909</v>
      </c>
      <c r="K100" s="24">
        <f t="shared" si="30"/>
        <v>5.0847457627118651</v>
      </c>
      <c r="L100" s="24">
        <f t="shared" si="30"/>
        <v>4.8780487804878048</v>
      </c>
      <c r="M100" s="24">
        <f t="shared" si="30"/>
        <v>10.714285714285714</v>
      </c>
      <c r="N100" s="24">
        <f t="shared" si="30"/>
        <v>21.428571428571427</v>
      </c>
      <c r="O100" s="24">
        <f t="shared" si="30"/>
        <v>3.5714285714285712</v>
      </c>
      <c r="P100" s="24"/>
      <c r="Q100" s="24"/>
    </row>
    <row r="101" spans="1:17" x14ac:dyDescent="0.25">
      <c r="A101" s="15" t="s">
        <v>39</v>
      </c>
      <c r="B101" s="24">
        <f t="shared" ref="B101:O101" si="31">(B32/B$66)*100</f>
        <v>0</v>
      </c>
      <c r="C101" s="24">
        <f t="shared" si="31"/>
        <v>0</v>
      </c>
      <c r="D101" s="24">
        <f t="shared" si="31"/>
        <v>1.1764705882352942</v>
      </c>
      <c r="E101" s="24">
        <f t="shared" si="31"/>
        <v>0</v>
      </c>
      <c r="F101" s="24">
        <f t="shared" si="31"/>
        <v>0</v>
      </c>
      <c r="G101" s="24">
        <f t="shared" si="31"/>
        <v>0</v>
      </c>
      <c r="H101" s="24">
        <f t="shared" si="31"/>
        <v>0.5617977528089888</v>
      </c>
      <c r="I101" s="24">
        <f t="shared" si="31"/>
        <v>0</v>
      </c>
      <c r="J101" s="24">
        <f t="shared" si="31"/>
        <v>0</v>
      </c>
      <c r="K101" s="24">
        <f t="shared" si="31"/>
        <v>0.84745762711864403</v>
      </c>
      <c r="L101" s="24">
        <f t="shared" si="31"/>
        <v>0</v>
      </c>
      <c r="M101" s="24">
        <f t="shared" si="31"/>
        <v>0</v>
      </c>
      <c r="N101" s="24">
        <f t="shared" si="31"/>
        <v>0</v>
      </c>
      <c r="O101" s="24">
        <f t="shared" si="31"/>
        <v>0.59523809523809523</v>
      </c>
      <c r="P101" s="24"/>
      <c r="Q101" s="24"/>
    </row>
    <row r="102" spans="1:17" x14ac:dyDescent="0.25">
      <c r="A102" s="15" t="s">
        <v>40</v>
      </c>
      <c r="B102" s="24">
        <f t="shared" ref="B102:O102" si="32">(B33/B$66)*100</f>
        <v>0</v>
      </c>
      <c r="C102" s="24">
        <f t="shared" si="32"/>
        <v>2.2222222222222223</v>
      </c>
      <c r="D102" s="24">
        <f t="shared" si="32"/>
        <v>1.1764705882352942</v>
      </c>
      <c r="E102" s="24">
        <f t="shared" si="32"/>
        <v>0</v>
      </c>
      <c r="F102" s="24">
        <f t="shared" si="32"/>
        <v>0.39840637450199201</v>
      </c>
      <c r="G102" s="24">
        <f t="shared" si="32"/>
        <v>0</v>
      </c>
      <c r="H102" s="24">
        <f t="shared" si="32"/>
        <v>1.1235955056179776</v>
      </c>
      <c r="I102" s="24">
        <f t="shared" si="32"/>
        <v>0</v>
      </c>
      <c r="J102" s="24">
        <f t="shared" si="32"/>
        <v>0.72992700729927007</v>
      </c>
      <c r="K102" s="24">
        <f t="shared" si="32"/>
        <v>1.6949152542372881</v>
      </c>
      <c r="L102" s="24">
        <f t="shared" si="32"/>
        <v>0.81300813008130091</v>
      </c>
      <c r="M102" s="24">
        <f t="shared" si="32"/>
        <v>3.5714285714285712</v>
      </c>
      <c r="N102" s="24">
        <f t="shared" si="32"/>
        <v>0</v>
      </c>
      <c r="O102" s="24">
        <f t="shared" si="32"/>
        <v>0.59523809523809523</v>
      </c>
      <c r="P102" s="24"/>
      <c r="Q102" s="24"/>
    </row>
    <row r="103" spans="1:17" x14ac:dyDescent="0.25">
      <c r="A103" s="15" t="s">
        <v>41</v>
      </c>
      <c r="B103" s="24">
        <f t="shared" ref="B103:O103" si="33">(B34/B$66)*100</f>
        <v>0</v>
      </c>
      <c r="C103" s="24">
        <f t="shared" si="33"/>
        <v>0</v>
      </c>
      <c r="D103" s="24">
        <f t="shared" si="33"/>
        <v>0</v>
      </c>
      <c r="E103" s="24">
        <f t="shared" si="33"/>
        <v>0</v>
      </c>
      <c r="F103" s="24">
        <f t="shared" si="33"/>
        <v>0</v>
      </c>
      <c r="G103" s="24">
        <f t="shared" si="33"/>
        <v>0</v>
      </c>
      <c r="H103" s="24">
        <f t="shared" si="33"/>
        <v>0</v>
      </c>
      <c r="I103" s="24">
        <f t="shared" si="33"/>
        <v>0</v>
      </c>
      <c r="J103" s="24">
        <f t="shared" si="33"/>
        <v>0</v>
      </c>
      <c r="K103" s="24">
        <f t="shared" si="33"/>
        <v>0</v>
      </c>
      <c r="L103" s="24">
        <f t="shared" si="33"/>
        <v>0</v>
      </c>
      <c r="M103" s="24">
        <f t="shared" si="33"/>
        <v>0</v>
      </c>
      <c r="N103" s="24">
        <f t="shared" si="33"/>
        <v>0</v>
      </c>
      <c r="O103" s="24">
        <f t="shared" si="33"/>
        <v>0</v>
      </c>
      <c r="P103" s="24"/>
      <c r="Q103" s="24"/>
    </row>
    <row r="104" spans="1:17" x14ac:dyDescent="0.25">
      <c r="A104" s="15" t="s">
        <v>42</v>
      </c>
      <c r="B104" s="24">
        <f t="shared" ref="B104:O104" si="34">(B35/B$66)*100</f>
        <v>0</v>
      </c>
      <c r="C104" s="24">
        <f t="shared" si="34"/>
        <v>0</v>
      </c>
      <c r="D104" s="24">
        <f t="shared" si="34"/>
        <v>0</v>
      </c>
      <c r="E104" s="24">
        <f t="shared" si="34"/>
        <v>0</v>
      </c>
      <c r="F104" s="24">
        <f t="shared" si="34"/>
        <v>0.39840637450199201</v>
      </c>
      <c r="G104" s="24">
        <f t="shared" si="34"/>
        <v>0</v>
      </c>
      <c r="H104" s="24">
        <f t="shared" si="34"/>
        <v>0</v>
      </c>
      <c r="I104" s="24">
        <f t="shared" si="34"/>
        <v>0</v>
      </c>
      <c r="J104" s="24">
        <f t="shared" si="34"/>
        <v>0</v>
      </c>
      <c r="K104" s="24">
        <f t="shared" si="34"/>
        <v>0</v>
      </c>
      <c r="L104" s="24">
        <f t="shared" si="34"/>
        <v>0</v>
      </c>
      <c r="M104" s="24">
        <f t="shared" si="34"/>
        <v>0</v>
      </c>
      <c r="N104" s="24">
        <f t="shared" si="34"/>
        <v>1.1904761904761905</v>
      </c>
      <c r="O104" s="24">
        <f t="shared" si="34"/>
        <v>0.29761904761904762</v>
      </c>
      <c r="P104" s="24"/>
      <c r="Q104" s="24"/>
    </row>
    <row r="105" spans="1:17" x14ac:dyDescent="0.25">
      <c r="A105" s="15" t="s">
        <v>43</v>
      </c>
      <c r="B105" s="24">
        <f t="shared" ref="B105:O105" si="35">(B36/B$66)*100</f>
        <v>0</v>
      </c>
      <c r="C105" s="24">
        <f t="shared" si="35"/>
        <v>0</v>
      </c>
      <c r="D105" s="24">
        <f t="shared" si="35"/>
        <v>0</v>
      </c>
      <c r="E105" s="24">
        <f t="shared" si="35"/>
        <v>0</v>
      </c>
      <c r="F105" s="24">
        <f t="shared" si="35"/>
        <v>0</v>
      </c>
      <c r="G105" s="24">
        <f t="shared" si="35"/>
        <v>0</v>
      </c>
      <c r="H105" s="24">
        <f t="shared" si="35"/>
        <v>0</v>
      </c>
      <c r="I105" s="24">
        <f t="shared" si="35"/>
        <v>0</v>
      </c>
      <c r="J105" s="24">
        <f t="shared" si="35"/>
        <v>0</v>
      </c>
      <c r="K105" s="24">
        <f t="shared" si="35"/>
        <v>0</v>
      </c>
      <c r="L105" s="24">
        <f t="shared" si="35"/>
        <v>0</v>
      </c>
      <c r="M105" s="24">
        <f t="shared" si="35"/>
        <v>0</v>
      </c>
      <c r="N105" s="24">
        <f t="shared" si="35"/>
        <v>0</v>
      </c>
      <c r="O105" s="24">
        <f t="shared" si="35"/>
        <v>0</v>
      </c>
      <c r="P105" s="24"/>
      <c r="Q105" s="24"/>
    </row>
    <row r="106" spans="1:17" x14ac:dyDescent="0.25">
      <c r="A106" s="15" t="s">
        <v>44</v>
      </c>
      <c r="B106" s="24">
        <f t="shared" ref="B106:O106" si="36">(B37/B$66)*100</f>
        <v>0</v>
      </c>
      <c r="C106" s="24">
        <f t="shared" si="36"/>
        <v>0</v>
      </c>
      <c r="D106" s="24">
        <f t="shared" si="36"/>
        <v>3.5294117647058822</v>
      </c>
      <c r="E106" s="24">
        <f t="shared" si="36"/>
        <v>0</v>
      </c>
      <c r="F106" s="24">
        <f t="shared" si="36"/>
        <v>1.9920318725099602</v>
      </c>
      <c r="G106" s="24">
        <f t="shared" si="36"/>
        <v>0</v>
      </c>
      <c r="H106" s="24">
        <f t="shared" si="36"/>
        <v>7.8651685393258424</v>
      </c>
      <c r="I106" s="24">
        <f t="shared" si="36"/>
        <v>7.8947368421052628</v>
      </c>
      <c r="J106" s="24">
        <f t="shared" si="36"/>
        <v>2.1897810218978102</v>
      </c>
      <c r="K106" s="24">
        <f t="shared" si="36"/>
        <v>0.84745762711864403</v>
      </c>
      <c r="L106" s="24">
        <f t="shared" si="36"/>
        <v>0.81300813008130091</v>
      </c>
      <c r="M106" s="24">
        <f t="shared" si="36"/>
        <v>0</v>
      </c>
      <c r="N106" s="24">
        <f t="shared" si="36"/>
        <v>2.3809523809523809</v>
      </c>
      <c r="O106" s="24">
        <f t="shared" si="36"/>
        <v>17.559523809523807</v>
      </c>
      <c r="P106" s="24"/>
      <c r="Q106" s="24"/>
    </row>
    <row r="107" spans="1:17" x14ac:dyDescent="0.25">
      <c r="A107" s="15" t="s">
        <v>45</v>
      </c>
      <c r="B107" s="24">
        <f t="shared" ref="B107:O107" si="37">(B38/B$66)*100</f>
        <v>0</v>
      </c>
      <c r="C107" s="24">
        <f t="shared" si="37"/>
        <v>0</v>
      </c>
      <c r="D107" s="24">
        <f t="shared" si="37"/>
        <v>0</v>
      </c>
      <c r="E107" s="24">
        <f t="shared" si="37"/>
        <v>3.90625</v>
      </c>
      <c r="F107" s="24">
        <f t="shared" si="37"/>
        <v>1.1952191235059761</v>
      </c>
      <c r="G107" s="24">
        <f t="shared" si="37"/>
        <v>0</v>
      </c>
      <c r="H107" s="24">
        <f t="shared" si="37"/>
        <v>1.1235955056179776</v>
      </c>
      <c r="I107" s="24">
        <f t="shared" si="37"/>
        <v>2.6315789473684208</v>
      </c>
      <c r="J107" s="24">
        <f t="shared" si="37"/>
        <v>3.6496350364963499</v>
      </c>
      <c r="K107" s="24">
        <f t="shared" si="37"/>
        <v>0</v>
      </c>
      <c r="L107" s="24">
        <f t="shared" si="37"/>
        <v>0</v>
      </c>
      <c r="M107" s="24">
        <f t="shared" si="37"/>
        <v>0</v>
      </c>
      <c r="N107" s="24">
        <f t="shared" si="37"/>
        <v>2.3809523809523809</v>
      </c>
      <c r="O107" s="24">
        <f t="shared" si="37"/>
        <v>0.29761904761904762</v>
      </c>
      <c r="P107" s="24"/>
      <c r="Q107" s="24"/>
    </row>
    <row r="108" spans="1:17" x14ac:dyDescent="0.25">
      <c r="A108" s="15" t="s">
        <v>46</v>
      </c>
      <c r="B108" s="24">
        <f t="shared" ref="B108:O108" si="38">(B39/B$66)*100</f>
        <v>0</v>
      </c>
      <c r="C108" s="24">
        <f t="shared" si="38"/>
        <v>0</v>
      </c>
      <c r="D108" s="24">
        <f t="shared" si="38"/>
        <v>0</v>
      </c>
      <c r="E108" s="24">
        <f t="shared" si="38"/>
        <v>2.34375</v>
      </c>
      <c r="F108" s="24">
        <f t="shared" si="38"/>
        <v>3.9840637450199203</v>
      </c>
      <c r="G108" s="24">
        <f t="shared" si="38"/>
        <v>0</v>
      </c>
      <c r="H108" s="24">
        <f t="shared" si="38"/>
        <v>3.3707865168539324</v>
      </c>
      <c r="I108" s="24">
        <f t="shared" si="38"/>
        <v>2.6315789473684208</v>
      </c>
      <c r="J108" s="24">
        <f t="shared" si="38"/>
        <v>2.1897810218978102</v>
      </c>
      <c r="K108" s="24">
        <f t="shared" si="38"/>
        <v>1.6949152542372881</v>
      </c>
      <c r="L108" s="24">
        <f t="shared" si="38"/>
        <v>0</v>
      </c>
      <c r="M108" s="24">
        <f t="shared" si="38"/>
        <v>3.5714285714285712</v>
      </c>
      <c r="N108" s="24">
        <f t="shared" si="38"/>
        <v>1.1904761904761905</v>
      </c>
      <c r="O108" s="24">
        <f t="shared" si="38"/>
        <v>0</v>
      </c>
      <c r="P108" s="24"/>
      <c r="Q108" s="24"/>
    </row>
    <row r="109" spans="1:17" x14ac:dyDescent="0.25">
      <c r="A109" s="15" t="s">
        <v>47</v>
      </c>
      <c r="B109" s="24">
        <f t="shared" ref="B109:O109" si="39">(B40/B$66)*100</f>
        <v>0</v>
      </c>
      <c r="C109" s="24">
        <f t="shared" si="39"/>
        <v>0</v>
      </c>
      <c r="D109" s="24">
        <f t="shared" si="39"/>
        <v>0</v>
      </c>
      <c r="E109" s="24">
        <f t="shared" si="39"/>
        <v>0.78125</v>
      </c>
      <c r="F109" s="24">
        <f t="shared" si="39"/>
        <v>0.79681274900398402</v>
      </c>
      <c r="G109" s="24">
        <f t="shared" si="39"/>
        <v>0</v>
      </c>
      <c r="H109" s="24">
        <f t="shared" si="39"/>
        <v>0.5617977528089888</v>
      </c>
      <c r="I109" s="24">
        <f t="shared" si="39"/>
        <v>0</v>
      </c>
      <c r="J109" s="24">
        <f t="shared" si="39"/>
        <v>2.1897810218978102</v>
      </c>
      <c r="K109" s="24">
        <f t="shared" si="39"/>
        <v>0</v>
      </c>
      <c r="L109" s="24">
        <f t="shared" si="39"/>
        <v>0.81300813008130091</v>
      </c>
      <c r="M109" s="24">
        <f t="shared" si="39"/>
        <v>0</v>
      </c>
      <c r="N109" s="24">
        <f t="shared" si="39"/>
        <v>8.3333333333333321</v>
      </c>
      <c r="O109" s="24">
        <f t="shared" si="39"/>
        <v>0.89285714285714279</v>
      </c>
      <c r="P109" s="24"/>
      <c r="Q109" s="24"/>
    </row>
    <row r="110" spans="1:17" x14ac:dyDescent="0.25">
      <c r="A110" s="15" t="s">
        <v>48</v>
      </c>
      <c r="B110" s="24">
        <f t="shared" ref="B110:O110" si="40">(B41/B$66)*100</f>
        <v>4.1666666666666661</v>
      </c>
      <c r="C110" s="24">
        <f t="shared" si="40"/>
        <v>4.4444444444444446</v>
      </c>
      <c r="D110" s="24">
        <f t="shared" si="40"/>
        <v>1.1764705882352942</v>
      </c>
      <c r="E110" s="24">
        <f t="shared" si="40"/>
        <v>3.125</v>
      </c>
      <c r="F110" s="24">
        <f t="shared" si="40"/>
        <v>2.788844621513944</v>
      </c>
      <c r="G110" s="24">
        <f t="shared" si="40"/>
        <v>14.285714285714285</v>
      </c>
      <c r="H110" s="24">
        <f t="shared" si="40"/>
        <v>3.3707865168539324</v>
      </c>
      <c r="I110" s="24">
        <f t="shared" si="40"/>
        <v>0</v>
      </c>
      <c r="J110" s="24">
        <f t="shared" si="40"/>
        <v>2.1897810218978102</v>
      </c>
      <c r="K110" s="24">
        <f t="shared" si="40"/>
        <v>0</v>
      </c>
      <c r="L110" s="24">
        <f t="shared" si="40"/>
        <v>1.6260162601626018</v>
      </c>
      <c r="M110" s="24">
        <f t="shared" si="40"/>
        <v>0</v>
      </c>
      <c r="N110" s="24">
        <f t="shared" si="40"/>
        <v>2.3809523809523809</v>
      </c>
      <c r="O110" s="24">
        <f t="shared" si="40"/>
        <v>0.89285714285714279</v>
      </c>
      <c r="P110" s="24"/>
      <c r="Q110" s="24"/>
    </row>
    <row r="111" spans="1:17" x14ac:dyDescent="0.25">
      <c r="A111" s="15" t="s">
        <v>49</v>
      </c>
      <c r="B111" s="24">
        <f t="shared" ref="B111:O111" si="41">(B42/B$66)*100</f>
        <v>66.666666666666657</v>
      </c>
      <c r="C111" s="24">
        <f t="shared" si="41"/>
        <v>35.555555555555557</v>
      </c>
      <c r="D111" s="24">
        <f t="shared" si="41"/>
        <v>18.823529411764707</v>
      </c>
      <c r="E111" s="24">
        <f t="shared" si="41"/>
        <v>13.28125</v>
      </c>
      <c r="F111" s="24">
        <f t="shared" si="41"/>
        <v>23.904382470119522</v>
      </c>
      <c r="G111" s="24">
        <f t="shared" si="41"/>
        <v>14.285714285714285</v>
      </c>
      <c r="H111" s="24">
        <f t="shared" si="41"/>
        <v>14.606741573033707</v>
      </c>
      <c r="I111" s="24">
        <f t="shared" si="41"/>
        <v>39.473684210526315</v>
      </c>
      <c r="J111" s="24">
        <f t="shared" si="41"/>
        <v>27.007299270072991</v>
      </c>
      <c r="K111" s="24">
        <f t="shared" si="41"/>
        <v>5.0847457627118651</v>
      </c>
      <c r="L111" s="24">
        <f t="shared" si="41"/>
        <v>6.5040650406504072</v>
      </c>
      <c r="M111" s="24">
        <f t="shared" si="41"/>
        <v>3.5714285714285712</v>
      </c>
      <c r="N111" s="24">
        <f t="shared" si="41"/>
        <v>11.904761904761903</v>
      </c>
      <c r="O111" s="24">
        <f t="shared" si="41"/>
        <v>41.369047619047613</v>
      </c>
      <c r="P111" s="24"/>
      <c r="Q111" s="24"/>
    </row>
    <row r="112" spans="1:17" x14ac:dyDescent="0.25">
      <c r="A112" s="15" t="s">
        <v>50</v>
      </c>
      <c r="B112" s="24">
        <f t="shared" ref="B112:O112" si="42">(B43/B$66)*100</f>
        <v>0</v>
      </c>
      <c r="C112" s="24">
        <f t="shared" si="42"/>
        <v>0</v>
      </c>
      <c r="D112" s="24">
        <f t="shared" si="42"/>
        <v>0</v>
      </c>
      <c r="E112" s="24">
        <f t="shared" si="42"/>
        <v>0</v>
      </c>
      <c r="F112" s="24">
        <f t="shared" si="42"/>
        <v>0</v>
      </c>
      <c r="G112" s="24">
        <f t="shared" si="42"/>
        <v>0</v>
      </c>
      <c r="H112" s="24">
        <f t="shared" si="42"/>
        <v>0</v>
      </c>
      <c r="I112" s="24">
        <f t="shared" si="42"/>
        <v>0</v>
      </c>
      <c r="J112" s="24">
        <f t="shared" si="42"/>
        <v>0</v>
      </c>
      <c r="K112" s="24">
        <f t="shared" si="42"/>
        <v>0</v>
      </c>
      <c r="L112" s="24">
        <f t="shared" si="42"/>
        <v>0</v>
      </c>
      <c r="M112" s="24">
        <f t="shared" si="42"/>
        <v>0</v>
      </c>
      <c r="N112" s="24">
        <f t="shared" si="42"/>
        <v>0</v>
      </c>
      <c r="O112" s="24">
        <f t="shared" si="42"/>
        <v>0</v>
      </c>
      <c r="P112" s="24"/>
      <c r="Q112" s="24"/>
    </row>
    <row r="113" spans="1:17" x14ac:dyDescent="0.25">
      <c r="A113" s="15" t="s">
        <v>136</v>
      </c>
      <c r="B113" s="24">
        <f t="shared" ref="B113:O113" si="43">(B44/B$66)*100</f>
        <v>0</v>
      </c>
      <c r="C113" s="24">
        <f t="shared" si="43"/>
        <v>0</v>
      </c>
      <c r="D113" s="24">
        <f t="shared" si="43"/>
        <v>0</v>
      </c>
      <c r="E113" s="24">
        <f t="shared" si="43"/>
        <v>0.78125</v>
      </c>
      <c r="F113" s="24">
        <f t="shared" si="43"/>
        <v>0.39840637450199201</v>
      </c>
      <c r="G113" s="24">
        <f t="shared" si="43"/>
        <v>0</v>
      </c>
      <c r="H113" s="24">
        <f t="shared" si="43"/>
        <v>0</v>
      </c>
      <c r="I113" s="24">
        <f t="shared" si="43"/>
        <v>2.6315789473684208</v>
      </c>
      <c r="J113" s="24">
        <f t="shared" si="43"/>
        <v>0</v>
      </c>
      <c r="K113" s="24">
        <f t="shared" si="43"/>
        <v>0</v>
      </c>
      <c r="L113" s="24">
        <f t="shared" si="43"/>
        <v>0.81300813008130091</v>
      </c>
      <c r="M113" s="24">
        <f t="shared" si="43"/>
        <v>0</v>
      </c>
      <c r="N113" s="24">
        <f t="shared" si="43"/>
        <v>0</v>
      </c>
      <c r="O113" s="24">
        <f t="shared" si="43"/>
        <v>0.89285714285714279</v>
      </c>
      <c r="P113" s="24"/>
      <c r="Q113" s="24"/>
    </row>
    <row r="114" spans="1:17" x14ac:dyDescent="0.25">
      <c r="A114" s="15" t="s">
        <v>54</v>
      </c>
      <c r="B114" s="24">
        <f t="shared" ref="B114:O114" si="44">(B45/B$66)*100</f>
        <v>0</v>
      </c>
      <c r="C114" s="24">
        <f t="shared" si="44"/>
        <v>0</v>
      </c>
      <c r="D114" s="24">
        <f t="shared" si="44"/>
        <v>7.0588235294117645</v>
      </c>
      <c r="E114" s="24">
        <f t="shared" si="44"/>
        <v>3.125</v>
      </c>
      <c r="F114" s="24">
        <f t="shared" si="44"/>
        <v>4.3824701195219129</v>
      </c>
      <c r="G114" s="24">
        <f t="shared" si="44"/>
        <v>0</v>
      </c>
      <c r="H114" s="24">
        <f t="shared" si="44"/>
        <v>6.7415730337078648</v>
      </c>
      <c r="I114" s="24">
        <f t="shared" si="44"/>
        <v>0</v>
      </c>
      <c r="J114" s="24">
        <f t="shared" si="44"/>
        <v>2.9197080291970803</v>
      </c>
      <c r="K114" s="24">
        <f t="shared" si="44"/>
        <v>9.3220338983050848</v>
      </c>
      <c r="L114" s="24">
        <f t="shared" si="44"/>
        <v>19.512195121951219</v>
      </c>
      <c r="M114" s="24">
        <f t="shared" si="44"/>
        <v>14.285714285714285</v>
      </c>
      <c r="N114" s="24">
        <f t="shared" si="44"/>
        <v>4.7619047619047619</v>
      </c>
      <c r="O114" s="24">
        <f t="shared" si="44"/>
        <v>1.4880952380952379</v>
      </c>
      <c r="P114" s="24"/>
      <c r="Q114" s="24"/>
    </row>
    <row r="115" spans="1:17" x14ac:dyDescent="0.25">
      <c r="A115" s="15" t="s">
        <v>55</v>
      </c>
      <c r="B115" s="24">
        <f t="shared" ref="B115:O115" si="45">(B46/B$66)*100</f>
        <v>0</v>
      </c>
      <c r="C115" s="24">
        <f t="shared" si="45"/>
        <v>0</v>
      </c>
      <c r="D115" s="24">
        <f t="shared" si="45"/>
        <v>0</v>
      </c>
      <c r="E115" s="24">
        <f t="shared" si="45"/>
        <v>0</v>
      </c>
      <c r="F115" s="24">
        <f t="shared" si="45"/>
        <v>0</v>
      </c>
      <c r="G115" s="24">
        <f t="shared" si="45"/>
        <v>0</v>
      </c>
      <c r="H115" s="24">
        <f t="shared" si="45"/>
        <v>0</v>
      </c>
      <c r="I115" s="24">
        <f t="shared" si="45"/>
        <v>0</v>
      </c>
      <c r="J115" s="24">
        <f t="shared" si="45"/>
        <v>0</v>
      </c>
      <c r="K115" s="24">
        <f t="shared" si="45"/>
        <v>0</v>
      </c>
      <c r="L115" s="24">
        <f t="shared" si="45"/>
        <v>0</v>
      </c>
      <c r="M115" s="24">
        <f t="shared" si="45"/>
        <v>0</v>
      </c>
      <c r="N115" s="24">
        <f t="shared" si="45"/>
        <v>0</v>
      </c>
      <c r="O115" s="24">
        <f t="shared" si="45"/>
        <v>0</v>
      </c>
      <c r="P115" s="24"/>
      <c r="Q115" s="24"/>
    </row>
    <row r="116" spans="1:17" x14ac:dyDescent="0.25">
      <c r="A116" s="13" t="s">
        <v>56</v>
      </c>
      <c r="B116" s="24">
        <f t="shared" ref="B116:O116" si="46">(B47/B$66)*100</f>
        <v>0</v>
      </c>
      <c r="C116" s="24">
        <f t="shared" si="46"/>
        <v>0</v>
      </c>
      <c r="D116" s="24">
        <f t="shared" si="46"/>
        <v>4.7058823529411766</v>
      </c>
      <c r="E116" s="24">
        <f t="shared" si="46"/>
        <v>3.90625</v>
      </c>
      <c r="F116" s="24">
        <f t="shared" si="46"/>
        <v>2.3904382470119523</v>
      </c>
      <c r="G116" s="24">
        <f t="shared" si="46"/>
        <v>0</v>
      </c>
      <c r="H116" s="24">
        <f t="shared" si="46"/>
        <v>1.6853932584269662</v>
      </c>
      <c r="I116" s="24">
        <f t="shared" si="46"/>
        <v>0</v>
      </c>
      <c r="J116" s="24">
        <f t="shared" si="46"/>
        <v>1.4598540145985401</v>
      </c>
      <c r="K116" s="24">
        <f t="shared" si="46"/>
        <v>3.3898305084745761</v>
      </c>
      <c r="L116" s="24">
        <f t="shared" si="46"/>
        <v>0</v>
      </c>
      <c r="M116" s="24">
        <f t="shared" si="46"/>
        <v>0</v>
      </c>
      <c r="N116" s="24">
        <f t="shared" si="46"/>
        <v>1.1904761904761905</v>
      </c>
      <c r="O116" s="24">
        <f t="shared" si="46"/>
        <v>14.880952380952381</v>
      </c>
      <c r="P116" s="24"/>
      <c r="Q116" s="24"/>
    </row>
    <row r="117" spans="1:17" x14ac:dyDescent="0.25">
      <c r="A117" s="13" t="s">
        <v>57</v>
      </c>
      <c r="B117" s="24">
        <f t="shared" ref="B117:O117" si="47">(B48/B$66)*100</f>
        <v>0</v>
      </c>
      <c r="C117" s="24">
        <f t="shared" si="47"/>
        <v>8.8888888888888893</v>
      </c>
      <c r="D117" s="24">
        <f t="shared" si="47"/>
        <v>7.0588235294117645</v>
      </c>
      <c r="E117" s="24">
        <f t="shared" si="47"/>
        <v>20.3125</v>
      </c>
      <c r="F117" s="24">
        <f t="shared" si="47"/>
        <v>14.741035856573706</v>
      </c>
      <c r="G117" s="24">
        <f t="shared" si="47"/>
        <v>28.571428571428569</v>
      </c>
      <c r="H117" s="24">
        <f t="shared" si="47"/>
        <v>20.786516853932586</v>
      </c>
      <c r="I117" s="24">
        <f t="shared" si="47"/>
        <v>7.8947368421052628</v>
      </c>
      <c r="J117" s="24">
        <f t="shared" si="47"/>
        <v>15.328467153284672</v>
      </c>
      <c r="K117" s="24">
        <f t="shared" si="47"/>
        <v>21.1864406779661</v>
      </c>
      <c r="L117" s="24">
        <f t="shared" si="47"/>
        <v>10.569105691056912</v>
      </c>
      <c r="M117" s="24">
        <f t="shared" si="47"/>
        <v>14.285714285714285</v>
      </c>
      <c r="N117" s="24">
        <f t="shared" si="47"/>
        <v>2.3809523809523809</v>
      </c>
      <c r="O117" s="24">
        <f t="shared" si="47"/>
        <v>6.25</v>
      </c>
      <c r="P117" s="24"/>
      <c r="Q117" s="24"/>
    </row>
    <row r="118" spans="1:17" x14ac:dyDescent="0.25">
      <c r="A118" s="13" t="s">
        <v>58</v>
      </c>
      <c r="B118" s="24">
        <f t="shared" ref="B118:O118" si="48">(B49/B$66)*100</f>
        <v>0</v>
      </c>
      <c r="C118" s="24">
        <f t="shared" si="48"/>
        <v>0</v>
      </c>
      <c r="D118" s="24">
        <f t="shared" si="48"/>
        <v>0</v>
      </c>
      <c r="E118" s="24">
        <f t="shared" si="48"/>
        <v>0</v>
      </c>
      <c r="F118" s="24">
        <f t="shared" si="48"/>
        <v>2.3904382470119523</v>
      </c>
      <c r="G118" s="24">
        <f t="shared" si="48"/>
        <v>0</v>
      </c>
      <c r="H118" s="24">
        <f t="shared" si="48"/>
        <v>0</v>
      </c>
      <c r="I118" s="24">
        <f t="shared" si="48"/>
        <v>0</v>
      </c>
      <c r="J118" s="24">
        <f t="shared" si="48"/>
        <v>1.4598540145985401</v>
      </c>
      <c r="K118" s="24">
        <f t="shared" si="48"/>
        <v>0.84745762711864403</v>
      </c>
      <c r="L118" s="24">
        <f t="shared" si="48"/>
        <v>0.81300813008130091</v>
      </c>
      <c r="M118" s="24">
        <f t="shared" si="48"/>
        <v>3.5714285714285712</v>
      </c>
      <c r="N118" s="24">
        <f t="shared" si="48"/>
        <v>0</v>
      </c>
      <c r="O118" s="24">
        <f t="shared" si="48"/>
        <v>0.29761904761904762</v>
      </c>
      <c r="P118" s="24"/>
      <c r="Q118" s="24"/>
    </row>
    <row r="119" spans="1:17" x14ac:dyDescent="0.25">
      <c r="A119" s="13" t="s">
        <v>59</v>
      </c>
      <c r="B119" s="24">
        <f t="shared" ref="B119:O119" si="49">(B50/B$66)*100</f>
        <v>0</v>
      </c>
      <c r="C119" s="24">
        <f t="shared" si="49"/>
        <v>0</v>
      </c>
      <c r="D119" s="24">
        <f t="shared" si="49"/>
        <v>0</v>
      </c>
      <c r="E119" s="24">
        <f t="shared" si="49"/>
        <v>0</v>
      </c>
      <c r="F119" s="24">
        <f t="shared" si="49"/>
        <v>0</v>
      </c>
      <c r="G119" s="24">
        <f t="shared" si="49"/>
        <v>0</v>
      </c>
      <c r="H119" s="24">
        <f t="shared" si="49"/>
        <v>0</v>
      </c>
      <c r="I119" s="24">
        <f t="shared" si="49"/>
        <v>0</v>
      </c>
      <c r="J119" s="24">
        <f t="shared" si="49"/>
        <v>0</v>
      </c>
      <c r="K119" s="24">
        <f t="shared" si="49"/>
        <v>0</v>
      </c>
      <c r="L119" s="24">
        <f t="shared" si="49"/>
        <v>0</v>
      </c>
      <c r="M119" s="24">
        <f t="shared" si="49"/>
        <v>0</v>
      </c>
      <c r="N119" s="24">
        <f t="shared" si="49"/>
        <v>0</v>
      </c>
      <c r="O119" s="24">
        <f t="shared" si="49"/>
        <v>0</v>
      </c>
      <c r="P119" s="24"/>
      <c r="Q119" s="24"/>
    </row>
    <row r="120" spans="1:17" x14ac:dyDescent="0.25">
      <c r="A120" s="13" t="s">
        <v>60</v>
      </c>
      <c r="B120" s="24">
        <f t="shared" ref="B120:O120" si="50">(B51/B$66)*100</f>
        <v>0</v>
      </c>
      <c r="C120" s="24">
        <f t="shared" si="50"/>
        <v>2.2222222222222223</v>
      </c>
      <c r="D120" s="24">
        <f t="shared" si="50"/>
        <v>2.3529411764705883</v>
      </c>
      <c r="E120" s="24">
        <f t="shared" si="50"/>
        <v>1.5625</v>
      </c>
      <c r="F120" s="24">
        <f t="shared" si="50"/>
        <v>0.79681274900398402</v>
      </c>
      <c r="G120" s="24">
        <f t="shared" si="50"/>
        <v>0</v>
      </c>
      <c r="H120" s="24">
        <f t="shared" si="50"/>
        <v>2.2471910112359552</v>
      </c>
      <c r="I120" s="24">
        <f t="shared" si="50"/>
        <v>5.2631578947368416</v>
      </c>
      <c r="J120" s="24">
        <f t="shared" si="50"/>
        <v>3.6496350364963499</v>
      </c>
      <c r="K120" s="24">
        <f t="shared" si="50"/>
        <v>0.84745762711864403</v>
      </c>
      <c r="L120" s="24">
        <f t="shared" si="50"/>
        <v>0.81300813008130091</v>
      </c>
      <c r="M120" s="24">
        <f t="shared" si="50"/>
        <v>0</v>
      </c>
      <c r="N120" s="24">
        <f t="shared" si="50"/>
        <v>4.7619047619047619</v>
      </c>
      <c r="O120" s="24">
        <f t="shared" si="50"/>
        <v>0.29761904761904762</v>
      </c>
      <c r="P120" s="24"/>
      <c r="Q120" s="24"/>
    </row>
    <row r="121" spans="1:17" x14ac:dyDescent="0.25">
      <c r="A121" s="13" t="s">
        <v>61</v>
      </c>
      <c r="B121" s="24">
        <f t="shared" ref="B121:O121" si="51">(B52/B$66)*100</f>
        <v>0</v>
      </c>
      <c r="C121" s="24">
        <f t="shared" si="51"/>
        <v>2.2222222222222223</v>
      </c>
      <c r="D121" s="24">
        <f t="shared" si="51"/>
        <v>1.1764705882352942</v>
      </c>
      <c r="E121" s="24">
        <f t="shared" si="51"/>
        <v>0</v>
      </c>
      <c r="F121" s="24">
        <f t="shared" si="51"/>
        <v>0.39840637450199201</v>
      </c>
      <c r="G121" s="24">
        <f t="shared" si="51"/>
        <v>14.285714285714285</v>
      </c>
      <c r="H121" s="24">
        <f t="shared" si="51"/>
        <v>0</v>
      </c>
      <c r="I121" s="24">
        <f t="shared" si="51"/>
        <v>0</v>
      </c>
      <c r="J121" s="24">
        <f t="shared" si="51"/>
        <v>2.9197080291970803</v>
      </c>
      <c r="K121" s="24">
        <f t="shared" si="51"/>
        <v>0</v>
      </c>
      <c r="L121" s="24">
        <f t="shared" si="51"/>
        <v>0</v>
      </c>
      <c r="M121" s="24">
        <f t="shared" si="51"/>
        <v>0</v>
      </c>
      <c r="N121" s="24">
        <f t="shared" si="51"/>
        <v>0</v>
      </c>
      <c r="O121" s="24">
        <f t="shared" si="51"/>
        <v>0</v>
      </c>
      <c r="P121" s="24"/>
      <c r="Q121" s="24"/>
    </row>
    <row r="122" spans="1:17" x14ac:dyDescent="0.25">
      <c r="A122" s="13" t="s">
        <v>62</v>
      </c>
      <c r="B122" s="24">
        <f t="shared" ref="B122:O122" si="52">(B53/B$66)*100</f>
        <v>0</v>
      </c>
      <c r="C122" s="24">
        <f t="shared" si="52"/>
        <v>0</v>
      </c>
      <c r="D122" s="24">
        <f t="shared" si="52"/>
        <v>0</v>
      </c>
      <c r="E122" s="24">
        <f t="shared" si="52"/>
        <v>0</v>
      </c>
      <c r="F122" s="24">
        <f t="shared" si="52"/>
        <v>0</v>
      </c>
      <c r="G122" s="24">
        <f t="shared" si="52"/>
        <v>0</v>
      </c>
      <c r="H122" s="24">
        <f t="shared" si="52"/>
        <v>0</v>
      </c>
      <c r="I122" s="24">
        <f t="shared" si="52"/>
        <v>0</v>
      </c>
      <c r="J122" s="24">
        <f t="shared" si="52"/>
        <v>0</v>
      </c>
      <c r="K122" s="24">
        <f t="shared" si="52"/>
        <v>0</v>
      </c>
      <c r="L122" s="24">
        <f t="shared" si="52"/>
        <v>0</v>
      </c>
      <c r="M122" s="24">
        <f t="shared" si="52"/>
        <v>0</v>
      </c>
      <c r="N122" s="24">
        <f t="shared" si="52"/>
        <v>0</v>
      </c>
      <c r="O122" s="24">
        <f t="shared" si="52"/>
        <v>0</v>
      </c>
      <c r="P122" s="24"/>
      <c r="Q122" s="24"/>
    </row>
    <row r="123" spans="1:17" x14ac:dyDescent="0.25">
      <c r="A123" s="13" t="s">
        <v>63</v>
      </c>
      <c r="B123" s="24">
        <f t="shared" ref="B123:O123" si="53">(B54/B$66)*100</f>
        <v>0</v>
      </c>
      <c r="C123" s="24">
        <f t="shared" si="53"/>
        <v>0</v>
      </c>
      <c r="D123" s="24">
        <f t="shared" si="53"/>
        <v>0</v>
      </c>
      <c r="E123" s="24">
        <f t="shared" si="53"/>
        <v>0</v>
      </c>
      <c r="F123" s="24">
        <f t="shared" si="53"/>
        <v>0</v>
      </c>
      <c r="G123" s="24">
        <f t="shared" si="53"/>
        <v>0</v>
      </c>
      <c r="H123" s="24">
        <f t="shared" si="53"/>
        <v>0</v>
      </c>
      <c r="I123" s="24">
        <f t="shared" si="53"/>
        <v>0</v>
      </c>
      <c r="J123" s="24">
        <f t="shared" si="53"/>
        <v>0</v>
      </c>
      <c r="K123" s="24">
        <f t="shared" si="53"/>
        <v>0</v>
      </c>
      <c r="L123" s="24">
        <f t="shared" si="53"/>
        <v>0</v>
      </c>
      <c r="M123" s="24">
        <f t="shared" si="53"/>
        <v>0</v>
      </c>
      <c r="N123" s="24">
        <f t="shared" si="53"/>
        <v>0</v>
      </c>
      <c r="O123" s="24">
        <f t="shared" si="53"/>
        <v>0</v>
      </c>
      <c r="P123" s="24"/>
      <c r="Q123" s="24"/>
    </row>
    <row r="124" spans="1:17" x14ac:dyDescent="0.25">
      <c r="A124" s="13" t="s">
        <v>64</v>
      </c>
      <c r="B124" s="24">
        <f t="shared" ref="B124:O124" si="54">(B55/B$66)*100</f>
        <v>0</v>
      </c>
      <c r="C124" s="24">
        <f t="shared" si="54"/>
        <v>0</v>
      </c>
      <c r="D124" s="24">
        <f t="shared" si="54"/>
        <v>0</v>
      </c>
      <c r="E124" s="24">
        <f t="shared" si="54"/>
        <v>0</v>
      </c>
      <c r="F124" s="24">
        <f t="shared" si="54"/>
        <v>0</v>
      </c>
      <c r="G124" s="24">
        <f t="shared" si="54"/>
        <v>0</v>
      </c>
      <c r="H124" s="24">
        <f t="shared" si="54"/>
        <v>0</v>
      </c>
      <c r="I124" s="24">
        <f t="shared" si="54"/>
        <v>0</v>
      </c>
      <c r="J124" s="24">
        <f t="shared" si="54"/>
        <v>0.72992700729927007</v>
      </c>
      <c r="K124" s="24">
        <f t="shared" si="54"/>
        <v>0</v>
      </c>
      <c r="L124" s="24">
        <f t="shared" si="54"/>
        <v>0</v>
      </c>
      <c r="M124" s="24">
        <f t="shared" si="54"/>
        <v>0</v>
      </c>
      <c r="N124" s="24">
        <f t="shared" si="54"/>
        <v>0</v>
      </c>
      <c r="O124" s="24">
        <f t="shared" si="54"/>
        <v>0</v>
      </c>
      <c r="P124" s="24"/>
      <c r="Q124" s="24"/>
    </row>
    <row r="125" spans="1:17" x14ac:dyDescent="0.25">
      <c r="A125" s="13" t="s">
        <v>65</v>
      </c>
      <c r="B125" s="24">
        <f t="shared" ref="B125:O125" si="55">(B56/B$66)*100</f>
        <v>0</v>
      </c>
      <c r="C125" s="24">
        <f t="shared" si="55"/>
        <v>0</v>
      </c>
      <c r="D125" s="24">
        <f t="shared" si="55"/>
        <v>0</v>
      </c>
      <c r="E125" s="24">
        <f t="shared" si="55"/>
        <v>1.5625</v>
      </c>
      <c r="F125" s="24">
        <f t="shared" si="55"/>
        <v>0</v>
      </c>
      <c r="G125" s="24">
        <f t="shared" si="55"/>
        <v>0</v>
      </c>
      <c r="H125" s="24">
        <f t="shared" si="55"/>
        <v>0</v>
      </c>
      <c r="I125" s="24">
        <f t="shared" si="55"/>
        <v>0</v>
      </c>
      <c r="J125" s="24">
        <f t="shared" si="55"/>
        <v>0</v>
      </c>
      <c r="K125" s="24">
        <f t="shared" si="55"/>
        <v>0</v>
      </c>
      <c r="L125" s="24">
        <f t="shared" si="55"/>
        <v>4.8780487804878048</v>
      </c>
      <c r="M125" s="24">
        <f t="shared" si="55"/>
        <v>7.1428571428571423</v>
      </c>
      <c r="N125" s="24">
        <f t="shared" si="55"/>
        <v>2.3809523809523809</v>
      </c>
      <c r="O125" s="24">
        <f t="shared" si="55"/>
        <v>0</v>
      </c>
      <c r="P125" s="24"/>
      <c r="Q125" s="24"/>
    </row>
    <row r="126" spans="1:17" x14ac:dyDescent="0.25">
      <c r="A126" s="13" t="s">
        <v>66</v>
      </c>
      <c r="B126" s="24">
        <f t="shared" ref="B126:O126" si="56">(B57/B$66)*100</f>
        <v>0</v>
      </c>
      <c r="C126" s="24">
        <f t="shared" si="56"/>
        <v>0</v>
      </c>
      <c r="D126" s="24">
        <f t="shared" si="56"/>
        <v>0</v>
      </c>
      <c r="E126" s="24">
        <f t="shared" si="56"/>
        <v>0</v>
      </c>
      <c r="F126" s="24">
        <f t="shared" si="56"/>
        <v>0.79681274900398402</v>
      </c>
      <c r="G126" s="24">
        <f t="shared" si="56"/>
        <v>0</v>
      </c>
      <c r="H126" s="24">
        <f t="shared" si="56"/>
        <v>0.5617977528089888</v>
      </c>
      <c r="I126" s="24">
        <f t="shared" si="56"/>
        <v>0</v>
      </c>
      <c r="J126" s="24">
        <f t="shared" si="56"/>
        <v>1.4598540145985401</v>
      </c>
      <c r="K126" s="24">
        <f t="shared" si="56"/>
        <v>0.84745762711864403</v>
      </c>
      <c r="L126" s="24">
        <f t="shared" si="56"/>
        <v>0</v>
      </c>
      <c r="M126" s="24">
        <f t="shared" si="56"/>
        <v>0</v>
      </c>
      <c r="N126" s="24">
        <f t="shared" si="56"/>
        <v>0</v>
      </c>
      <c r="O126" s="24">
        <f t="shared" si="56"/>
        <v>0.29761904761904762</v>
      </c>
      <c r="P126" s="24"/>
      <c r="Q126" s="24"/>
    </row>
    <row r="127" spans="1:17" x14ac:dyDescent="0.25">
      <c r="A127" s="13" t="s">
        <v>67</v>
      </c>
      <c r="B127" s="24">
        <f t="shared" ref="B127:O127" si="57">(B58/B$66)*100</f>
        <v>0</v>
      </c>
      <c r="C127" s="24">
        <f t="shared" si="57"/>
        <v>0</v>
      </c>
      <c r="D127" s="24">
        <f t="shared" si="57"/>
        <v>0</v>
      </c>
      <c r="E127" s="24">
        <f t="shared" si="57"/>
        <v>0.78125</v>
      </c>
      <c r="F127" s="24">
        <f t="shared" si="57"/>
        <v>0</v>
      </c>
      <c r="G127" s="24">
        <f t="shared" si="57"/>
        <v>0</v>
      </c>
      <c r="H127" s="24">
        <f t="shared" si="57"/>
        <v>0.5617977528089888</v>
      </c>
      <c r="I127" s="24">
        <f t="shared" si="57"/>
        <v>0</v>
      </c>
      <c r="J127" s="24">
        <f t="shared" si="57"/>
        <v>2.1897810218978102</v>
      </c>
      <c r="K127" s="24">
        <f t="shared" si="57"/>
        <v>0.84745762711864403</v>
      </c>
      <c r="L127" s="24">
        <f t="shared" si="57"/>
        <v>0</v>
      </c>
      <c r="M127" s="24">
        <f t="shared" si="57"/>
        <v>0</v>
      </c>
      <c r="N127" s="24">
        <f t="shared" si="57"/>
        <v>0</v>
      </c>
      <c r="O127" s="24">
        <f t="shared" si="57"/>
        <v>0</v>
      </c>
      <c r="P127" s="24"/>
      <c r="Q127" s="24"/>
    </row>
    <row r="128" spans="1:17" x14ac:dyDescent="0.25">
      <c r="A128" s="13" t="s">
        <v>69</v>
      </c>
      <c r="B128" s="24">
        <f t="shared" ref="B128:O128" si="58">(B59/B$66)*100</f>
        <v>0</v>
      </c>
      <c r="C128" s="24">
        <f t="shared" si="58"/>
        <v>0</v>
      </c>
      <c r="D128" s="24">
        <f t="shared" si="58"/>
        <v>0</v>
      </c>
      <c r="E128" s="24">
        <f t="shared" si="58"/>
        <v>0</v>
      </c>
      <c r="F128" s="24">
        <f t="shared" si="58"/>
        <v>1.1952191235059761</v>
      </c>
      <c r="G128" s="24">
        <f t="shared" si="58"/>
        <v>0</v>
      </c>
      <c r="H128" s="24">
        <f t="shared" si="58"/>
        <v>0</v>
      </c>
      <c r="I128" s="24">
        <f t="shared" si="58"/>
        <v>0</v>
      </c>
      <c r="J128" s="24">
        <f t="shared" si="58"/>
        <v>0</v>
      </c>
      <c r="K128" s="24">
        <f t="shared" si="58"/>
        <v>0</v>
      </c>
      <c r="L128" s="24">
        <f t="shared" si="58"/>
        <v>0</v>
      </c>
      <c r="M128" s="24">
        <f t="shared" si="58"/>
        <v>0</v>
      </c>
      <c r="N128" s="24">
        <f t="shared" si="58"/>
        <v>0</v>
      </c>
      <c r="O128" s="24">
        <f t="shared" si="58"/>
        <v>0</v>
      </c>
      <c r="P128" s="24"/>
      <c r="Q128" s="24"/>
    </row>
    <row r="129" spans="1:17" x14ac:dyDescent="0.25">
      <c r="A129" s="13" t="s">
        <v>70</v>
      </c>
      <c r="B129" s="24">
        <f t="shared" ref="B129:O129" si="59">(B60/B$66)*100</f>
        <v>0</v>
      </c>
      <c r="C129" s="24">
        <f t="shared" si="59"/>
        <v>0</v>
      </c>
      <c r="D129" s="24">
        <f t="shared" si="59"/>
        <v>0</v>
      </c>
      <c r="E129" s="24">
        <f t="shared" si="59"/>
        <v>0</v>
      </c>
      <c r="F129" s="24">
        <f t="shared" si="59"/>
        <v>0.39840637450199201</v>
      </c>
      <c r="G129" s="24">
        <f t="shared" si="59"/>
        <v>0</v>
      </c>
      <c r="H129" s="24">
        <f t="shared" si="59"/>
        <v>0</v>
      </c>
      <c r="I129" s="24">
        <f t="shared" si="59"/>
        <v>0</v>
      </c>
      <c r="J129" s="24">
        <f t="shared" si="59"/>
        <v>0</v>
      </c>
      <c r="K129" s="24">
        <f t="shared" si="59"/>
        <v>0</v>
      </c>
      <c r="L129" s="24">
        <f t="shared" si="59"/>
        <v>2.4390243902439024</v>
      </c>
      <c r="M129" s="24">
        <f t="shared" si="59"/>
        <v>0</v>
      </c>
      <c r="N129" s="24">
        <f t="shared" si="59"/>
        <v>0</v>
      </c>
      <c r="O129" s="24">
        <f t="shared" si="59"/>
        <v>0</v>
      </c>
      <c r="P129" s="24"/>
      <c r="Q129" s="24"/>
    </row>
    <row r="130" spans="1:17" x14ac:dyDescent="0.25">
      <c r="A130" s="13" t="s">
        <v>71</v>
      </c>
      <c r="B130" s="24">
        <f t="shared" ref="B130:O130" si="60">(B61/B$66)*100</f>
        <v>0</v>
      </c>
      <c r="C130" s="24">
        <f t="shared" si="60"/>
        <v>0</v>
      </c>
      <c r="D130" s="24">
        <f t="shared" si="60"/>
        <v>0</v>
      </c>
      <c r="E130" s="24">
        <f t="shared" si="60"/>
        <v>0</v>
      </c>
      <c r="F130" s="24">
        <f t="shared" si="60"/>
        <v>0</v>
      </c>
      <c r="G130" s="24">
        <f t="shared" si="60"/>
        <v>0</v>
      </c>
      <c r="H130" s="24">
        <f t="shared" si="60"/>
        <v>0</v>
      </c>
      <c r="I130" s="24">
        <f t="shared" si="60"/>
        <v>2.6315789473684208</v>
      </c>
      <c r="J130" s="24">
        <f t="shared" si="60"/>
        <v>0</v>
      </c>
      <c r="K130" s="24">
        <f t="shared" si="60"/>
        <v>0</v>
      </c>
      <c r="L130" s="24">
        <f t="shared" si="60"/>
        <v>0</v>
      </c>
      <c r="M130" s="24">
        <f t="shared" si="60"/>
        <v>0</v>
      </c>
      <c r="N130" s="24">
        <f t="shared" si="60"/>
        <v>0</v>
      </c>
      <c r="O130" s="24">
        <f t="shared" si="60"/>
        <v>0</v>
      </c>
      <c r="P130" s="24"/>
      <c r="Q130" s="24"/>
    </row>
    <row r="131" spans="1:17" x14ac:dyDescent="0.25">
      <c r="A131" s="13" t="s">
        <v>72</v>
      </c>
      <c r="B131" s="24">
        <f t="shared" ref="B131:O131" si="61">(B62/B$66)*100</f>
        <v>0</v>
      </c>
      <c r="C131" s="24">
        <f t="shared" si="61"/>
        <v>0</v>
      </c>
      <c r="D131" s="24">
        <f t="shared" si="61"/>
        <v>0</v>
      </c>
      <c r="E131" s="24">
        <f t="shared" si="61"/>
        <v>0</v>
      </c>
      <c r="F131" s="24">
        <f t="shared" si="61"/>
        <v>0</v>
      </c>
      <c r="G131" s="24">
        <f t="shared" si="61"/>
        <v>0</v>
      </c>
      <c r="H131" s="24">
        <f t="shared" si="61"/>
        <v>0</v>
      </c>
      <c r="I131" s="24">
        <f t="shared" si="61"/>
        <v>0</v>
      </c>
      <c r="J131" s="24">
        <f t="shared" si="61"/>
        <v>0</v>
      </c>
      <c r="K131" s="24">
        <f t="shared" si="61"/>
        <v>0</v>
      </c>
      <c r="L131" s="24">
        <f t="shared" si="61"/>
        <v>0.81300813008130091</v>
      </c>
      <c r="M131" s="24">
        <f t="shared" si="61"/>
        <v>0</v>
      </c>
      <c r="N131" s="24">
        <f t="shared" si="61"/>
        <v>0</v>
      </c>
      <c r="O131" s="24">
        <f t="shared" si="61"/>
        <v>0</v>
      </c>
      <c r="P131" s="24"/>
      <c r="Q131" s="24"/>
    </row>
    <row r="132" spans="1:17" x14ac:dyDescent="0.25">
      <c r="A132" s="13" t="s">
        <v>73</v>
      </c>
      <c r="B132" s="24">
        <f t="shared" ref="B132:O132" si="62">(B63/B$66)*100</f>
        <v>0</v>
      </c>
      <c r="C132" s="24">
        <f t="shared" si="62"/>
        <v>0</v>
      </c>
      <c r="D132" s="24">
        <f t="shared" si="62"/>
        <v>0</v>
      </c>
      <c r="E132" s="24">
        <f t="shared" si="62"/>
        <v>0</v>
      </c>
      <c r="F132" s="24">
        <f t="shared" si="62"/>
        <v>0</v>
      </c>
      <c r="G132" s="24">
        <f t="shared" si="62"/>
        <v>0</v>
      </c>
      <c r="H132" s="24">
        <f t="shared" si="62"/>
        <v>0</v>
      </c>
      <c r="I132" s="24">
        <f t="shared" si="62"/>
        <v>0</v>
      </c>
      <c r="J132" s="24">
        <f t="shared" si="62"/>
        <v>0</v>
      </c>
      <c r="K132" s="24">
        <f t="shared" si="62"/>
        <v>0</v>
      </c>
      <c r="L132" s="24">
        <f t="shared" si="62"/>
        <v>0.81300813008130091</v>
      </c>
      <c r="M132" s="24">
        <f t="shared" si="62"/>
        <v>0</v>
      </c>
      <c r="N132" s="24">
        <f t="shared" si="62"/>
        <v>0</v>
      </c>
      <c r="O132" s="24">
        <f t="shared" si="62"/>
        <v>0</v>
      </c>
      <c r="P132" s="24"/>
      <c r="Q132" s="24"/>
    </row>
    <row r="133" spans="1:17" x14ac:dyDescent="0.25">
      <c r="A133" s="13" t="s">
        <v>74</v>
      </c>
      <c r="B133" s="24">
        <f>(B64/B$66)*100</f>
        <v>0</v>
      </c>
      <c r="C133" s="24">
        <f>(C64/C$66)*100</f>
        <v>0</v>
      </c>
      <c r="D133" s="24">
        <f>(D64/D$66)*100</f>
        <v>0</v>
      </c>
      <c r="E133" s="24">
        <f t="shared" ref="E133:H135" si="63">(E64/E$66)*100</f>
        <v>0</v>
      </c>
      <c r="F133" s="24">
        <f>(F64/F$66)*100</f>
        <v>0</v>
      </c>
      <c r="G133" s="24">
        <f>(G64/G$66)*100</f>
        <v>0</v>
      </c>
      <c r="H133" s="24">
        <f>(H64/H$66)*100</f>
        <v>0</v>
      </c>
      <c r="I133" s="24">
        <f t="shared" ref="I133:L135" si="64">(I64/I$66)*100</f>
        <v>0</v>
      </c>
      <c r="J133" s="24">
        <f>(J64/J$66)*100</f>
        <v>0</v>
      </c>
      <c r="K133" s="24">
        <f>(K64/K$66)*100</f>
        <v>0</v>
      </c>
      <c r="L133" s="24">
        <f>(L64/L$66)*100</f>
        <v>0</v>
      </c>
      <c r="M133" s="24">
        <f t="shared" ref="M133:O135" si="65">(M64/M$66)*100</f>
        <v>0</v>
      </c>
      <c r="N133" s="24">
        <f>(N64/N$66)*100</f>
        <v>1.1904761904761905</v>
      </c>
      <c r="O133" s="24">
        <f>(O64/O$66)*100</f>
        <v>0</v>
      </c>
      <c r="P133" s="24"/>
      <c r="Q133" s="24"/>
    </row>
    <row r="134" spans="1:17" x14ac:dyDescent="0.25">
      <c r="A134" s="13" t="s">
        <v>134</v>
      </c>
      <c r="B134" s="24">
        <f t="shared" ref="B134:D135" si="66">(B65/B$66)*100</f>
        <v>0</v>
      </c>
      <c r="C134" s="24">
        <f t="shared" si="66"/>
        <v>0</v>
      </c>
      <c r="D134" s="24">
        <f t="shared" si="66"/>
        <v>0</v>
      </c>
      <c r="E134" s="24">
        <f t="shared" si="63"/>
        <v>0</v>
      </c>
      <c r="F134" s="24">
        <f t="shared" si="63"/>
        <v>0</v>
      </c>
      <c r="G134" s="24">
        <f t="shared" si="63"/>
        <v>0</v>
      </c>
      <c r="H134" s="24">
        <f t="shared" si="63"/>
        <v>0</v>
      </c>
      <c r="I134" s="24">
        <f t="shared" si="64"/>
        <v>0</v>
      </c>
      <c r="J134" s="24">
        <f t="shared" si="64"/>
        <v>0</v>
      </c>
      <c r="K134" s="24">
        <f t="shared" si="64"/>
        <v>0</v>
      </c>
      <c r="L134" s="24">
        <f t="shared" si="64"/>
        <v>0</v>
      </c>
      <c r="M134" s="24">
        <f t="shared" si="65"/>
        <v>0</v>
      </c>
      <c r="N134" s="24">
        <f t="shared" si="65"/>
        <v>0</v>
      </c>
      <c r="O134" s="24">
        <f t="shared" si="65"/>
        <v>1.4880952380952379</v>
      </c>
      <c r="P134" s="24"/>
      <c r="Q134" s="24"/>
    </row>
    <row r="135" spans="1:17" x14ac:dyDescent="0.25">
      <c r="A135" s="13" t="s">
        <v>132</v>
      </c>
      <c r="B135">
        <f t="shared" si="66"/>
        <v>100</v>
      </c>
      <c r="C135">
        <f t="shared" si="66"/>
        <v>100</v>
      </c>
      <c r="D135">
        <f t="shared" si="66"/>
        <v>100</v>
      </c>
      <c r="E135">
        <f t="shared" si="63"/>
        <v>100</v>
      </c>
      <c r="F135">
        <f t="shared" si="63"/>
        <v>100</v>
      </c>
      <c r="G135">
        <f t="shared" si="63"/>
        <v>100</v>
      </c>
      <c r="H135">
        <f t="shared" si="63"/>
        <v>100</v>
      </c>
      <c r="I135">
        <f t="shared" si="64"/>
        <v>100</v>
      </c>
      <c r="J135">
        <f t="shared" si="64"/>
        <v>100</v>
      </c>
      <c r="K135">
        <f t="shared" si="64"/>
        <v>100</v>
      </c>
      <c r="L135">
        <f t="shared" si="64"/>
        <v>100</v>
      </c>
      <c r="M135">
        <f t="shared" si="65"/>
        <v>100</v>
      </c>
      <c r="N135">
        <f t="shared" si="65"/>
        <v>100</v>
      </c>
      <c r="O135">
        <f t="shared" si="65"/>
        <v>100</v>
      </c>
    </row>
  </sheetData>
  <mergeCells count="1">
    <mergeCell ref="C69:Q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A37" workbookViewId="0">
      <selection activeCell="A54" sqref="A54:O98"/>
    </sheetView>
  </sheetViews>
  <sheetFormatPr defaultRowHeight="15.75" x14ac:dyDescent="0.25"/>
  <cols>
    <col min="1" max="1" width="20.875" customWidth="1"/>
  </cols>
  <sheetData>
    <row r="1" spans="1:15" x14ac:dyDescent="0.25">
      <c r="B1" t="s">
        <v>78</v>
      </c>
      <c r="C1" t="s">
        <v>81</v>
      </c>
      <c r="D1" t="s">
        <v>83</v>
      </c>
      <c r="E1" t="s">
        <v>84</v>
      </c>
      <c r="F1" t="s">
        <v>86</v>
      </c>
      <c r="G1" t="s">
        <v>87</v>
      </c>
      <c r="H1" t="s">
        <v>88</v>
      </c>
      <c r="I1" t="s">
        <v>90</v>
      </c>
      <c r="J1" t="s">
        <v>92</v>
      </c>
      <c r="K1" t="s">
        <v>95</v>
      </c>
      <c r="L1" t="s">
        <v>98</v>
      </c>
      <c r="M1" t="s">
        <v>101</v>
      </c>
      <c r="N1" t="s">
        <v>102</v>
      </c>
      <c r="O1" t="s">
        <v>103</v>
      </c>
    </row>
    <row r="2" spans="1:15" x14ac:dyDescent="0.25">
      <c r="A2" t="s">
        <v>68</v>
      </c>
      <c r="B2">
        <v>1</v>
      </c>
      <c r="C2">
        <v>1</v>
      </c>
      <c r="D2">
        <v>2</v>
      </c>
      <c r="E2">
        <v>3</v>
      </c>
      <c r="F2">
        <v>8</v>
      </c>
      <c r="H2">
        <v>1</v>
      </c>
      <c r="I2">
        <v>3</v>
      </c>
      <c r="J2">
        <v>5</v>
      </c>
      <c r="K2">
        <v>1</v>
      </c>
      <c r="L2">
        <v>1</v>
      </c>
      <c r="M2">
        <v>2</v>
      </c>
      <c r="O2">
        <v>3</v>
      </c>
    </row>
    <row r="3" spans="1:15" x14ac:dyDescent="0.25">
      <c r="A3" t="s">
        <v>10</v>
      </c>
      <c r="D3">
        <v>1</v>
      </c>
      <c r="E3">
        <v>1</v>
      </c>
      <c r="F3">
        <v>2</v>
      </c>
      <c r="H3">
        <v>1</v>
      </c>
      <c r="J3">
        <v>1</v>
      </c>
      <c r="L3">
        <v>1</v>
      </c>
      <c r="M3">
        <v>1</v>
      </c>
      <c r="O3">
        <v>1</v>
      </c>
    </row>
    <row r="4" spans="1:15" x14ac:dyDescent="0.25">
      <c r="A4" t="s">
        <v>11</v>
      </c>
      <c r="D4">
        <v>1</v>
      </c>
    </row>
    <row r="5" spans="1:15" x14ac:dyDescent="0.25">
      <c r="A5" t="s">
        <v>12</v>
      </c>
      <c r="C5">
        <v>1</v>
      </c>
      <c r="D5">
        <v>13</v>
      </c>
      <c r="E5">
        <v>18</v>
      </c>
      <c r="F5">
        <v>12</v>
      </c>
      <c r="G5">
        <v>1</v>
      </c>
      <c r="H5">
        <v>7</v>
      </c>
      <c r="I5">
        <v>2</v>
      </c>
      <c r="J5">
        <v>4</v>
      </c>
      <c r="K5">
        <v>2</v>
      </c>
      <c r="L5">
        <v>3</v>
      </c>
      <c r="O5">
        <v>2</v>
      </c>
    </row>
    <row r="6" spans="1:15" x14ac:dyDescent="0.25">
      <c r="A6" t="s">
        <v>13</v>
      </c>
      <c r="C6">
        <v>1</v>
      </c>
      <c r="D6">
        <v>2</v>
      </c>
      <c r="E6">
        <v>2</v>
      </c>
      <c r="F6">
        <v>4</v>
      </c>
      <c r="H6">
        <v>2</v>
      </c>
      <c r="K6">
        <v>5</v>
      </c>
      <c r="L6">
        <v>3</v>
      </c>
      <c r="M6">
        <v>1</v>
      </c>
      <c r="O6">
        <v>3</v>
      </c>
    </row>
    <row r="7" spans="1:15" x14ac:dyDescent="0.25">
      <c r="A7" t="s">
        <v>16</v>
      </c>
      <c r="D7">
        <v>1</v>
      </c>
      <c r="K7">
        <v>1</v>
      </c>
      <c r="L7">
        <v>1</v>
      </c>
    </row>
    <row r="8" spans="1:15" x14ac:dyDescent="0.25">
      <c r="A8" t="s">
        <v>137</v>
      </c>
      <c r="B8">
        <v>2</v>
      </c>
      <c r="C8">
        <v>2</v>
      </c>
      <c r="D8">
        <v>1</v>
      </c>
      <c r="E8">
        <v>1</v>
      </c>
      <c r="F8">
        <v>4</v>
      </c>
      <c r="G8">
        <v>0</v>
      </c>
      <c r="H8">
        <v>12</v>
      </c>
      <c r="I8">
        <v>0</v>
      </c>
      <c r="J8">
        <v>2</v>
      </c>
      <c r="K8">
        <v>4</v>
      </c>
      <c r="L8">
        <v>6</v>
      </c>
      <c r="M8">
        <v>1</v>
      </c>
      <c r="N8">
        <v>2</v>
      </c>
      <c r="O8">
        <v>1</v>
      </c>
    </row>
    <row r="9" spans="1:15" x14ac:dyDescent="0.25">
      <c r="A9" t="s">
        <v>20</v>
      </c>
      <c r="E9">
        <v>5</v>
      </c>
      <c r="F9">
        <v>3</v>
      </c>
      <c r="H9">
        <v>2</v>
      </c>
      <c r="K9">
        <v>2</v>
      </c>
      <c r="O9">
        <v>2</v>
      </c>
    </row>
    <row r="10" spans="1:15" x14ac:dyDescent="0.25">
      <c r="A10" t="s">
        <v>21</v>
      </c>
      <c r="C10">
        <v>3</v>
      </c>
      <c r="D10">
        <v>1</v>
      </c>
      <c r="E10">
        <v>4</v>
      </c>
      <c r="F10">
        <v>2</v>
      </c>
      <c r="H10">
        <v>1</v>
      </c>
      <c r="J10">
        <v>2</v>
      </c>
      <c r="K10">
        <v>1</v>
      </c>
      <c r="M10">
        <v>1</v>
      </c>
      <c r="N10">
        <v>6</v>
      </c>
      <c r="O10">
        <v>2</v>
      </c>
    </row>
    <row r="11" spans="1:15" x14ac:dyDescent="0.25">
      <c r="A11" t="s">
        <v>22</v>
      </c>
      <c r="E11">
        <v>1</v>
      </c>
      <c r="F11">
        <v>3</v>
      </c>
      <c r="J11">
        <v>2</v>
      </c>
      <c r="K11">
        <v>1</v>
      </c>
    </row>
    <row r="12" spans="1:15" x14ac:dyDescent="0.25">
      <c r="A12" t="s">
        <v>23</v>
      </c>
      <c r="F12">
        <v>1</v>
      </c>
      <c r="H12">
        <v>1</v>
      </c>
    </row>
    <row r="13" spans="1:15" x14ac:dyDescent="0.25">
      <c r="A13" t="s">
        <v>25</v>
      </c>
      <c r="C13">
        <v>1</v>
      </c>
      <c r="F13">
        <v>2</v>
      </c>
      <c r="H13">
        <v>1</v>
      </c>
      <c r="J13">
        <v>5</v>
      </c>
      <c r="L13">
        <v>1</v>
      </c>
      <c r="O13">
        <v>2</v>
      </c>
    </row>
    <row r="14" spans="1:15" x14ac:dyDescent="0.25">
      <c r="A14" t="s">
        <v>26</v>
      </c>
      <c r="C14">
        <v>3</v>
      </c>
      <c r="D14">
        <v>4</v>
      </c>
      <c r="E14">
        <v>3</v>
      </c>
      <c r="F14">
        <v>2</v>
      </c>
      <c r="G14">
        <v>1</v>
      </c>
      <c r="H14">
        <v>9</v>
      </c>
      <c r="J14">
        <v>3</v>
      </c>
      <c r="K14">
        <v>3</v>
      </c>
      <c r="L14">
        <v>2</v>
      </c>
      <c r="N14">
        <v>1</v>
      </c>
      <c r="O14">
        <v>3</v>
      </c>
    </row>
    <row r="15" spans="1:15" x14ac:dyDescent="0.25">
      <c r="A15" t="s">
        <v>28</v>
      </c>
      <c r="D15">
        <v>2</v>
      </c>
      <c r="E15">
        <v>1</v>
      </c>
      <c r="F15">
        <v>3</v>
      </c>
      <c r="I15">
        <v>1</v>
      </c>
      <c r="J15">
        <v>1</v>
      </c>
      <c r="K15">
        <v>1</v>
      </c>
      <c r="L15">
        <v>5</v>
      </c>
      <c r="M15">
        <v>1</v>
      </c>
      <c r="N15">
        <v>11</v>
      </c>
      <c r="O15">
        <v>1</v>
      </c>
    </row>
    <row r="16" spans="1:15" x14ac:dyDescent="0.25">
      <c r="A16" t="s">
        <v>29</v>
      </c>
      <c r="C16">
        <v>2</v>
      </c>
      <c r="D16">
        <v>4</v>
      </c>
      <c r="E16">
        <v>4</v>
      </c>
      <c r="F16">
        <v>12</v>
      </c>
      <c r="H16">
        <v>5</v>
      </c>
      <c r="I16">
        <v>1</v>
      </c>
      <c r="J16">
        <v>3</v>
      </c>
      <c r="K16">
        <v>23</v>
      </c>
      <c r="L16">
        <v>24</v>
      </c>
      <c r="M16">
        <v>4</v>
      </c>
      <c r="N16">
        <v>7</v>
      </c>
      <c r="O16">
        <v>7</v>
      </c>
    </row>
    <row r="17" spans="1:15" x14ac:dyDescent="0.25">
      <c r="A17" t="s">
        <v>30</v>
      </c>
      <c r="D17">
        <v>2</v>
      </c>
      <c r="E17">
        <v>4</v>
      </c>
      <c r="F17">
        <v>5</v>
      </c>
      <c r="H17">
        <v>3</v>
      </c>
      <c r="I17">
        <v>1</v>
      </c>
      <c r="K17">
        <v>5</v>
      </c>
      <c r="L17">
        <v>1</v>
      </c>
      <c r="O17">
        <v>3</v>
      </c>
    </row>
    <row r="18" spans="1:15" x14ac:dyDescent="0.25">
      <c r="A18" t="s">
        <v>31</v>
      </c>
      <c r="B18">
        <v>1</v>
      </c>
      <c r="D18">
        <v>3</v>
      </c>
      <c r="E18">
        <v>2</v>
      </c>
      <c r="F18">
        <v>1</v>
      </c>
      <c r="H18">
        <v>2</v>
      </c>
      <c r="J18">
        <v>2</v>
      </c>
      <c r="K18">
        <v>5</v>
      </c>
    </row>
    <row r="19" spans="1:15" x14ac:dyDescent="0.25">
      <c r="A19" t="s">
        <v>32</v>
      </c>
      <c r="E19">
        <v>2</v>
      </c>
      <c r="F19">
        <v>4</v>
      </c>
      <c r="H19">
        <v>2</v>
      </c>
      <c r="J19">
        <v>1</v>
      </c>
      <c r="K19">
        <v>1</v>
      </c>
      <c r="L19">
        <v>9</v>
      </c>
      <c r="O19">
        <v>1</v>
      </c>
    </row>
    <row r="20" spans="1:15" x14ac:dyDescent="0.25">
      <c r="A20" t="s">
        <v>34</v>
      </c>
      <c r="O20">
        <v>1</v>
      </c>
    </row>
    <row r="21" spans="1:15" x14ac:dyDescent="0.25">
      <c r="A21" t="s">
        <v>35</v>
      </c>
      <c r="D21">
        <v>3</v>
      </c>
      <c r="E21">
        <v>2</v>
      </c>
      <c r="F21">
        <v>1</v>
      </c>
      <c r="H21">
        <v>1</v>
      </c>
    </row>
    <row r="22" spans="1:15" x14ac:dyDescent="0.25">
      <c r="A22" t="s">
        <v>37</v>
      </c>
      <c r="B22">
        <v>1</v>
      </c>
      <c r="C22">
        <v>1</v>
      </c>
      <c r="D22">
        <v>1</v>
      </c>
      <c r="F22">
        <v>12</v>
      </c>
      <c r="H22">
        <v>3</v>
      </c>
      <c r="K22">
        <v>1</v>
      </c>
    </row>
    <row r="23" spans="1:15" x14ac:dyDescent="0.25">
      <c r="A23" t="s">
        <v>38</v>
      </c>
      <c r="B23">
        <v>2</v>
      </c>
      <c r="C23">
        <v>5</v>
      </c>
      <c r="D23">
        <v>3</v>
      </c>
      <c r="E23">
        <v>4</v>
      </c>
      <c r="F23">
        <v>12</v>
      </c>
      <c r="H23">
        <v>9</v>
      </c>
      <c r="I23">
        <v>3</v>
      </c>
      <c r="J23">
        <v>7</v>
      </c>
      <c r="K23">
        <v>6</v>
      </c>
      <c r="L23">
        <v>6</v>
      </c>
      <c r="M23">
        <v>3</v>
      </c>
      <c r="N23">
        <v>18</v>
      </c>
      <c r="O23">
        <v>12</v>
      </c>
    </row>
    <row r="24" spans="1:15" x14ac:dyDescent="0.25">
      <c r="A24" t="s">
        <v>39</v>
      </c>
      <c r="D24">
        <v>1</v>
      </c>
      <c r="H24">
        <v>1</v>
      </c>
      <c r="K24">
        <v>1</v>
      </c>
      <c r="O24">
        <v>2</v>
      </c>
    </row>
    <row r="25" spans="1:15" x14ac:dyDescent="0.25">
      <c r="A25" t="s">
        <v>40</v>
      </c>
      <c r="C25">
        <v>1</v>
      </c>
      <c r="D25">
        <v>1</v>
      </c>
      <c r="F25">
        <v>1</v>
      </c>
      <c r="H25">
        <v>2</v>
      </c>
      <c r="J25">
        <v>1</v>
      </c>
      <c r="K25">
        <v>2</v>
      </c>
      <c r="L25">
        <v>1</v>
      </c>
      <c r="M25">
        <v>1</v>
      </c>
      <c r="O25">
        <v>2</v>
      </c>
    </row>
    <row r="26" spans="1:15" x14ac:dyDescent="0.25">
      <c r="A26" t="s">
        <v>44</v>
      </c>
      <c r="D26">
        <v>3</v>
      </c>
      <c r="F26">
        <v>5</v>
      </c>
      <c r="H26">
        <v>14</v>
      </c>
      <c r="I26">
        <v>3</v>
      </c>
      <c r="J26">
        <v>3</v>
      </c>
      <c r="K26">
        <v>1</v>
      </c>
      <c r="L26">
        <v>1</v>
      </c>
      <c r="N26">
        <v>2</v>
      </c>
      <c r="O26">
        <v>59</v>
      </c>
    </row>
    <row r="27" spans="1:15" x14ac:dyDescent="0.25">
      <c r="A27" t="s">
        <v>45</v>
      </c>
      <c r="E27">
        <v>6</v>
      </c>
      <c r="F27">
        <v>6</v>
      </c>
      <c r="H27">
        <v>3</v>
      </c>
      <c r="I27">
        <v>1</v>
      </c>
      <c r="J27">
        <v>8</v>
      </c>
      <c r="N27">
        <v>7</v>
      </c>
      <c r="O27">
        <v>5</v>
      </c>
    </row>
    <row r="28" spans="1:15" x14ac:dyDescent="0.25">
      <c r="A28" t="s">
        <v>46</v>
      </c>
      <c r="E28">
        <v>3</v>
      </c>
      <c r="F28">
        <v>10</v>
      </c>
      <c r="H28">
        <v>6</v>
      </c>
      <c r="I28">
        <v>1</v>
      </c>
      <c r="J28">
        <v>3</v>
      </c>
      <c r="K28">
        <v>2</v>
      </c>
      <c r="M28">
        <v>1</v>
      </c>
      <c r="N28">
        <v>1</v>
      </c>
    </row>
    <row r="29" spans="1:15" x14ac:dyDescent="0.25">
      <c r="A29" t="s">
        <v>48</v>
      </c>
      <c r="B29">
        <v>1</v>
      </c>
      <c r="C29">
        <v>2</v>
      </c>
      <c r="D29">
        <v>1</v>
      </c>
      <c r="E29">
        <v>4</v>
      </c>
      <c r="F29">
        <v>7</v>
      </c>
      <c r="G29">
        <v>1</v>
      </c>
      <c r="H29">
        <v>6</v>
      </c>
      <c r="J29">
        <v>3</v>
      </c>
      <c r="L29">
        <v>2</v>
      </c>
      <c r="N29">
        <v>2</v>
      </c>
      <c r="O29">
        <v>3</v>
      </c>
    </row>
    <row r="30" spans="1:15" x14ac:dyDescent="0.25">
      <c r="A30" t="s">
        <v>49</v>
      </c>
      <c r="B30">
        <v>16</v>
      </c>
      <c r="C30">
        <v>16</v>
      </c>
      <c r="D30">
        <v>16</v>
      </c>
      <c r="E30">
        <v>17</v>
      </c>
      <c r="F30">
        <v>60</v>
      </c>
      <c r="G30">
        <v>1</v>
      </c>
      <c r="H30">
        <v>26</v>
      </c>
      <c r="I30">
        <v>15</v>
      </c>
      <c r="J30">
        <v>37</v>
      </c>
      <c r="K30">
        <v>6</v>
      </c>
      <c r="L30">
        <v>8</v>
      </c>
      <c r="M30">
        <v>1</v>
      </c>
      <c r="N30">
        <v>10</v>
      </c>
      <c r="O30">
        <v>139</v>
      </c>
    </row>
    <row r="31" spans="1:15" x14ac:dyDescent="0.25">
      <c r="A31" t="s">
        <v>136</v>
      </c>
      <c r="E31">
        <v>1</v>
      </c>
      <c r="F31">
        <v>1</v>
      </c>
      <c r="I31">
        <v>1</v>
      </c>
      <c r="L31">
        <v>1</v>
      </c>
      <c r="O31">
        <v>3</v>
      </c>
    </row>
    <row r="32" spans="1:15" x14ac:dyDescent="0.25">
      <c r="A32" t="s">
        <v>54</v>
      </c>
      <c r="D32">
        <v>6</v>
      </c>
      <c r="E32">
        <v>4</v>
      </c>
      <c r="F32">
        <v>11</v>
      </c>
      <c r="H32">
        <v>12</v>
      </c>
      <c r="J32">
        <v>4</v>
      </c>
      <c r="K32">
        <v>11</v>
      </c>
      <c r="L32">
        <v>24</v>
      </c>
      <c r="M32">
        <v>4</v>
      </c>
      <c r="N32">
        <v>4</v>
      </c>
      <c r="O32">
        <v>5</v>
      </c>
    </row>
    <row r="33" spans="1:15" x14ac:dyDescent="0.25">
      <c r="A33" t="s">
        <v>56</v>
      </c>
      <c r="D33">
        <v>4</v>
      </c>
      <c r="E33">
        <v>5</v>
      </c>
      <c r="F33">
        <v>6</v>
      </c>
      <c r="H33">
        <v>3</v>
      </c>
      <c r="J33">
        <v>2</v>
      </c>
      <c r="K33">
        <v>4</v>
      </c>
      <c r="N33">
        <v>1</v>
      </c>
      <c r="O33">
        <v>50</v>
      </c>
    </row>
    <row r="34" spans="1:15" x14ac:dyDescent="0.25">
      <c r="A34" t="s">
        <v>57</v>
      </c>
      <c r="C34">
        <v>4</v>
      </c>
      <c r="D34">
        <v>6</v>
      </c>
      <c r="E34">
        <v>26</v>
      </c>
      <c r="F34">
        <v>37</v>
      </c>
      <c r="G34">
        <v>2</v>
      </c>
      <c r="H34">
        <v>37</v>
      </c>
      <c r="I34">
        <v>3</v>
      </c>
      <c r="J34">
        <v>21</v>
      </c>
      <c r="K34">
        <v>25</v>
      </c>
      <c r="L34">
        <v>13</v>
      </c>
      <c r="M34">
        <v>4</v>
      </c>
      <c r="N34">
        <v>2</v>
      </c>
      <c r="O34">
        <v>21</v>
      </c>
    </row>
    <row r="35" spans="1:15" x14ac:dyDescent="0.25">
      <c r="A35" t="s">
        <v>58</v>
      </c>
      <c r="F35">
        <v>6</v>
      </c>
      <c r="J35">
        <v>2</v>
      </c>
      <c r="K35">
        <v>1</v>
      </c>
      <c r="L35">
        <v>1</v>
      </c>
      <c r="M35">
        <v>1</v>
      </c>
      <c r="O35">
        <v>1</v>
      </c>
    </row>
    <row r="36" spans="1:15" x14ac:dyDescent="0.25">
      <c r="A36" t="s">
        <v>60</v>
      </c>
      <c r="C36">
        <v>1</v>
      </c>
      <c r="D36">
        <v>2</v>
      </c>
      <c r="E36">
        <v>2</v>
      </c>
      <c r="F36">
        <v>2</v>
      </c>
      <c r="H36">
        <v>4</v>
      </c>
      <c r="I36">
        <v>2</v>
      </c>
      <c r="J36">
        <v>5</v>
      </c>
      <c r="K36">
        <v>1</v>
      </c>
      <c r="L36">
        <v>1</v>
      </c>
      <c r="N36">
        <v>4</v>
      </c>
      <c r="O36">
        <v>1</v>
      </c>
    </row>
    <row r="37" spans="1:15" x14ac:dyDescent="0.25">
      <c r="A37" t="s">
        <v>61</v>
      </c>
      <c r="C37">
        <v>1</v>
      </c>
      <c r="D37">
        <v>1</v>
      </c>
      <c r="F37">
        <v>1</v>
      </c>
      <c r="G37">
        <v>1</v>
      </c>
      <c r="J37">
        <v>4</v>
      </c>
    </row>
    <row r="38" spans="1:15" x14ac:dyDescent="0.25">
      <c r="A38" t="s">
        <v>64</v>
      </c>
      <c r="J38">
        <v>1</v>
      </c>
    </row>
    <row r="39" spans="1:15" x14ac:dyDescent="0.25">
      <c r="A39" t="s">
        <v>65</v>
      </c>
      <c r="E39">
        <v>2</v>
      </c>
      <c r="L39">
        <v>6</v>
      </c>
      <c r="M39">
        <v>2</v>
      </c>
      <c r="N39">
        <v>2</v>
      </c>
    </row>
    <row r="40" spans="1:15" x14ac:dyDescent="0.25">
      <c r="A40" t="s">
        <v>66</v>
      </c>
      <c r="F40">
        <v>2</v>
      </c>
      <c r="H40">
        <v>1</v>
      </c>
      <c r="J40">
        <v>2</v>
      </c>
      <c r="K40">
        <v>1</v>
      </c>
      <c r="O40">
        <v>1</v>
      </c>
    </row>
    <row r="41" spans="1:15" x14ac:dyDescent="0.25">
      <c r="A41" t="s">
        <v>67</v>
      </c>
      <c r="E41">
        <v>1</v>
      </c>
      <c r="H41">
        <v>1</v>
      </c>
      <c r="J41">
        <v>3</v>
      </c>
      <c r="K41">
        <v>1</v>
      </c>
    </row>
    <row r="42" spans="1:15" x14ac:dyDescent="0.25">
      <c r="A42" t="s">
        <v>69</v>
      </c>
      <c r="F42">
        <v>3</v>
      </c>
    </row>
    <row r="43" spans="1:15" x14ac:dyDescent="0.25">
      <c r="A43" t="s">
        <v>71</v>
      </c>
      <c r="I43">
        <v>1</v>
      </c>
    </row>
    <row r="44" spans="1:15" x14ac:dyDescent="0.25">
      <c r="A44" t="s">
        <v>72</v>
      </c>
      <c r="L44">
        <v>1</v>
      </c>
    </row>
    <row r="45" spans="1:15" x14ac:dyDescent="0.25">
      <c r="A45" t="s">
        <v>74</v>
      </c>
      <c r="N45">
        <v>1</v>
      </c>
    </row>
    <row r="46" spans="1:15" x14ac:dyDescent="0.25">
      <c r="A46" t="s">
        <v>134</v>
      </c>
      <c r="O46">
        <v>5</v>
      </c>
    </row>
    <row r="47" spans="1:15" x14ac:dyDescent="0.25">
      <c r="A47" t="s">
        <v>132</v>
      </c>
      <c r="B47">
        <f t="shared" ref="B47:M47" si="0">SUM(B2:B45)</f>
        <v>24</v>
      </c>
      <c r="C47">
        <f t="shared" si="0"/>
        <v>45</v>
      </c>
      <c r="D47">
        <f t="shared" si="0"/>
        <v>85</v>
      </c>
      <c r="E47">
        <f t="shared" si="0"/>
        <v>128</v>
      </c>
      <c r="F47">
        <f t="shared" si="0"/>
        <v>251</v>
      </c>
      <c r="G47">
        <f t="shared" si="0"/>
        <v>7</v>
      </c>
      <c r="H47">
        <f t="shared" si="0"/>
        <v>178</v>
      </c>
      <c r="I47">
        <f t="shared" si="0"/>
        <v>38</v>
      </c>
      <c r="J47">
        <f t="shared" si="0"/>
        <v>137</v>
      </c>
      <c r="K47">
        <f t="shared" si="0"/>
        <v>118</v>
      </c>
      <c r="L47">
        <f t="shared" si="0"/>
        <v>122</v>
      </c>
      <c r="M47">
        <f t="shared" si="0"/>
        <v>28</v>
      </c>
      <c r="N47">
        <f>SUM(N2:N46)</f>
        <v>81</v>
      </c>
      <c r="O47">
        <f>SUM(O2:O46)</f>
        <v>341</v>
      </c>
    </row>
    <row r="54" spans="1:15" x14ac:dyDescent="0.25">
      <c r="B54" t="s">
        <v>78</v>
      </c>
      <c r="C54" t="s">
        <v>81</v>
      </c>
      <c r="D54" t="s">
        <v>83</v>
      </c>
      <c r="E54" t="s">
        <v>84</v>
      </c>
      <c r="F54" t="s">
        <v>86</v>
      </c>
      <c r="G54" t="s">
        <v>87</v>
      </c>
      <c r="H54" t="s">
        <v>88</v>
      </c>
      <c r="I54" t="s">
        <v>90</v>
      </c>
      <c r="J54" t="s">
        <v>92</v>
      </c>
      <c r="K54" t="s">
        <v>95</v>
      </c>
      <c r="L54" t="s">
        <v>98</v>
      </c>
      <c r="M54" t="s">
        <v>101</v>
      </c>
      <c r="N54" t="s">
        <v>102</v>
      </c>
      <c r="O54" t="s">
        <v>103</v>
      </c>
    </row>
    <row r="55" spans="1:15" x14ac:dyDescent="0.25">
      <c r="A55" t="s">
        <v>10</v>
      </c>
      <c r="B55">
        <f>(B3/B$47)*100</f>
        <v>0</v>
      </c>
      <c r="C55">
        <f t="shared" ref="C55:O55" si="1">(C3/C$47)*100</f>
        <v>0</v>
      </c>
      <c r="D55">
        <f t="shared" si="1"/>
        <v>1.1764705882352942</v>
      </c>
      <c r="E55">
        <f t="shared" si="1"/>
        <v>0.78125</v>
      </c>
      <c r="F55">
        <f t="shared" si="1"/>
        <v>0.79681274900398402</v>
      </c>
      <c r="G55">
        <f t="shared" si="1"/>
        <v>0</v>
      </c>
      <c r="H55">
        <f t="shared" si="1"/>
        <v>0.5617977528089888</v>
      </c>
      <c r="I55">
        <f t="shared" si="1"/>
        <v>0</v>
      </c>
      <c r="J55">
        <f t="shared" si="1"/>
        <v>0.72992700729927007</v>
      </c>
      <c r="K55">
        <f t="shared" si="1"/>
        <v>0</v>
      </c>
      <c r="L55">
        <f t="shared" si="1"/>
        <v>0.81967213114754101</v>
      </c>
      <c r="M55">
        <f t="shared" si="1"/>
        <v>3.5714285714285712</v>
      </c>
      <c r="N55">
        <f t="shared" si="1"/>
        <v>0</v>
      </c>
      <c r="O55">
        <f t="shared" si="1"/>
        <v>0.2932551319648094</v>
      </c>
    </row>
    <row r="56" spans="1:15" x14ac:dyDescent="0.25">
      <c r="A56" t="s">
        <v>11</v>
      </c>
      <c r="B56">
        <f t="shared" ref="B56:O98" si="2">(B4/B$47)*100</f>
        <v>0</v>
      </c>
      <c r="C56">
        <f t="shared" si="2"/>
        <v>0</v>
      </c>
      <c r="D56">
        <f t="shared" si="2"/>
        <v>1.1764705882352942</v>
      </c>
      <c r="E56">
        <f t="shared" si="2"/>
        <v>0</v>
      </c>
      <c r="F56">
        <f t="shared" si="2"/>
        <v>0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0</v>
      </c>
      <c r="L56">
        <f t="shared" si="2"/>
        <v>0</v>
      </c>
      <c r="M56">
        <f t="shared" si="2"/>
        <v>0</v>
      </c>
      <c r="N56">
        <f t="shared" si="2"/>
        <v>0</v>
      </c>
      <c r="O56">
        <f t="shared" si="2"/>
        <v>0</v>
      </c>
    </row>
    <row r="57" spans="1:15" x14ac:dyDescent="0.25">
      <c r="A57" t="s">
        <v>12</v>
      </c>
      <c r="B57">
        <f t="shared" si="2"/>
        <v>0</v>
      </c>
      <c r="C57">
        <f t="shared" si="2"/>
        <v>2.2222222222222223</v>
      </c>
      <c r="D57">
        <f t="shared" si="2"/>
        <v>15.294117647058824</v>
      </c>
      <c r="E57">
        <f t="shared" si="2"/>
        <v>14.0625</v>
      </c>
      <c r="F57">
        <f t="shared" si="2"/>
        <v>4.7808764940239046</v>
      </c>
      <c r="G57">
        <f t="shared" si="2"/>
        <v>14.285714285714285</v>
      </c>
      <c r="H57">
        <f t="shared" si="2"/>
        <v>3.9325842696629212</v>
      </c>
      <c r="I57">
        <f t="shared" si="2"/>
        <v>5.2631578947368416</v>
      </c>
      <c r="J57">
        <f t="shared" si="2"/>
        <v>2.9197080291970803</v>
      </c>
      <c r="K57">
        <f t="shared" si="2"/>
        <v>1.6949152542372881</v>
      </c>
      <c r="L57">
        <f t="shared" si="2"/>
        <v>2.459016393442623</v>
      </c>
      <c r="M57">
        <f t="shared" si="2"/>
        <v>0</v>
      </c>
      <c r="N57">
        <f t="shared" si="2"/>
        <v>0</v>
      </c>
      <c r="O57">
        <f t="shared" si="2"/>
        <v>0.5865102639296188</v>
      </c>
    </row>
    <row r="58" spans="1:15" x14ac:dyDescent="0.25">
      <c r="A58" t="s">
        <v>13</v>
      </c>
      <c r="B58">
        <f t="shared" si="2"/>
        <v>0</v>
      </c>
      <c r="C58">
        <f t="shared" si="2"/>
        <v>2.2222222222222223</v>
      </c>
      <c r="D58">
        <f t="shared" si="2"/>
        <v>2.3529411764705883</v>
      </c>
      <c r="E58">
        <f t="shared" si="2"/>
        <v>1.5625</v>
      </c>
      <c r="F58">
        <f t="shared" si="2"/>
        <v>1.593625498007968</v>
      </c>
      <c r="G58">
        <f t="shared" si="2"/>
        <v>0</v>
      </c>
      <c r="H58">
        <f t="shared" si="2"/>
        <v>1.1235955056179776</v>
      </c>
      <c r="I58">
        <f t="shared" si="2"/>
        <v>0</v>
      </c>
      <c r="J58">
        <f t="shared" si="2"/>
        <v>0</v>
      </c>
      <c r="K58">
        <f t="shared" si="2"/>
        <v>4.2372881355932197</v>
      </c>
      <c r="L58">
        <f t="shared" si="2"/>
        <v>2.459016393442623</v>
      </c>
      <c r="M58">
        <f t="shared" si="2"/>
        <v>3.5714285714285712</v>
      </c>
      <c r="N58">
        <f t="shared" si="2"/>
        <v>0</v>
      </c>
      <c r="O58">
        <f t="shared" si="2"/>
        <v>0.87976539589442826</v>
      </c>
    </row>
    <row r="59" spans="1:15" x14ac:dyDescent="0.25">
      <c r="A59" t="s">
        <v>16</v>
      </c>
      <c r="B59">
        <f t="shared" si="2"/>
        <v>0</v>
      </c>
      <c r="C59">
        <f t="shared" si="2"/>
        <v>0</v>
      </c>
      <c r="D59">
        <f t="shared" si="2"/>
        <v>1.1764705882352942</v>
      </c>
      <c r="E59">
        <f t="shared" si="2"/>
        <v>0</v>
      </c>
      <c r="F59">
        <f t="shared" si="2"/>
        <v>0</v>
      </c>
      <c r="G59">
        <f t="shared" si="2"/>
        <v>0</v>
      </c>
      <c r="H59">
        <f t="shared" si="2"/>
        <v>0</v>
      </c>
      <c r="I59">
        <f t="shared" si="2"/>
        <v>0</v>
      </c>
      <c r="J59">
        <f t="shared" si="2"/>
        <v>0</v>
      </c>
      <c r="K59">
        <f t="shared" si="2"/>
        <v>0.84745762711864403</v>
      </c>
      <c r="L59">
        <f t="shared" si="2"/>
        <v>0.81967213114754101</v>
      </c>
      <c r="M59">
        <f t="shared" si="2"/>
        <v>0</v>
      </c>
      <c r="N59">
        <f t="shared" si="2"/>
        <v>0</v>
      </c>
      <c r="O59">
        <f t="shared" si="2"/>
        <v>0</v>
      </c>
    </row>
    <row r="60" spans="1:15" x14ac:dyDescent="0.25">
      <c r="A60" t="s">
        <v>137</v>
      </c>
      <c r="B60">
        <f t="shared" si="2"/>
        <v>8.3333333333333321</v>
      </c>
      <c r="C60">
        <f t="shared" si="2"/>
        <v>4.4444444444444446</v>
      </c>
      <c r="D60">
        <f t="shared" si="2"/>
        <v>1.1764705882352942</v>
      </c>
      <c r="E60">
        <f t="shared" si="2"/>
        <v>0.78125</v>
      </c>
      <c r="F60">
        <f t="shared" si="2"/>
        <v>1.593625498007968</v>
      </c>
      <c r="G60">
        <f t="shared" si="2"/>
        <v>0</v>
      </c>
      <c r="H60">
        <f t="shared" si="2"/>
        <v>6.7415730337078648</v>
      </c>
      <c r="I60">
        <f t="shared" si="2"/>
        <v>0</v>
      </c>
      <c r="J60">
        <f t="shared" si="2"/>
        <v>1.4598540145985401</v>
      </c>
      <c r="K60">
        <f t="shared" si="2"/>
        <v>3.3898305084745761</v>
      </c>
      <c r="L60">
        <f t="shared" si="2"/>
        <v>4.918032786885246</v>
      </c>
      <c r="M60">
        <f t="shared" si="2"/>
        <v>3.5714285714285712</v>
      </c>
      <c r="N60">
        <f t="shared" si="2"/>
        <v>2.4691358024691357</v>
      </c>
      <c r="O60">
        <f t="shared" si="2"/>
        <v>0.2932551319648094</v>
      </c>
    </row>
    <row r="61" spans="1:15" x14ac:dyDescent="0.25">
      <c r="A61" t="s">
        <v>20</v>
      </c>
      <c r="B61">
        <f t="shared" si="2"/>
        <v>0</v>
      </c>
      <c r="C61">
        <f t="shared" si="2"/>
        <v>0</v>
      </c>
      <c r="D61">
        <f t="shared" si="2"/>
        <v>0</v>
      </c>
      <c r="E61">
        <f t="shared" si="2"/>
        <v>3.90625</v>
      </c>
      <c r="F61">
        <f t="shared" si="2"/>
        <v>1.1952191235059761</v>
      </c>
      <c r="G61">
        <f t="shared" si="2"/>
        <v>0</v>
      </c>
      <c r="H61">
        <f t="shared" si="2"/>
        <v>1.1235955056179776</v>
      </c>
      <c r="I61">
        <f t="shared" si="2"/>
        <v>0</v>
      </c>
      <c r="J61">
        <f t="shared" si="2"/>
        <v>0</v>
      </c>
      <c r="K61">
        <f t="shared" si="2"/>
        <v>1.6949152542372881</v>
      </c>
      <c r="L61">
        <f t="shared" si="2"/>
        <v>0</v>
      </c>
      <c r="M61">
        <f t="shared" si="2"/>
        <v>0</v>
      </c>
      <c r="N61">
        <f t="shared" si="2"/>
        <v>0</v>
      </c>
      <c r="O61">
        <f t="shared" si="2"/>
        <v>0.5865102639296188</v>
      </c>
    </row>
    <row r="62" spans="1:15" x14ac:dyDescent="0.25">
      <c r="A62" t="s">
        <v>21</v>
      </c>
      <c r="B62">
        <f t="shared" si="2"/>
        <v>0</v>
      </c>
      <c r="C62">
        <f t="shared" si="2"/>
        <v>6.666666666666667</v>
      </c>
      <c r="D62">
        <f t="shared" si="2"/>
        <v>1.1764705882352942</v>
      </c>
      <c r="E62">
        <f t="shared" si="2"/>
        <v>3.125</v>
      </c>
      <c r="F62">
        <f t="shared" si="2"/>
        <v>0.79681274900398402</v>
      </c>
      <c r="G62">
        <f t="shared" si="2"/>
        <v>0</v>
      </c>
      <c r="H62">
        <f t="shared" si="2"/>
        <v>0.5617977528089888</v>
      </c>
      <c r="I62">
        <f t="shared" si="2"/>
        <v>0</v>
      </c>
      <c r="J62">
        <f t="shared" si="2"/>
        <v>1.4598540145985401</v>
      </c>
      <c r="K62">
        <f t="shared" si="2"/>
        <v>0.84745762711864403</v>
      </c>
      <c r="L62">
        <f t="shared" si="2"/>
        <v>0</v>
      </c>
      <c r="M62">
        <f t="shared" si="2"/>
        <v>3.5714285714285712</v>
      </c>
      <c r="N62">
        <f t="shared" si="2"/>
        <v>7.4074074074074066</v>
      </c>
      <c r="O62">
        <f t="shared" si="2"/>
        <v>0.5865102639296188</v>
      </c>
    </row>
    <row r="63" spans="1:15" x14ac:dyDescent="0.25">
      <c r="A63" t="s">
        <v>22</v>
      </c>
      <c r="B63">
        <f t="shared" si="2"/>
        <v>0</v>
      </c>
      <c r="C63">
        <f t="shared" si="2"/>
        <v>0</v>
      </c>
      <c r="D63">
        <f t="shared" si="2"/>
        <v>0</v>
      </c>
      <c r="E63">
        <f t="shared" si="2"/>
        <v>0.78125</v>
      </c>
      <c r="F63">
        <f t="shared" si="2"/>
        <v>1.1952191235059761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1.4598540145985401</v>
      </c>
      <c r="K63">
        <f t="shared" si="2"/>
        <v>0.84745762711864403</v>
      </c>
      <c r="L63">
        <f t="shared" si="2"/>
        <v>0</v>
      </c>
      <c r="M63">
        <f t="shared" si="2"/>
        <v>0</v>
      </c>
      <c r="N63">
        <f t="shared" si="2"/>
        <v>0</v>
      </c>
      <c r="O63">
        <f t="shared" si="2"/>
        <v>0</v>
      </c>
    </row>
    <row r="64" spans="1:15" x14ac:dyDescent="0.25">
      <c r="A64" t="s">
        <v>23</v>
      </c>
      <c r="B64">
        <f t="shared" si="2"/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0.39840637450199201</v>
      </c>
      <c r="G64">
        <f t="shared" si="2"/>
        <v>0</v>
      </c>
      <c r="H64">
        <f t="shared" si="2"/>
        <v>0.5617977528089888</v>
      </c>
      <c r="I64">
        <f t="shared" si="2"/>
        <v>0</v>
      </c>
      <c r="J64">
        <f t="shared" si="2"/>
        <v>0</v>
      </c>
      <c r="K64">
        <f t="shared" si="2"/>
        <v>0</v>
      </c>
      <c r="L64">
        <f t="shared" si="2"/>
        <v>0</v>
      </c>
      <c r="M64">
        <f t="shared" si="2"/>
        <v>0</v>
      </c>
      <c r="N64">
        <f t="shared" si="2"/>
        <v>0</v>
      </c>
      <c r="O64">
        <f t="shared" si="2"/>
        <v>0</v>
      </c>
    </row>
    <row r="65" spans="1:15" x14ac:dyDescent="0.25">
      <c r="A65" t="s">
        <v>25</v>
      </c>
      <c r="B65">
        <f t="shared" si="2"/>
        <v>0</v>
      </c>
      <c r="C65">
        <f t="shared" si="2"/>
        <v>2.2222222222222223</v>
      </c>
      <c r="D65">
        <f t="shared" si="2"/>
        <v>0</v>
      </c>
      <c r="E65">
        <f t="shared" si="2"/>
        <v>0</v>
      </c>
      <c r="F65">
        <f t="shared" si="2"/>
        <v>0.79681274900398402</v>
      </c>
      <c r="G65">
        <f t="shared" si="2"/>
        <v>0</v>
      </c>
      <c r="H65">
        <f t="shared" si="2"/>
        <v>0.5617977528089888</v>
      </c>
      <c r="I65">
        <f t="shared" si="2"/>
        <v>0</v>
      </c>
      <c r="J65">
        <f t="shared" si="2"/>
        <v>3.6496350364963499</v>
      </c>
      <c r="K65">
        <f t="shared" si="2"/>
        <v>0</v>
      </c>
      <c r="L65">
        <f t="shared" si="2"/>
        <v>0.81967213114754101</v>
      </c>
      <c r="M65">
        <f t="shared" si="2"/>
        <v>0</v>
      </c>
      <c r="N65">
        <f t="shared" si="2"/>
        <v>0</v>
      </c>
      <c r="O65">
        <f t="shared" si="2"/>
        <v>0.5865102639296188</v>
      </c>
    </row>
    <row r="66" spans="1:15" x14ac:dyDescent="0.25">
      <c r="A66" t="s">
        <v>26</v>
      </c>
      <c r="B66">
        <f t="shared" si="2"/>
        <v>0</v>
      </c>
      <c r="C66">
        <f t="shared" si="2"/>
        <v>6.666666666666667</v>
      </c>
      <c r="D66">
        <f t="shared" si="2"/>
        <v>4.7058823529411766</v>
      </c>
      <c r="E66">
        <f t="shared" si="2"/>
        <v>2.34375</v>
      </c>
      <c r="F66">
        <f t="shared" si="2"/>
        <v>0.79681274900398402</v>
      </c>
      <c r="G66">
        <f t="shared" si="2"/>
        <v>14.285714285714285</v>
      </c>
      <c r="H66">
        <f t="shared" si="2"/>
        <v>5.0561797752808983</v>
      </c>
      <c r="I66">
        <f t="shared" si="2"/>
        <v>0</v>
      </c>
      <c r="J66">
        <f t="shared" si="2"/>
        <v>2.1897810218978102</v>
      </c>
      <c r="K66">
        <f t="shared" si="2"/>
        <v>2.5423728813559325</v>
      </c>
      <c r="L66">
        <f t="shared" si="2"/>
        <v>1.639344262295082</v>
      </c>
      <c r="M66">
        <f t="shared" si="2"/>
        <v>0</v>
      </c>
      <c r="N66">
        <f t="shared" si="2"/>
        <v>1.2345679012345678</v>
      </c>
      <c r="O66">
        <f t="shared" si="2"/>
        <v>0.87976539589442826</v>
      </c>
    </row>
    <row r="67" spans="1:15" x14ac:dyDescent="0.25">
      <c r="A67" t="s">
        <v>28</v>
      </c>
      <c r="B67">
        <f t="shared" si="2"/>
        <v>0</v>
      </c>
      <c r="C67">
        <f t="shared" si="2"/>
        <v>0</v>
      </c>
      <c r="D67">
        <f t="shared" si="2"/>
        <v>2.3529411764705883</v>
      </c>
      <c r="E67">
        <f t="shared" si="2"/>
        <v>0.78125</v>
      </c>
      <c r="F67">
        <f t="shared" si="2"/>
        <v>1.1952191235059761</v>
      </c>
      <c r="G67">
        <f t="shared" si="2"/>
        <v>0</v>
      </c>
      <c r="H67">
        <f t="shared" si="2"/>
        <v>0</v>
      </c>
      <c r="I67">
        <f t="shared" si="2"/>
        <v>2.6315789473684208</v>
      </c>
      <c r="J67">
        <f t="shared" si="2"/>
        <v>0.72992700729927007</v>
      </c>
      <c r="K67">
        <f t="shared" si="2"/>
        <v>0.84745762711864403</v>
      </c>
      <c r="L67">
        <f t="shared" si="2"/>
        <v>4.0983606557377046</v>
      </c>
      <c r="M67">
        <f t="shared" si="2"/>
        <v>3.5714285714285712</v>
      </c>
      <c r="N67">
        <f t="shared" si="2"/>
        <v>13.580246913580247</v>
      </c>
      <c r="O67">
        <f t="shared" si="2"/>
        <v>0.2932551319648094</v>
      </c>
    </row>
    <row r="68" spans="1:15" x14ac:dyDescent="0.25">
      <c r="A68" t="s">
        <v>29</v>
      </c>
      <c r="B68">
        <f t="shared" si="2"/>
        <v>0</v>
      </c>
      <c r="C68">
        <f t="shared" si="2"/>
        <v>4.4444444444444446</v>
      </c>
      <c r="D68">
        <f t="shared" si="2"/>
        <v>4.7058823529411766</v>
      </c>
      <c r="E68">
        <f t="shared" si="2"/>
        <v>3.125</v>
      </c>
      <c r="F68">
        <f t="shared" si="2"/>
        <v>4.7808764940239046</v>
      </c>
      <c r="G68">
        <f t="shared" si="2"/>
        <v>0</v>
      </c>
      <c r="H68">
        <f t="shared" si="2"/>
        <v>2.8089887640449436</v>
      </c>
      <c r="I68">
        <f t="shared" si="2"/>
        <v>2.6315789473684208</v>
      </c>
      <c r="J68">
        <f t="shared" si="2"/>
        <v>2.1897810218978102</v>
      </c>
      <c r="K68">
        <f t="shared" si="2"/>
        <v>19.491525423728813</v>
      </c>
      <c r="L68">
        <f t="shared" si="2"/>
        <v>19.672131147540984</v>
      </c>
      <c r="M68">
        <f t="shared" si="2"/>
        <v>14.285714285714285</v>
      </c>
      <c r="N68">
        <f t="shared" si="2"/>
        <v>8.6419753086419746</v>
      </c>
      <c r="O68">
        <f t="shared" si="2"/>
        <v>2.0527859237536656</v>
      </c>
    </row>
    <row r="69" spans="1:15" x14ac:dyDescent="0.25">
      <c r="A69" t="s">
        <v>30</v>
      </c>
      <c r="B69">
        <f t="shared" si="2"/>
        <v>0</v>
      </c>
      <c r="C69">
        <f t="shared" si="2"/>
        <v>0</v>
      </c>
      <c r="D69">
        <f t="shared" si="2"/>
        <v>2.3529411764705883</v>
      </c>
      <c r="E69">
        <f t="shared" si="2"/>
        <v>3.125</v>
      </c>
      <c r="F69">
        <f t="shared" si="2"/>
        <v>1.9920318725099602</v>
      </c>
      <c r="G69">
        <f t="shared" si="2"/>
        <v>0</v>
      </c>
      <c r="H69">
        <f t="shared" si="2"/>
        <v>1.6853932584269662</v>
      </c>
      <c r="I69">
        <f t="shared" si="2"/>
        <v>2.6315789473684208</v>
      </c>
      <c r="J69">
        <f t="shared" si="2"/>
        <v>0</v>
      </c>
      <c r="K69">
        <f t="shared" si="2"/>
        <v>4.2372881355932197</v>
      </c>
      <c r="L69">
        <f t="shared" si="2"/>
        <v>0.81967213114754101</v>
      </c>
      <c r="M69">
        <f t="shared" si="2"/>
        <v>0</v>
      </c>
      <c r="N69">
        <f t="shared" si="2"/>
        <v>0</v>
      </c>
      <c r="O69">
        <f t="shared" si="2"/>
        <v>0.87976539589442826</v>
      </c>
    </row>
    <row r="70" spans="1:15" x14ac:dyDescent="0.25">
      <c r="A70" t="s">
        <v>31</v>
      </c>
      <c r="B70">
        <f t="shared" si="2"/>
        <v>4.1666666666666661</v>
      </c>
      <c r="C70">
        <f t="shared" si="2"/>
        <v>0</v>
      </c>
      <c r="D70">
        <f t="shared" si="2"/>
        <v>3.5294117647058822</v>
      </c>
      <c r="E70">
        <f t="shared" ref="C70:O85" si="3">(E18/E$47)*100</f>
        <v>1.5625</v>
      </c>
      <c r="F70">
        <f t="shared" si="3"/>
        <v>0.39840637450199201</v>
      </c>
      <c r="G70">
        <f t="shared" si="3"/>
        <v>0</v>
      </c>
      <c r="H70">
        <f t="shared" si="3"/>
        <v>1.1235955056179776</v>
      </c>
      <c r="I70">
        <f t="shared" si="3"/>
        <v>0</v>
      </c>
      <c r="J70">
        <f t="shared" si="3"/>
        <v>1.4598540145985401</v>
      </c>
      <c r="K70">
        <f t="shared" si="3"/>
        <v>4.2372881355932197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</row>
    <row r="71" spans="1:15" x14ac:dyDescent="0.25">
      <c r="A71" t="s">
        <v>32</v>
      </c>
      <c r="B71">
        <f t="shared" si="2"/>
        <v>0</v>
      </c>
      <c r="C71">
        <f t="shared" si="3"/>
        <v>0</v>
      </c>
      <c r="D71">
        <f t="shared" si="3"/>
        <v>0</v>
      </c>
      <c r="E71">
        <f t="shared" si="3"/>
        <v>1.5625</v>
      </c>
      <c r="F71">
        <f t="shared" si="3"/>
        <v>1.593625498007968</v>
      </c>
      <c r="G71">
        <f t="shared" si="3"/>
        <v>0</v>
      </c>
      <c r="H71">
        <f t="shared" si="3"/>
        <v>1.1235955056179776</v>
      </c>
      <c r="I71">
        <f t="shared" si="3"/>
        <v>0</v>
      </c>
      <c r="J71">
        <f t="shared" si="3"/>
        <v>0.72992700729927007</v>
      </c>
      <c r="K71">
        <f t="shared" si="3"/>
        <v>0.84745762711864403</v>
      </c>
      <c r="L71">
        <f t="shared" si="3"/>
        <v>7.3770491803278686</v>
      </c>
      <c r="M71">
        <f t="shared" si="3"/>
        <v>0</v>
      </c>
      <c r="N71">
        <f t="shared" si="3"/>
        <v>0</v>
      </c>
      <c r="O71">
        <f t="shared" si="3"/>
        <v>0.2932551319648094</v>
      </c>
    </row>
    <row r="72" spans="1:15" x14ac:dyDescent="0.25">
      <c r="A72" t="s">
        <v>34</v>
      </c>
      <c r="B72">
        <f t="shared" si="2"/>
        <v>0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0</v>
      </c>
      <c r="K72">
        <f t="shared" si="3"/>
        <v>0</v>
      </c>
      <c r="L72">
        <f t="shared" si="3"/>
        <v>0</v>
      </c>
      <c r="M72">
        <f t="shared" si="3"/>
        <v>0</v>
      </c>
      <c r="N72">
        <f t="shared" si="3"/>
        <v>0</v>
      </c>
      <c r="O72">
        <f t="shared" si="3"/>
        <v>0.2932551319648094</v>
      </c>
    </row>
    <row r="73" spans="1:15" x14ac:dyDescent="0.25">
      <c r="A73" t="s">
        <v>35</v>
      </c>
      <c r="B73">
        <f t="shared" si="2"/>
        <v>0</v>
      </c>
      <c r="C73">
        <f t="shared" si="3"/>
        <v>0</v>
      </c>
      <c r="D73">
        <f t="shared" si="3"/>
        <v>3.5294117647058822</v>
      </c>
      <c r="E73">
        <f t="shared" si="3"/>
        <v>1.5625</v>
      </c>
      <c r="F73">
        <f t="shared" si="3"/>
        <v>0.39840637450199201</v>
      </c>
      <c r="G73">
        <f t="shared" si="3"/>
        <v>0</v>
      </c>
      <c r="H73">
        <f t="shared" si="3"/>
        <v>0.5617977528089888</v>
      </c>
      <c r="I73">
        <f t="shared" si="3"/>
        <v>0</v>
      </c>
      <c r="J73">
        <f t="shared" si="3"/>
        <v>0</v>
      </c>
      <c r="K73">
        <f t="shared" si="3"/>
        <v>0</v>
      </c>
      <c r="L73">
        <f t="shared" si="3"/>
        <v>0</v>
      </c>
      <c r="M73">
        <f t="shared" si="3"/>
        <v>0</v>
      </c>
      <c r="N73">
        <f t="shared" si="3"/>
        <v>0</v>
      </c>
      <c r="O73">
        <f t="shared" si="3"/>
        <v>0</v>
      </c>
    </row>
    <row r="74" spans="1:15" x14ac:dyDescent="0.25">
      <c r="A74" t="s">
        <v>37</v>
      </c>
      <c r="B74">
        <f t="shared" si="2"/>
        <v>4.1666666666666661</v>
      </c>
      <c r="C74">
        <f t="shared" si="3"/>
        <v>2.2222222222222223</v>
      </c>
      <c r="D74">
        <f t="shared" si="3"/>
        <v>1.1764705882352942</v>
      </c>
      <c r="E74">
        <f t="shared" si="3"/>
        <v>0</v>
      </c>
      <c r="F74">
        <f t="shared" si="3"/>
        <v>4.7808764940239046</v>
      </c>
      <c r="G74">
        <f t="shared" si="3"/>
        <v>0</v>
      </c>
      <c r="H74">
        <f t="shared" si="3"/>
        <v>1.6853932584269662</v>
      </c>
      <c r="I74">
        <f t="shared" si="3"/>
        <v>0</v>
      </c>
      <c r="J74">
        <f t="shared" si="3"/>
        <v>0</v>
      </c>
      <c r="K74">
        <f t="shared" si="3"/>
        <v>0.84745762711864403</v>
      </c>
      <c r="L74">
        <f t="shared" si="3"/>
        <v>0</v>
      </c>
      <c r="M74">
        <f t="shared" si="3"/>
        <v>0</v>
      </c>
      <c r="N74">
        <f t="shared" si="3"/>
        <v>0</v>
      </c>
      <c r="O74">
        <f t="shared" si="3"/>
        <v>0</v>
      </c>
    </row>
    <row r="75" spans="1:15" x14ac:dyDescent="0.25">
      <c r="A75" t="s">
        <v>38</v>
      </c>
      <c r="B75">
        <f t="shared" si="2"/>
        <v>8.3333333333333321</v>
      </c>
      <c r="C75">
        <f t="shared" si="3"/>
        <v>11.111111111111111</v>
      </c>
      <c r="D75">
        <f t="shared" si="3"/>
        <v>3.5294117647058822</v>
      </c>
      <c r="E75">
        <f t="shared" si="3"/>
        <v>3.125</v>
      </c>
      <c r="F75">
        <f t="shared" si="3"/>
        <v>4.7808764940239046</v>
      </c>
      <c r="G75">
        <f t="shared" si="3"/>
        <v>0</v>
      </c>
      <c r="H75">
        <f t="shared" si="3"/>
        <v>5.0561797752808983</v>
      </c>
      <c r="I75">
        <f t="shared" si="3"/>
        <v>7.8947368421052628</v>
      </c>
      <c r="J75">
        <f t="shared" si="3"/>
        <v>5.1094890510948909</v>
      </c>
      <c r="K75">
        <f t="shared" si="3"/>
        <v>5.0847457627118651</v>
      </c>
      <c r="L75">
        <f t="shared" si="3"/>
        <v>4.918032786885246</v>
      </c>
      <c r="M75">
        <f t="shared" si="3"/>
        <v>10.714285714285714</v>
      </c>
      <c r="N75">
        <f t="shared" si="3"/>
        <v>22.222222222222221</v>
      </c>
      <c r="O75">
        <f t="shared" si="3"/>
        <v>3.519061583577713</v>
      </c>
    </row>
    <row r="76" spans="1:15" x14ac:dyDescent="0.25">
      <c r="A76" t="s">
        <v>39</v>
      </c>
      <c r="B76">
        <f t="shared" si="2"/>
        <v>0</v>
      </c>
      <c r="C76">
        <f t="shared" si="3"/>
        <v>0</v>
      </c>
      <c r="D76">
        <f t="shared" si="3"/>
        <v>1.1764705882352942</v>
      </c>
      <c r="E76">
        <f t="shared" si="3"/>
        <v>0</v>
      </c>
      <c r="F76">
        <f t="shared" si="3"/>
        <v>0</v>
      </c>
      <c r="G76">
        <f t="shared" si="3"/>
        <v>0</v>
      </c>
      <c r="H76">
        <f t="shared" si="3"/>
        <v>0.5617977528089888</v>
      </c>
      <c r="I76">
        <f t="shared" si="3"/>
        <v>0</v>
      </c>
      <c r="J76">
        <f t="shared" si="3"/>
        <v>0</v>
      </c>
      <c r="K76">
        <f t="shared" si="3"/>
        <v>0.84745762711864403</v>
      </c>
      <c r="L76">
        <f t="shared" si="3"/>
        <v>0</v>
      </c>
      <c r="M76">
        <f t="shared" si="3"/>
        <v>0</v>
      </c>
      <c r="N76">
        <f t="shared" si="3"/>
        <v>0</v>
      </c>
      <c r="O76">
        <f t="shared" si="3"/>
        <v>0.5865102639296188</v>
      </c>
    </row>
    <row r="77" spans="1:15" x14ac:dyDescent="0.25">
      <c r="A77" t="s">
        <v>40</v>
      </c>
      <c r="B77">
        <f t="shared" si="2"/>
        <v>0</v>
      </c>
      <c r="C77">
        <f t="shared" si="3"/>
        <v>2.2222222222222223</v>
      </c>
      <c r="D77">
        <f t="shared" si="3"/>
        <v>1.1764705882352942</v>
      </c>
      <c r="E77">
        <f t="shared" si="3"/>
        <v>0</v>
      </c>
      <c r="F77">
        <f t="shared" si="3"/>
        <v>0.39840637450199201</v>
      </c>
      <c r="G77">
        <f t="shared" si="3"/>
        <v>0</v>
      </c>
      <c r="H77">
        <f t="shared" si="3"/>
        <v>1.1235955056179776</v>
      </c>
      <c r="I77">
        <f t="shared" si="3"/>
        <v>0</v>
      </c>
      <c r="J77">
        <f t="shared" si="3"/>
        <v>0.72992700729927007</v>
      </c>
      <c r="K77">
        <f t="shared" si="3"/>
        <v>1.6949152542372881</v>
      </c>
      <c r="L77">
        <f t="shared" si="3"/>
        <v>0.81967213114754101</v>
      </c>
      <c r="M77">
        <f t="shared" si="3"/>
        <v>3.5714285714285712</v>
      </c>
      <c r="N77">
        <f t="shared" si="3"/>
        <v>0</v>
      </c>
      <c r="O77">
        <f t="shared" si="3"/>
        <v>0.5865102639296188</v>
      </c>
    </row>
    <row r="78" spans="1:15" x14ac:dyDescent="0.25">
      <c r="A78" t="s">
        <v>44</v>
      </c>
      <c r="B78">
        <f t="shared" si="2"/>
        <v>0</v>
      </c>
      <c r="C78">
        <f t="shared" si="3"/>
        <v>0</v>
      </c>
      <c r="D78">
        <f t="shared" si="3"/>
        <v>3.5294117647058822</v>
      </c>
      <c r="E78">
        <f t="shared" si="3"/>
        <v>0</v>
      </c>
      <c r="F78">
        <f t="shared" si="3"/>
        <v>1.9920318725099602</v>
      </c>
      <c r="G78">
        <f t="shared" si="3"/>
        <v>0</v>
      </c>
      <c r="H78">
        <f t="shared" si="3"/>
        <v>7.8651685393258424</v>
      </c>
      <c r="I78">
        <f t="shared" si="3"/>
        <v>7.8947368421052628</v>
      </c>
      <c r="J78">
        <f t="shared" si="3"/>
        <v>2.1897810218978102</v>
      </c>
      <c r="K78">
        <f t="shared" si="3"/>
        <v>0.84745762711864403</v>
      </c>
      <c r="L78">
        <f t="shared" si="3"/>
        <v>0.81967213114754101</v>
      </c>
      <c r="M78">
        <f t="shared" si="3"/>
        <v>0</v>
      </c>
      <c r="N78">
        <f t="shared" si="3"/>
        <v>2.4691358024691357</v>
      </c>
      <c r="O78">
        <f t="shared" si="3"/>
        <v>17.302052785923756</v>
      </c>
    </row>
    <row r="79" spans="1:15" x14ac:dyDescent="0.25">
      <c r="A79" t="s">
        <v>45</v>
      </c>
      <c r="B79">
        <f t="shared" si="2"/>
        <v>0</v>
      </c>
      <c r="C79">
        <f t="shared" si="3"/>
        <v>0</v>
      </c>
      <c r="D79">
        <f t="shared" si="3"/>
        <v>0</v>
      </c>
      <c r="E79">
        <f t="shared" si="3"/>
        <v>4.6875</v>
      </c>
      <c r="F79">
        <f t="shared" si="3"/>
        <v>2.3904382470119523</v>
      </c>
      <c r="G79">
        <f t="shared" si="3"/>
        <v>0</v>
      </c>
      <c r="H79">
        <f t="shared" si="3"/>
        <v>1.6853932584269662</v>
      </c>
      <c r="I79">
        <f t="shared" si="3"/>
        <v>2.6315789473684208</v>
      </c>
      <c r="J79">
        <f t="shared" si="3"/>
        <v>5.8394160583941606</v>
      </c>
      <c r="K79">
        <f t="shared" si="3"/>
        <v>0</v>
      </c>
      <c r="L79">
        <f t="shared" si="3"/>
        <v>0</v>
      </c>
      <c r="M79">
        <f t="shared" si="3"/>
        <v>0</v>
      </c>
      <c r="N79">
        <f t="shared" si="3"/>
        <v>8.6419753086419746</v>
      </c>
      <c r="O79">
        <f t="shared" si="3"/>
        <v>1.466275659824047</v>
      </c>
    </row>
    <row r="80" spans="1:15" x14ac:dyDescent="0.25">
      <c r="A80" t="s">
        <v>46</v>
      </c>
      <c r="B80">
        <f t="shared" si="2"/>
        <v>0</v>
      </c>
      <c r="C80">
        <f t="shared" si="3"/>
        <v>0</v>
      </c>
      <c r="D80">
        <f t="shared" si="3"/>
        <v>0</v>
      </c>
      <c r="E80">
        <f t="shared" si="3"/>
        <v>2.34375</v>
      </c>
      <c r="F80">
        <f t="shared" si="3"/>
        <v>3.9840637450199203</v>
      </c>
      <c r="G80">
        <f t="shared" si="3"/>
        <v>0</v>
      </c>
      <c r="H80">
        <f t="shared" si="3"/>
        <v>3.3707865168539324</v>
      </c>
      <c r="I80">
        <f t="shared" si="3"/>
        <v>2.6315789473684208</v>
      </c>
      <c r="J80">
        <f t="shared" si="3"/>
        <v>2.1897810218978102</v>
      </c>
      <c r="K80">
        <f t="shared" si="3"/>
        <v>1.6949152542372881</v>
      </c>
      <c r="L80">
        <f t="shared" si="3"/>
        <v>0</v>
      </c>
      <c r="M80">
        <f t="shared" si="3"/>
        <v>3.5714285714285712</v>
      </c>
      <c r="N80">
        <f t="shared" si="3"/>
        <v>1.2345679012345678</v>
      </c>
      <c r="O80">
        <f t="shared" si="3"/>
        <v>0</v>
      </c>
    </row>
    <row r="81" spans="1:15" x14ac:dyDescent="0.25">
      <c r="A81" t="s">
        <v>48</v>
      </c>
      <c r="B81">
        <f t="shared" si="2"/>
        <v>4.1666666666666661</v>
      </c>
      <c r="C81">
        <f t="shared" si="3"/>
        <v>4.4444444444444446</v>
      </c>
      <c r="D81">
        <f t="shared" si="3"/>
        <v>1.1764705882352942</v>
      </c>
      <c r="E81">
        <f t="shared" si="3"/>
        <v>3.125</v>
      </c>
      <c r="F81">
        <f t="shared" si="3"/>
        <v>2.788844621513944</v>
      </c>
      <c r="G81">
        <f t="shared" si="3"/>
        <v>14.285714285714285</v>
      </c>
      <c r="H81">
        <f t="shared" si="3"/>
        <v>3.3707865168539324</v>
      </c>
      <c r="I81">
        <f t="shared" si="3"/>
        <v>0</v>
      </c>
      <c r="J81">
        <f t="shared" si="3"/>
        <v>2.1897810218978102</v>
      </c>
      <c r="K81">
        <f t="shared" si="3"/>
        <v>0</v>
      </c>
      <c r="L81">
        <f t="shared" si="3"/>
        <v>1.639344262295082</v>
      </c>
      <c r="M81">
        <f t="shared" si="3"/>
        <v>0</v>
      </c>
      <c r="N81">
        <f t="shared" si="3"/>
        <v>2.4691358024691357</v>
      </c>
      <c r="O81">
        <f t="shared" si="3"/>
        <v>0.87976539589442826</v>
      </c>
    </row>
    <row r="82" spans="1:15" x14ac:dyDescent="0.25">
      <c r="A82" t="s">
        <v>49</v>
      </c>
      <c r="B82">
        <f t="shared" si="2"/>
        <v>66.666666666666657</v>
      </c>
      <c r="C82">
        <f t="shared" si="3"/>
        <v>35.555555555555557</v>
      </c>
      <c r="D82">
        <f t="shared" si="3"/>
        <v>18.823529411764707</v>
      </c>
      <c r="E82">
        <f t="shared" si="3"/>
        <v>13.28125</v>
      </c>
      <c r="F82">
        <f t="shared" si="3"/>
        <v>23.904382470119522</v>
      </c>
      <c r="G82">
        <f t="shared" si="3"/>
        <v>14.285714285714285</v>
      </c>
      <c r="H82">
        <f t="shared" si="3"/>
        <v>14.606741573033707</v>
      </c>
      <c r="I82">
        <f t="shared" si="3"/>
        <v>39.473684210526315</v>
      </c>
      <c r="J82">
        <f t="shared" si="3"/>
        <v>27.007299270072991</v>
      </c>
      <c r="K82">
        <f t="shared" si="3"/>
        <v>5.0847457627118651</v>
      </c>
      <c r="L82">
        <f t="shared" si="3"/>
        <v>6.557377049180328</v>
      </c>
      <c r="M82">
        <f t="shared" si="3"/>
        <v>3.5714285714285712</v>
      </c>
      <c r="N82">
        <f t="shared" si="3"/>
        <v>12.345679012345679</v>
      </c>
      <c r="O82">
        <f t="shared" si="3"/>
        <v>40.762463343108507</v>
      </c>
    </row>
    <row r="83" spans="1:15" x14ac:dyDescent="0.25">
      <c r="A83" t="s">
        <v>136</v>
      </c>
      <c r="B83">
        <f t="shared" si="2"/>
        <v>0</v>
      </c>
      <c r="C83">
        <f t="shared" si="3"/>
        <v>0</v>
      </c>
      <c r="D83">
        <f t="shared" si="3"/>
        <v>0</v>
      </c>
      <c r="E83">
        <f t="shared" si="3"/>
        <v>0.78125</v>
      </c>
      <c r="F83">
        <f t="shared" si="3"/>
        <v>0.39840637450199201</v>
      </c>
      <c r="G83">
        <f t="shared" si="3"/>
        <v>0</v>
      </c>
      <c r="H83">
        <f t="shared" si="3"/>
        <v>0</v>
      </c>
      <c r="I83">
        <f t="shared" si="3"/>
        <v>2.6315789473684208</v>
      </c>
      <c r="J83">
        <f t="shared" si="3"/>
        <v>0</v>
      </c>
      <c r="K83">
        <f t="shared" si="3"/>
        <v>0</v>
      </c>
      <c r="L83">
        <f t="shared" si="3"/>
        <v>0.81967213114754101</v>
      </c>
      <c r="M83">
        <f t="shared" si="3"/>
        <v>0</v>
      </c>
      <c r="N83">
        <f t="shared" si="3"/>
        <v>0</v>
      </c>
      <c r="O83">
        <f t="shared" si="3"/>
        <v>0.87976539589442826</v>
      </c>
    </row>
    <row r="84" spans="1:15" x14ac:dyDescent="0.25">
      <c r="A84" t="s">
        <v>54</v>
      </c>
      <c r="B84">
        <f t="shared" si="2"/>
        <v>0</v>
      </c>
      <c r="C84">
        <f t="shared" si="3"/>
        <v>0</v>
      </c>
      <c r="D84">
        <f t="shared" si="3"/>
        <v>7.0588235294117645</v>
      </c>
      <c r="E84">
        <f t="shared" si="3"/>
        <v>3.125</v>
      </c>
      <c r="F84">
        <f t="shared" si="3"/>
        <v>4.3824701195219129</v>
      </c>
      <c r="G84">
        <f t="shared" si="3"/>
        <v>0</v>
      </c>
      <c r="H84">
        <f t="shared" si="3"/>
        <v>6.7415730337078648</v>
      </c>
      <c r="I84">
        <f t="shared" si="3"/>
        <v>0</v>
      </c>
      <c r="J84">
        <f t="shared" si="3"/>
        <v>2.9197080291970803</v>
      </c>
      <c r="K84">
        <f t="shared" si="3"/>
        <v>9.3220338983050848</v>
      </c>
      <c r="L84">
        <f t="shared" si="3"/>
        <v>19.672131147540984</v>
      </c>
      <c r="M84">
        <f t="shared" si="3"/>
        <v>14.285714285714285</v>
      </c>
      <c r="N84">
        <f t="shared" si="3"/>
        <v>4.9382716049382713</v>
      </c>
      <c r="O84">
        <f t="shared" si="3"/>
        <v>1.466275659824047</v>
      </c>
    </row>
    <row r="85" spans="1:15" x14ac:dyDescent="0.25">
      <c r="A85" t="s">
        <v>56</v>
      </c>
      <c r="B85">
        <f t="shared" si="2"/>
        <v>0</v>
      </c>
      <c r="C85">
        <f t="shared" si="3"/>
        <v>0</v>
      </c>
      <c r="D85">
        <f t="shared" si="3"/>
        <v>4.7058823529411766</v>
      </c>
      <c r="E85">
        <f t="shared" si="3"/>
        <v>3.90625</v>
      </c>
      <c r="F85">
        <f t="shared" si="3"/>
        <v>2.3904382470119523</v>
      </c>
      <c r="G85">
        <f t="shared" si="3"/>
        <v>0</v>
      </c>
      <c r="H85">
        <f t="shared" si="3"/>
        <v>1.6853932584269662</v>
      </c>
      <c r="I85">
        <f t="shared" si="3"/>
        <v>0</v>
      </c>
      <c r="J85">
        <f t="shared" si="3"/>
        <v>1.4598540145985401</v>
      </c>
      <c r="K85">
        <f t="shared" si="3"/>
        <v>3.3898305084745761</v>
      </c>
      <c r="L85">
        <f t="shared" si="3"/>
        <v>0</v>
      </c>
      <c r="M85">
        <f t="shared" si="3"/>
        <v>0</v>
      </c>
      <c r="N85">
        <f t="shared" si="3"/>
        <v>1.2345679012345678</v>
      </c>
      <c r="O85">
        <f t="shared" si="3"/>
        <v>14.66275659824047</v>
      </c>
    </row>
    <row r="86" spans="1:15" x14ac:dyDescent="0.25">
      <c r="A86" t="s">
        <v>57</v>
      </c>
      <c r="B86">
        <f t="shared" si="2"/>
        <v>0</v>
      </c>
      <c r="C86">
        <f t="shared" ref="C86:O98" si="4">(C34/C$47)*100</f>
        <v>8.8888888888888893</v>
      </c>
      <c r="D86">
        <f t="shared" si="4"/>
        <v>7.0588235294117645</v>
      </c>
      <c r="E86">
        <f t="shared" si="4"/>
        <v>20.3125</v>
      </c>
      <c r="F86">
        <f t="shared" si="4"/>
        <v>14.741035856573706</v>
      </c>
      <c r="G86">
        <f t="shared" si="4"/>
        <v>28.571428571428569</v>
      </c>
      <c r="H86">
        <f t="shared" si="4"/>
        <v>20.786516853932586</v>
      </c>
      <c r="I86">
        <f t="shared" si="4"/>
        <v>7.8947368421052628</v>
      </c>
      <c r="J86">
        <f t="shared" si="4"/>
        <v>15.328467153284672</v>
      </c>
      <c r="K86">
        <f t="shared" si="4"/>
        <v>21.1864406779661</v>
      </c>
      <c r="L86">
        <f t="shared" si="4"/>
        <v>10.655737704918032</v>
      </c>
      <c r="M86">
        <f t="shared" si="4"/>
        <v>14.285714285714285</v>
      </c>
      <c r="N86">
        <f t="shared" si="4"/>
        <v>2.4691358024691357</v>
      </c>
      <c r="O86">
        <f t="shared" si="4"/>
        <v>6.1583577712609969</v>
      </c>
    </row>
    <row r="87" spans="1:15" x14ac:dyDescent="0.25">
      <c r="A87" t="s">
        <v>58</v>
      </c>
      <c r="B87">
        <f t="shared" si="2"/>
        <v>0</v>
      </c>
      <c r="C87">
        <f t="shared" si="4"/>
        <v>0</v>
      </c>
      <c r="D87">
        <f t="shared" si="4"/>
        <v>0</v>
      </c>
      <c r="E87">
        <f t="shared" si="4"/>
        <v>0</v>
      </c>
      <c r="F87">
        <f t="shared" si="4"/>
        <v>2.3904382470119523</v>
      </c>
      <c r="G87">
        <f t="shared" si="4"/>
        <v>0</v>
      </c>
      <c r="H87">
        <f t="shared" si="4"/>
        <v>0</v>
      </c>
      <c r="I87">
        <f t="shared" si="4"/>
        <v>0</v>
      </c>
      <c r="J87">
        <f t="shared" si="4"/>
        <v>1.4598540145985401</v>
      </c>
      <c r="K87">
        <f t="shared" si="4"/>
        <v>0.84745762711864403</v>
      </c>
      <c r="L87">
        <f t="shared" si="4"/>
        <v>0.81967213114754101</v>
      </c>
      <c r="M87">
        <f t="shared" si="4"/>
        <v>3.5714285714285712</v>
      </c>
      <c r="N87">
        <f t="shared" si="4"/>
        <v>0</v>
      </c>
      <c r="O87">
        <f t="shared" si="4"/>
        <v>0.2932551319648094</v>
      </c>
    </row>
    <row r="88" spans="1:15" x14ac:dyDescent="0.25">
      <c r="A88" t="s">
        <v>60</v>
      </c>
      <c r="B88">
        <f t="shared" si="2"/>
        <v>0</v>
      </c>
      <c r="C88">
        <f t="shared" si="4"/>
        <v>2.2222222222222223</v>
      </c>
      <c r="D88">
        <f t="shared" si="4"/>
        <v>2.3529411764705883</v>
      </c>
      <c r="E88">
        <f t="shared" si="4"/>
        <v>1.5625</v>
      </c>
      <c r="F88">
        <f t="shared" si="4"/>
        <v>0.79681274900398402</v>
      </c>
      <c r="G88">
        <f t="shared" si="4"/>
        <v>0</v>
      </c>
      <c r="H88">
        <f t="shared" si="4"/>
        <v>2.2471910112359552</v>
      </c>
      <c r="I88">
        <f t="shared" si="4"/>
        <v>5.2631578947368416</v>
      </c>
      <c r="J88">
        <f t="shared" si="4"/>
        <v>3.6496350364963499</v>
      </c>
      <c r="K88">
        <f t="shared" si="4"/>
        <v>0.84745762711864403</v>
      </c>
      <c r="L88">
        <f t="shared" si="4"/>
        <v>0.81967213114754101</v>
      </c>
      <c r="M88">
        <f t="shared" si="4"/>
        <v>0</v>
      </c>
      <c r="N88">
        <f t="shared" si="4"/>
        <v>4.9382716049382713</v>
      </c>
      <c r="O88">
        <f t="shared" si="4"/>
        <v>0.2932551319648094</v>
      </c>
    </row>
    <row r="89" spans="1:15" x14ac:dyDescent="0.25">
      <c r="A89" t="s">
        <v>61</v>
      </c>
      <c r="B89">
        <f t="shared" si="2"/>
        <v>0</v>
      </c>
      <c r="C89">
        <f t="shared" si="4"/>
        <v>2.2222222222222223</v>
      </c>
      <c r="D89">
        <f t="shared" si="4"/>
        <v>1.1764705882352942</v>
      </c>
      <c r="E89">
        <f t="shared" si="4"/>
        <v>0</v>
      </c>
      <c r="F89">
        <f t="shared" si="4"/>
        <v>0.39840637450199201</v>
      </c>
      <c r="G89">
        <f t="shared" si="4"/>
        <v>14.285714285714285</v>
      </c>
      <c r="H89">
        <f t="shared" si="4"/>
        <v>0</v>
      </c>
      <c r="I89">
        <f t="shared" si="4"/>
        <v>0</v>
      </c>
      <c r="J89">
        <f t="shared" si="4"/>
        <v>2.9197080291970803</v>
      </c>
      <c r="K89">
        <f t="shared" si="4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4"/>
        <v>0</v>
      </c>
    </row>
    <row r="90" spans="1:15" x14ac:dyDescent="0.25">
      <c r="A90" t="s">
        <v>64</v>
      </c>
      <c r="B90">
        <f t="shared" si="2"/>
        <v>0</v>
      </c>
      <c r="C90">
        <f t="shared" si="4"/>
        <v>0</v>
      </c>
      <c r="D90">
        <f t="shared" si="4"/>
        <v>0</v>
      </c>
      <c r="E90">
        <f t="shared" si="4"/>
        <v>0</v>
      </c>
      <c r="F90">
        <f t="shared" si="4"/>
        <v>0</v>
      </c>
      <c r="G90">
        <f t="shared" si="4"/>
        <v>0</v>
      </c>
      <c r="H90">
        <f t="shared" si="4"/>
        <v>0</v>
      </c>
      <c r="I90">
        <f t="shared" si="4"/>
        <v>0</v>
      </c>
      <c r="J90">
        <f t="shared" si="4"/>
        <v>0.72992700729927007</v>
      </c>
      <c r="K90">
        <f t="shared" si="4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4"/>
        <v>0</v>
      </c>
    </row>
    <row r="91" spans="1:15" x14ac:dyDescent="0.25">
      <c r="A91" t="s">
        <v>65</v>
      </c>
      <c r="B91">
        <f t="shared" si="2"/>
        <v>0</v>
      </c>
      <c r="C91">
        <f t="shared" si="4"/>
        <v>0</v>
      </c>
      <c r="D91">
        <f t="shared" si="4"/>
        <v>0</v>
      </c>
      <c r="E91">
        <f t="shared" si="4"/>
        <v>1.5625</v>
      </c>
      <c r="F91">
        <f t="shared" si="4"/>
        <v>0</v>
      </c>
      <c r="G91">
        <f t="shared" si="4"/>
        <v>0</v>
      </c>
      <c r="H91">
        <f t="shared" si="4"/>
        <v>0</v>
      </c>
      <c r="I91">
        <f t="shared" si="4"/>
        <v>0</v>
      </c>
      <c r="J91">
        <f t="shared" si="4"/>
        <v>0</v>
      </c>
      <c r="K91">
        <f t="shared" si="4"/>
        <v>0</v>
      </c>
      <c r="L91">
        <f t="shared" si="4"/>
        <v>4.918032786885246</v>
      </c>
      <c r="M91">
        <f t="shared" si="4"/>
        <v>7.1428571428571423</v>
      </c>
      <c r="N91">
        <f t="shared" si="4"/>
        <v>2.4691358024691357</v>
      </c>
      <c r="O91">
        <f t="shared" si="4"/>
        <v>0</v>
      </c>
    </row>
    <row r="92" spans="1:15" x14ac:dyDescent="0.25">
      <c r="A92" t="s">
        <v>66</v>
      </c>
      <c r="B92">
        <f t="shared" si="2"/>
        <v>0</v>
      </c>
      <c r="C92">
        <f t="shared" si="4"/>
        <v>0</v>
      </c>
      <c r="D92">
        <f t="shared" si="4"/>
        <v>0</v>
      </c>
      <c r="E92">
        <f t="shared" si="4"/>
        <v>0</v>
      </c>
      <c r="F92">
        <f t="shared" si="4"/>
        <v>0.79681274900398402</v>
      </c>
      <c r="G92">
        <f t="shared" si="4"/>
        <v>0</v>
      </c>
      <c r="H92">
        <f t="shared" si="4"/>
        <v>0.5617977528089888</v>
      </c>
      <c r="I92">
        <f t="shared" si="4"/>
        <v>0</v>
      </c>
      <c r="J92">
        <f t="shared" si="4"/>
        <v>1.4598540145985401</v>
      </c>
      <c r="K92">
        <f t="shared" si="4"/>
        <v>0.84745762711864403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0.2932551319648094</v>
      </c>
    </row>
    <row r="93" spans="1:15" x14ac:dyDescent="0.25">
      <c r="A93" t="s">
        <v>67</v>
      </c>
      <c r="B93">
        <f t="shared" si="2"/>
        <v>0</v>
      </c>
      <c r="C93">
        <f t="shared" si="4"/>
        <v>0</v>
      </c>
      <c r="D93">
        <f t="shared" si="4"/>
        <v>0</v>
      </c>
      <c r="E93">
        <f t="shared" si="4"/>
        <v>0.78125</v>
      </c>
      <c r="F93">
        <f t="shared" si="4"/>
        <v>0</v>
      </c>
      <c r="G93">
        <f t="shared" si="4"/>
        <v>0</v>
      </c>
      <c r="H93">
        <f t="shared" si="4"/>
        <v>0.5617977528089888</v>
      </c>
      <c r="I93">
        <f t="shared" si="4"/>
        <v>0</v>
      </c>
      <c r="J93">
        <f t="shared" si="4"/>
        <v>2.1897810218978102</v>
      </c>
      <c r="K93">
        <f t="shared" si="4"/>
        <v>0.84745762711864403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4"/>
        <v>0</v>
      </c>
    </row>
    <row r="94" spans="1:15" x14ac:dyDescent="0.25">
      <c r="A94" t="s">
        <v>69</v>
      </c>
      <c r="B94">
        <f t="shared" si="2"/>
        <v>0</v>
      </c>
      <c r="C94">
        <f t="shared" si="4"/>
        <v>0</v>
      </c>
      <c r="D94">
        <f t="shared" si="4"/>
        <v>0</v>
      </c>
      <c r="E94">
        <f t="shared" si="4"/>
        <v>0</v>
      </c>
      <c r="F94">
        <f t="shared" si="4"/>
        <v>1.1952191235059761</v>
      </c>
      <c r="G94">
        <f t="shared" si="4"/>
        <v>0</v>
      </c>
      <c r="H94">
        <f t="shared" si="4"/>
        <v>0</v>
      </c>
      <c r="I94">
        <f t="shared" si="4"/>
        <v>0</v>
      </c>
      <c r="J94">
        <f t="shared" si="4"/>
        <v>0</v>
      </c>
      <c r="K94">
        <f t="shared" si="4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4"/>
        <v>0</v>
      </c>
    </row>
    <row r="95" spans="1:15" x14ac:dyDescent="0.25">
      <c r="A95" t="s">
        <v>71</v>
      </c>
      <c r="B95">
        <f t="shared" si="2"/>
        <v>0</v>
      </c>
      <c r="C95">
        <f t="shared" si="4"/>
        <v>0</v>
      </c>
      <c r="D95">
        <f t="shared" si="4"/>
        <v>0</v>
      </c>
      <c r="E95">
        <f t="shared" si="4"/>
        <v>0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2.6315789473684208</v>
      </c>
      <c r="J95">
        <f t="shared" si="4"/>
        <v>0</v>
      </c>
      <c r="K95">
        <f t="shared" si="4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4"/>
        <v>0</v>
      </c>
    </row>
    <row r="96" spans="1:15" x14ac:dyDescent="0.25">
      <c r="A96" t="s">
        <v>72</v>
      </c>
      <c r="B96">
        <f t="shared" si="2"/>
        <v>0</v>
      </c>
      <c r="C96">
        <f t="shared" si="4"/>
        <v>0</v>
      </c>
      <c r="D96">
        <f t="shared" si="4"/>
        <v>0</v>
      </c>
      <c r="E96">
        <f t="shared" si="4"/>
        <v>0</v>
      </c>
      <c r="F96">
        <f t="shared" si="4"/>
        <v>0</v>
      </c>
      <c r="G96">
        <f t="shared" si="4"/>
        <v>0</v>
      </c>
      <c r="H96">
        <f t="shared" si="4"/>
        <v>0</v>
      </c>
      <c r="I96">
        <f t="shared" si="4"/>
        <v>0</v>
      </c>
      <c r="J96">
        <f t="shared" si="4"/>
        <v>0</v>
      </c>
      <c r="K96">
        <f t="shared" si="4"/>
        <v>0</v>
      </c>
      <c r="L96">
        <f t="shared" si="4"/>
        <v>0.81967213114754101</v>
      </c>
      <c r="M96">
        <f t="shared" si="4"/>
        <v>0</v>
      </c>
      <c r="N96">
        <f t="shared" si="4"/>
        <v>0</v>
      </c>
      <c r="O96">
        <f t="shared" si="4"/>
        <v>0</v>
      </c>
    </row>
    <row r="97" spans="1:15" x14ac:dyDescent="0.25">
      <c r="A97" t="s">
        <v>74</v>
      </c>
      <c r="B97">
        <f t="shared" si="2"/>
        <v>0</v>
      </c>
      <c r="C97">
        <f t="shared" si="4"/>
        <v>0</v>
      </c>
      <c r="D97">
        <f t="shared" si="4"/>
        <v>0</v>
      </c>
      <c r="E97">
        <f t="shared" si="4"/>
        <v>0</v>
      </c>
      <c r="F97">
        <f t="shared" si="4"/>
        <v>0</v>
      </c>
      <c r="G97">
        <f t="shared" si="4"/>
        <v>0</v>
      </c>
      <c r="H97">
        <f t="shared" si="4"/>
        <v>0</v>
      </c>
      <c r="I97">
        <f t="shared" si="4"/>
        <v>0</v>
      </c>
      <c r="J97">
        <f t="shared" si="4"/>
        <v>0</v>
      </c>
      <c r="K97">
        <f t="shared" si="4"/>
        <v>0</v>
      </c>
      <c r="L97">
        <f t="shared" si="4"/>
        <v>0</v>
      </c>
      <c r="M97">
        <f t="shared" si="4"/>
        <v>0</v>
      </c>
      <c r="N97">
        <f t="shared" si="4"/>
        <v>1.2345679012345678</v>
      </c>
      <c r="O97">
        <f t="shared" si="4"/>
        <v>0</v>
      </c>
    </row>
    <row r="98" spans="1:15" x14ac:dyDescent="0.25">
      <c r="A98" t="s">
        <v>134</v>
      </c>
      <c r="B98">
        <f t="shared" si="2"/>
        <v>0</v>
      </c>
      <c r="C98">
        <f t="shared" si="4"/>
        <v>0</v>
      </c>
      <c r="D98">
        <f t="shared" si="4"/>
        <v>0</v>
      </c>
      <c r="E98">
        <f t="shared" si="4"/>
        <v>0</v>
      </c>
      <c r="F98">
        <f t="shared" si="4"/>
        <v>0</v>
      </c>
      <c r="G98">
        <f t="shared" si="4"/>
        <v>0</v>
      </c>
      <c r="H98">
        <f t="shared" si="4"/>
        <v>0</v>
      </c>
      <c r="I98">
        <f t="shared" si="4"/>
        <v>0</v>
      </c>
      <c r="J98">
        <f t="shared" si="4"/>
        <v>0</v>
      </c>
      <c r="K98">
        <f t="shared" si="4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4"/>
        <v>1.466275659824047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E12" sqref="E12"/>
    </sheetView>
  </sheetViews>
  <sheetFormatPr defaultRowHeight="15.75" x14ac:dyDescent="0.25"/>
  <sheetData>
    <row r="1" spans="1:15" x14ac:dyDescent="0.25">
      <c r="B1" t="s">
        <v>78</v>
      </c>
      <c r="C1" t="s">
        <v>81</v>
      </c>
      <c r="D1" t="s">
        <v>83</v>
      </c>
      <c r="E1" t="s">
        <v>84</v>
      </c>
      <c r="F1" t="s">
        <v>86</v>
      </c>
      <c r="G1" t="s">
        <v>87</v>
      </c>
      <c r="H1" t="s">
        <v>88</v>
      </c>
      <c r="I1" t="s">
        <v>90</v>
      </c>
      <c r="J1" t="s">
        <v>92</v>
      </c>
      <c r="K1" t="s">
        <v>95</v>
      </c>
      <c r="L1" t="s">
        <v>98</v>
      </c>
      <c r="M1" t="s">
        <v>101</v>
      </c>
      <c r="N1" t="s">
        <v>102</v>
      </c>
      <c r="O1" t="s">
        <v>103</v>
      </c>
    </row>
    <row r="2" spans="1:15" x14ac:dyDescent="0.25">
      <c r="A2" t="s">
        <v>10</v>
      </c>
      <c r="B2">
        <v>0</v>
      </c>
      <c r="C2">
        <v>0</v>
      </c>
      <c r="D2">
        <v>1.1764705882352942</v>
      </c>
      <c r="E2">
        <v>0.78125</v>
      </c>
      <c r="F2">
        <v>0.79681274900398402</v>
      </c>
      <c r="G2">
        <v>0</v>
      </c>
      <c r="H2">
        <v>0.5617977528089888</v>
      </c>
      <c r="I2">
        <v>0</v>
      </c>
      <c r="J2">
        <v>0.72992700729927007</v>
      </c>
      <c r="K2">
        <v>0</v>
      </c>
      <c r="L2">
        <v>0.81967213114754101</v>
      </c>
      <c r="M2">
        <v>3.5714285714285712</v>
      </c>
      <c r="N2">
        <v>0</v>
      </c>
      <c r="O2">
        <v>0.2932551319648094</v>
      </c>
    </row>
    <row r="3" spans="1:15" x14ac:dyDescent="0.25">
      <c r="A3" t="s">
        <v>11</v>
      </c>
      <c r="B3">
        <v>0</v>
      </c>
      <c r="C3">
        <v>0</v>
      </c>
      <c r="D3">
        <v>1.1764705882352942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12</v>
      </c>
      <c r="B4">
        <v>0</v>
      </c>
      <c r="C4">
        <v>2.2222222222222223</v>
      </c>
      <c r="D4">
        <v>15.294117647058824</v>
      </c>
      <c r="E4">
        <v>14.0625</v>
      </c>
      <c r="F4">
        <v>4.7808764940239046</v>
      </c>
      <c r="G4">
        <v>14.285714285714285</v>
      </c>
      <c r="H4">
        <v>3.9325842696629212</v>
      </c>
      <c r="I4">
        <v>5.2631578947368416</v>
      </c>
      <c r="J4">
        <v>2.9197080291970803</v>
      </c>
      <c r="K4">
        <v>1.6949152542372881</v>
      </c>
      <c r="L4">
        <v>2.459016393442623</v>
      </c>
      <c r="M4">
        <v>0</v>
      </c>
      <c r="N4">
        <v>0</v>
      </c>
      <c r="O4">
        <v>0.5865102639296188</v>
      </c>
    </row>
    <row r="5" spans="1:15" x14ac:dyDescent="0.25">
      <c r="A5" t="s">
        <v>13</v>
      </c>
      <c r="B5">
        <v>0</v>
      </c>
      <c r="C5">
        <v>2.2222222222222223</v>
      </c>
      <c r="D5">
        <v>2.3529411764705883</v>
      </c>
      <c r="E5">
        <v>1.5625</v>
      </c>
      <c r="F5">
        <v>1.593625498007968</v>
      </c>
      <c r="G5">
        <v>0</v>
      </c>
      <c r="H5">
        <v>1.1235955056179776</v>
      </c>
      <c r="I5">
        <v>0</v>
      </c>
      <c r="J5">
        <v>0</v>
      </c>
      <c r="K5">
        <v>4.2372881355932197</v>
      </c>
      <c r="L5">
        <v>2.459016393442623</v>
      </c>
      <c r="M5">
        <v>3.5714285714285712</v>
      </c>
      <c r="N5">
        <v>0</v>
      </c>
      <c r="O5">
        <v>0.87976539589442826</v>
      </c>
    </row>
    <row r="6" spans="1:15" x14ac:dyDescent="0.25">
      <c r="A6" t="s">
        <v>16</v>
      </c>
      <c r="B6">
        <v>0</v>
      </c>
      <c r="C6">
        <v>0</v>
      </c>
      <c r="D6">
        <v>1.1764705882352942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0.84745762711864403</v>
      </c>
      <c r="L6">
        <v>0.81967213114754101</v>
      </c>
      <c r="M6">
        <v>0</v>
      </c>
      <c r="N6">
        <v>0</v>
      </c>
      <c r="O6">
        <v>0</v>
      </c>
    </row>
    <row r="7" spans="1:15" x14ac:dyDescent="0.25">
      <c r="A7" t="s">
        <v>137</v>
      </c>
      <c r="B7">
        <v>8.3333333333333321</v>
      </c>
      <c r="C7">
        <v>4.4444444444444446</v>
      </c>
      <c r="D7">
        <v>1.1764705882352942</v>
      </c>
      <c r="E7">
        <v>0.78125</v>
      </c>
      <c r="F7">
        <v>1.593625498007968</v>
      </c>
      <c r="G7">
        <v>0</v>
      </c>
      <c r="H7">
        <v>6.7415730337078648</v>
      </c>
      <c r="I7">
        <v>0</v>
      </c>
      <c r="J7">
        <v>1.4598540145985401</v>
      </c>
      <c r="K7">
        <v>3.3898305084745761</v>
      </c>
      <c r="L7">
        <v>4.918032786885246</v>
      </c>
      <c r="M7">
        <v>3.5714285714285712</v>
      </c>
      <c r="N7">
        <v>2.4691358024691357</v>
      </c>
      <c r="O7">
        <v>0.2932551319648094</v>
      </c>
    </row>
    <row r="8" spans="1:15" x14ac:dyDescent="0.25">
      <c r="A8" t="s">
        <v>20</v>
      </c>
      <c r="B8">
        <v>0</v>
      </c>
      <c r="C8">
        <v>0</v>
      </c>
      <c r="D8">
        <v>0</v>
      </c>
      <c r="E8">
        <v>3.90625</v>
      </c>
      <c r="F8">
        <v>1.1952191235059761</v>
      </c>
      <c r="G8">
        <v>0</v>
      </c>
      <c r="H8">
        <v>1.1235955056179776</v>
      </c>
      <c r="I8">
        <v>0</v>
      </c>
      <c r="J8">
        <v>0</v>
      </c>
      <c r="K8">
        <v>1.6949152542372881</v>
      </c>
      <c r="L8">
        <v>0</v>
      </c>
      <c r="M8">
        <v>0</v>
      </c>
      <c r="N8">
        <v>0</v>
      </c>
      <c r="O8">
        <v>0.5865102639296188</v>
      </c>
    </row>
    <row r="9" spans="1:15" x14ac:dyDescent="0.25">
      <c r="A9" t="s">
        <v>21</v>
      </c>
      <c r="B9">
        <v>0</v>
      </c>
      <c r="C9">
        <v>6.666666666666667</v>
      </c>
      <c r="D9">
        <v>1.1764705882352942</v>
      </c>
      <c r="E9">
        <v>3.125</v>
      </c>
      <c r="F9">
        <v>0.79681274900398402</v>
      </c>
      <c r="G9">
        <v>0</v>
      </c>
      <c r="H9">
        <v>0.5617977528089888</v>
      </c>
      <c r="I9">
        <v>0</v>
      </c>
      <c r="J9">
        <v>1.4598540145985401</v>
      </c>
      <c r="K9">
        <v>0.84745762711864403</v>
      </c>
      <c r="L9">
        <v>0</v>
      </c>
      <c r="M9">
        <v>3.5714285714285712</v>
      </c>
      <c r="N9">
        <v>7.4074074074074066</v>
      </c>
      <c r="O9">
        <v>0.5865102639296188</v>
      </c>
    </row>
    <row r="10" spans="1:15" x14ac:dyDescent="0.25">
      <c r="A10" t="s">
        <v>22</v>
      </c>
      <c r="B10">
        <v>0</v>
      </c>
      <c r="C10">
        <v>0</v>
      </c>
      <c r="D10">
        <v>0</v>
      </c>
      <c r="E10">
        <v>0.78125</v>
      </c>
      <c r="F10">
        <v>1.1952191235059761</v>
      </c>
      <c r="G10">
        <v>0</v>
      </c>
      <c r="H10">
        <v>0</v>
      </c>
      <c r="I10">
        <v>0</v>
      </c>
      <c r="J10">
        <v>1.4598540145985401</v>
      </c>
      <c r="K10">
        <v>0.84745762711864403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23</v>
      </c>
      <c r="B11">
        <v>0</v>
      </c>
      <c r="C11">
        <v>0</v>
      </c>
      <c r="D11">
        <v>0</v>
      </c>
      <c r="E11">
        <v>0</v>
      </c>
      <c r="F11">
        <v>0.39840637450199201</v>
      </c>
      <c r="G11">
        <v>0</v>
      </c>
      <c r="H11">
        <v>0.5617977528089888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25</v>
      </c>
      <c r="B12">
        <v>0</v>
      </c>
      <c r="C12">
        <v>2.2222222222222223</v>
      </c>
      <c r="D12">
        <v>0</v>
      </c>
      <c r="E12">
        <v>0</v>
      </c>
      <c r="F12">
        <v>0.79681274900398402</v>
      </c>
      <c r="G12">
        <v>0</v>
      </c>
      <c r="H12">
        <v>0.5617977528089888</v>
      </c>
      <c r="I12">
        <v>0</v>
      </c>
      <c r="J12">
        <v>3.6496350364963499</v>
      </c>
      <c r="K12">
        <v>0</v>
      </c>
      <c r="L12">
        <v>0.81967213114754101</v>
      </c>
      <c r="M12">
        <v>0</v>
      </c>
      <c r="N12">
        <v>0</v>
      </c>
      <c r="O12">
        <v>0.5865102639296188</v>
      </c>
    </row>
    <row r="13" spans="1:15" x14ac:dyDescent="0.25">
      <c r="A13" t="s">
        <v>26</v>
      </c>
      <c r="B13">
        <v>0</v>
      </c>
      <c r="C13">
        <v>6.666666666666667</v>
      </c>
      <c r="D13">
        <v>4.7058823529411766</v>
      </c>
      <c r="E13">
        <v>2.34375</v>
      </c>
      <c r="F13">
        <v>0.79681274900398402</v>
      </c>
      <c r="G13">
        <v>14.285714285714285</v>
      </c>
      <c r="H13">
        <v>5.0561797752808983</v>
      </c>
      <c r="I13">
        <v>0</v>
      </c>
      <c r="J13">
        <v>2.1897810218978102</v>
      </c>
      <c r="K13">
        <v>2.5423728813559325</v>
      </c>
      <c r="L13">
        <v>1.639344262295082</v>
      </c>
      <c r="M13">
        <v>0</v>
      </c>
      <c r="N13">
        <v>1.2345679012345678</v>
      </c>
      <c r="O13">
        <v>0.87976539589442826</v>
      </c>
    </row>
    <row r="14" spans="1:15" x14ac:dyDescent="0.25">
      <c r="A14" t="s">
        <v>28</v>
      </c>
      <c r="B14">
        <v>0</v>
      </c>
      <c r="C14">
        <v>0</v>
      </c>
      <c r="D14">
        <v>2.3529411764705883</v>
      </c>
      <c r="E14">
        <v>0.78125</v>
      </c>
      <c r="F14">
        <v>1.1952191235059761</v>
      </c>
      <c r="G14">
        <v>0</v>
      </c>
      <c r="H14">
        <v>0</v>
      </c>
      <c r="I14">
        <v>2.6315789473684208</v>
      </c>
      <c r="J14">
        <v>0.72992700729927007</v>
      </c>
      <c r="K14">
        <v>0.84745762711864403</v>
      </c>
      <c r="L14">
        <v>4.0983606557377046</v>
      </c>
      <c r="M14">
        <v>3.5714285714285712</v>
      </c>
      <c r="N14">
        <v>13.580246913580247</v>
      </c>
      <c r="O14">
        <v>0.2932551319648094</v>
      </c>
    </row>
    <row r="15" spans="1:15" x14ac:dyDescent="0.25">
      <c r="A15" t="s">
        <v>29</v>
      </c>
      <c r="B15">
        <v>0</v>
      </c>
      <c r="C15">
        <v>4.4444444444444446</v>
      </c>
      <c r="D15">
        <v>4.7058823529411766</v>
      </c>
      <c r="E15">
        <v>3.125</v>
      </c>
      <c r="F15">
        <v>4.7808764940239046</v>
      </c>
      <c r="G15">
        <v>0</v>
      </c>
      <c r="H15">
        <v>2.8089887640449436</v>
      </c>
      <c r="I15">
        <v>2.6315789473684208</v>
      </c>
      <c r="J15">
        <v>2.1897810218978102</v>
      </c>
      <c r="K15">
        <v>19.491525423728813</v>
      </c>
      <c r="L15">
        <v>19.672131147540984</v>
      </c>
      <c r="M15">
        <v>14.285714285714285</v>
      </c>
      <c r="N15">
        <v>8.6419753086419746</v>
      </c>
      <c r="O15">
        <v>2.0527859237536656</v>
      </c>
    </row>
    <row r="16" spans="1:15" x14ac:dyDescent="0.25">
      <c r="A16" t="s">
        <v>30</v>
      </c>
      <c r="B16">
        <v>0</v>
      </c>
      <c r="C16">
        <v>0</v>
      </c>
      <c r="D16">
        <v>2.3529411764705883</v>
      </c>
      <c r="E16">
        <v>3.125</v>
      </c>
      <c r="F16">
        <v>1.9920318725099602</v>
      </c>
      <c r="G16">
        <v>0</v>
      </c>
      <c r="H16">
        <v>1.6853932584269662</v>
      </c>
      <c r="I16">
        <v>2.6315789473684208</v>
      </c>
      <c r="J16">
        <v>0</v>
      </c>
      <c r="K16">
        <v>4.2372881355932197</v>
      </c>
      <c r="L16">
        <v>0.81967213114754101</v>
      </c>
      <c r="M16">
        <v>0</v>
      </c>
      <c r="N16">
        <v>0</v>
      </c>
      <c r="O16">
        <v>0.87976539589442826</v>
      </c>
    </row>
    <row r="17" spans="1:15" x14ac:dyDescent="0.25">
      <c r="A17" t="s">
        <v>31</v>
      </c>
      <c r="B17">
        <v>4.1666666666666661</v>
      </c>
      <c r="C17">
        <v>0</v>
      </c>
      <c r="D17">
        <v>3.5294117647058822</v>
      </c>
      <c r="E17">
        <v>1.5625</v>
      </c>
      <c r="F17">
        <v>0.39840637450199201</v>
      </c>
      <c r="G17">
        <v>0</v>
      </c>
      <c r="H17">
        <v>1.1235955056179776</v>
      </c>
      <c r="I17">
        <v>0</v>
      </c>
      <c r="J17">
        <v>1.4598540145985401</v>
      </c>
      <c r="K17">
        <v>4.2372881355932197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32</v>
      </c>
      <c r="B18">
        <v>0</v>
      </c>
      <c r="C18">
        <v>0</v>
      </c>
      <c r="D18">
        <v>0</v>
      </c>
      <c r="E18">
        <v>1.5625</v>
      </c>
      <c r="F18">
        <v>1.593625498007968</v>
      </c>
      <c r="G18">
        <v>0</v>
      </c>
      <c r="H18">
        <v>1.1235955056179776</v>
      </c>
      <c r="I18">
        <v>0</v>
      </c>
      <c r="J18">
        <v>0.72992700729927007</v>
      </c>
      <c r="K18">
        <v>0.84745762711864403</v>
      </c>
      <c r="L18">
        <v>7.3770491803278686</v>
      </c>
      <c r="M18">
        <v>0</v>
      </c>
      <c r="N18">
        <v>0</v>
      </c>
      <c r="O18">
        <v>0.2932551319648094</v>
      </c>
    </row>
    <row r="19" spans="1:15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0.2932551319648094</v>
      </c>
    </row>
    <row r="20" spans="1:15" x14ac:dyDescent="0.25">
      <c r="A20" t="s">
        <v>35</v>
      </c>
      <c r="B20">
        <v>0</v>
      </c>
      <c r="C20">
        <v>0</v>
      </c>
      <c r="D20">
        <v>3.5294117647058822</v>
      </c>
      <c r="E20">
        <v>1.5625</v>
      </c>
      <c r="F20">
        <v>0.39840637450199201</v>
      </c>
      <c r="G20">
        <v>0</v>
      </c>
      <c r="H20">
        <v>0.5617977528089888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37</v>
      </c>
      <c r="B21">
        <v>4.1666666666666661</v>
      </c>
      <c r="C21">
        <v>2.2222222222222223</v>
      </c>
      <c r="D21">
        <v>1.1764705882352942</v>
      </c>
      <c r="E21">
        <v>0</v>
      </c>
      <c r="F21">
        <v>4.7808764940239046</v>
      </c>
      <c r="G21">
        <v>0</v>
      </c>
      <c r="H21">
        <v>1.6853932584269662</v>
      </c>
      <c r="I21">
        <v>0</v>
      </c>
      <c r="J21">
        <v>0</v>
      </c>
      <c r="K21">
        <v>0.84745762711864403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38</v>
      </c>
      <c r="B22">
        <v>8.3333333333333321</v>
      </c>
      <c r="C22">
        <v>11.111111111111111</v>
      </c>
      <c r="D22">
        <v>3.5294117647058822</v>
      </c>
      <c r="E22">
        <v>3.125</v>
      </c>
      <c r="F22">
        <v>4.7808764940239046</v>
      </c>
      <c r="G22">
        <v>0</v>
      </c>
      <c r="H22">
        <v>5.0561797752808983</v>
      </c>
      <c r="I22">
        <v>7.8947368421052628</v>
      </c>
      <c r="J22">
        <v>5.1094890510948909</v>
      </c>
      <c r="K22">
        <v>5.0847457627118651</v>
      </c>
      <c r="L22">
        <v>4.918032786885246</v>
      </c>
      <c r="M22">
        <v>10.714285714285714</v>
      </c>
      <c r="N22">
        <v>22.222222222222221</v>
      </c>
      <c r="O22">
        <v>3.519061583577713</v>
      </c>
    </row>
    <row r="23" spans="1:15" x14ac:dyDescent="0.25">
      <c r="A23" t="s">
        <v>39</v>
      </c>
      <c r="B23">
        <v>0</v>
      </c>
      <c r="C23">
        <v>0</v>
      </c>
      <c r="D23">
        <v>1.1764705882352942</v>
      </c>
      <c r="E23">
        <v>0</v>
      </c>
      <c r="F23">
        <v>0</v>
      </c>
      <c r="G23">
        <v>0</v>
      </c>
      <c r="H23">
        <v>0.5617977528089888</v>
      </c>
      <c r="I23">
        <v>0</v>
      </c>
      <c r="J23">
        <v>0</v>
      </c>
      <c r="K23">
        <v>0.84745762711864403</v>
      </c>
      <c r="L23">
        <v>0</v>
      </c>
      <c r="M23">
        <v>0</v>
      </c>
      <c r="N23">
        <v>0</v>
      </c>
      <c r="O23">
        <v>0.5865102639296188</v>
      </c>
    </row>
    <row r="24" spans="1:15" x14ac:dyDescent="0.25">
      <c r="A24" t="s">
        <v>40</v>
      </c>
      <c r="B24">
        <v>0</v>
      </c>
      <c r="C24">
        <v>2.2222222222222223</v>
      </c>
      <c r="D24">
        <v>1.1764705882352942</v>
      </c>
      <c r="E24">
        <v>0</v>
      </c>
      <c r="F24">
        <v>0.39840637450199201</v>
      </c>
      <c r="G24">
        <v>0</v>
      </c>
      <c r="H24">
        <v>1.1235955056179776</v>
      </c>
      <c r="I24">
        <v>0</v>
      </c>
      <c r="J24">
        <v>0.72992700729927007</v>
      </c>
      <c r="K24">
        <v>1.6949152542372881</v>
      </c>
      <c r="L24">
        <v>0.81967213114754101</v>
      </c>
      <c r="M24">
        <v>3.5714285714285712</v>
      </c>
      <c r="N24">
        <v>0</v>
      </c>
      <c r="O24">
        <v>0.5865102639296188</v>
      </c>
    </row>
    <row r="25" spans="1:15" x14ac:dyDescent="0.25">
      <c r="A25" t="s">
        <v>44</v>
      </c>
      <c r="B25">
        <v>0</v>
      </c>
      <c r="C25">
        <v>0</v>
      </c>
      <c r="D25">
        <v>3.5294117647058822</v>
      </c>
      <c r="E25">
        <v>0</v>
      </c>
      <c r="F25">
        <v>1.9920318725099602</v>
      </c>
      <c r="G25">
        <v>0</v>
      </c>
      <c r="H25">
        <v>7.8651685393258424</v>
      </c>
      <c r="I25">
        <v>7.8947368421052628</v>
      </c>
      <c r="J25">
        <v>2.1897810218978102</v>
      </c>
      <c r="K25">
        <v>0.84745762711864403</v>
      </c>
      <c r="L25">
        <v>0.81967213114754101</v>
      </c>
      <c r="M25">
        <v>0</v>
      </c>
      <c r="N25">
        <v>2.4691358024691357</v>
      </c>
      <c r="O25">
        <v>17.302052785923756</v>
      </c>
    </row>
    <row r="26" spans="1:15" x14ac:dyDescent="0.25">
      <c r="A26" t="s">
        <v>45</v>
      </c>
      <c r="B26">
        <v>0</v>
      </c>
      <c r="C26">
        <v>0</v>
      </c>
      <c r="D26">
        <v>0</v>
      </c>
      <c r="E26">
        <v>4.6875</v>
      </c>
      <c r="F26">
        <v>2.3904382470119523</v>
      </c>
      <c r="G26">
        <v>0</v>
      </c>
      <c r="H26">
        <v>1.6853932584269662</v>
      </c>
      <c r="I26">
        <v>2.6315789473684208</v>
      </c>
      <c r="J26">
        <v>5.8394160583941606</v>
      </c>
      <c r="K26">
        <v>0</v>
      </c>
      <c r="L26">
        <v>0</v>
      </c>
      <c r="M26">
        <v>0</v>
      </c>
      <c r="N26">
        <v>8.6419753086419746</v>
      </c>
      <c r="O26">
        <v>1.466275659824047</v>
      </c>
    </row>
    <row r="27" spans="1:15" x14ac:dyDescent="0.25">
      <c r="A27" t="s">
        <v>46</v>
      </c>
      <c r="B27">
        <v>0</v>
      </c>
      <c r="C27">
        <v>0</v>
      </c>
      <c r="D27">
        <v>0</v>
      </c>
      <c r="E27">
        <v>2.34375</v>
      </c>
      <c r="F27">
        <v>3.9840637450199203</v>
      </c>
      <c r="G27">
        <v>0</v>
      </c>
      <c r="H27">
        <v>3.3707865168539324</v>
      </c>
      <c r="I27">
        <v>2.6315789473684208</v>
      </c>
      <c r="J27">
        <v>2.1897810218978102</v>
      </c>
      <c r="K27">
        <v>1.6949152542372881</v>
      </c>
      <c r="L27">
        <v>0</v>
      </c>
      <c r="M27">
        <v>3.5714285714285712</v>
      </c>
      <c r="N27">
        <v>1.2345679012345678</v>
      </c>
      <c r="O27">
        <v>0</v>
      </c>
    </row>
    <row r="28" spans="1:15" x14ac:dyDescent="0.25">
      <c r="A28" t="s">
        <v>48</v>
      </c>
      <c r="B28">
        <v>4.1666666666666661</v>
      </c>
      <c r="C28">
        <v>4.4444444444444446</v>
      </c>
      <c r="D28">
        <v>1.1764705882352942</v>
      </c>
      <c r="E28">
        <v>3.125</v>
      </c>
      <c r="F28">
        <v>2.788844621513944</v>
      </c>
      <c r="G28">
        <v>14.285714285714285</v>
      </c>
      <c r="H28">
        <v>3.3707865168539324</v>
      </c>
      <c r="I28">
        <v>0</v>
      </c>
      <c r="J28">
        <v>2.1897810218978102</v>
      </c>
      <c r="K28">
        <v>0</v>
      </c>
      <c r="L28">
        <v>1.639344262295082</v>
      </c>
      <c r="M28">
        <v>0</v>
      </c>
      <c r="N28">
        <v>2.4691358024691357</v>
      </c>
      <c r="O28">
        <v>0.87976539589442826</v>
      </c>
    </row>
    <row r="29" spans="1:15" x14ac:dyDescent="0.25">
      <c r="A29" t="s">
        <v>49</v>
      </c>
      <c r="B29">
        <v>66.666666666666657</v>
      </c>
      <c r="C29">
        <v>35.555555555555557</v>
      </c>
      <c r="D29">
        <v>18.823529411764707</v>
      </c>
      <c r="E29">
        <v>13.28125</v>
      </c>
      <c r="F29">
        <v>23.904382470119522</v>
      </c>
      <c r="G29">
        <v>14.285714285714285</v>
      </c>
      <c r="H29">
        <v>14.606741573033707</v>
      </c>
      <c r="I29">
        <v>39.473684210526315</v>
      </c>
      <c r="J29">
        <v>27.007299270072991</v>
      </c>
      <c r="K29">
        <v>5.0847457627118651</v>
      </c>
      <c r="L29">
        <v>6.557377049180328</v>
      </c>
      <c r="M29">
        <v>3.5714285714285712</v>
      </c>
      <c r="N29">
        <v>12.345679012345679</v>
      </c>
      <c r="O29">
        <v>40.762463343108507</v>
      </c>
    </row>
    <row r="30" spans="1:15" x14ac:dyDescent="0.25">
      <c r="A30" t="s">
        <v>136</v>
      </c>
      <c r="B30">
        <v>0</v>
      </c>
      <c r="C30">
        <v>0</v>
      </c>
      <c r="D30">
        <v>0</v>
      </c>
      <c r="E30">
        <v>0.78125</v>
      </c>
      <c r="F30">
        <v>0.39840637450199201</v>
      </c>
      <c r="G30">
        <v>0</v>
      </c>
      <c r="H30">
        <v>0</v>
      </c>
      <c r="I30">
        <v>2.6315789473684208</v>
      </c>
      <c r="J30">
        <v>0</v>
      </c>
      <c r="K30">
        <v>0</v>
      </c>
      <c r="L30">
        <v>0.81967213114754101</v>
      </c>
      <c r="M30">
        <v>0</v>
      </c>
      <c r="N30">
        <v>0</v>
      </c>
      <c r="O30">
        <v>0.87976539589442826</v>
      </c>
    </row>
    <row r="31" spans="1:15" x14ac:dyDescent="0.25">
      <c r="A31" t="s">
        <v>54</v>
      </c>
      <c r="B31">
        <v>0</v>
      </c>
      <c r="C31">
        <v>0</v>
      </c>
      <c r="D31">
        <v>7.0588235294117645</v>
      </c>
      <c r="E31">
        <v>3.125</v>
      </c>
      <c r="F31">
        <v>4.3824701195219129</v>
      </c>
      <c r="G31">
        <v>0</v>
      </c>
      <c r="H31">
        <v>6.7415730337078648</v>
      </c>
      <c r="I31">
        <v>0</v>
      </c>
      <c r="J31">
        <v>2.9197080291970803</v>
      </c>
      <c r="K31">
        <v>9.3220338983050848</v>
      </c>
      <c r="L31">
        <v>19.672131147540984</v>
      </c>
      <c r="M31">
        <v>14.285714285714285</v>
      </c>
      <c r="N31">
        <v>4.9382716049382713</v>
      </c>
      <c r="O31">
        <v>1.466275659824047</v>
      </c>
    </row>
    <row r="32" spans="1:15" x14ac:dyDescent="0.25">
      <c r="A32" t="s">
        <v>56</v>
      </c>
      <c r="B32">
        <v>0</v>
      </c>
      <c r="C32">
        <v>0</v>
      </c>
      <c r="D32">
        <v>4.7058823529411766</v>
      </c>
      <c r="E32">
        <v>3.90625</v>
      </c>
      <c r="F32">
        <v>2.3904382470119523</v>
      </c>
      <c r="G32">
        <v>0</v>
      </c>
      <c r="H32">
        <v>1.6853932584269662</v>
      </c>
      <c r="I32">
        <v>0</v>
      </c>
      <c r="J32">
        <v>1.4598540145985401</v>
      </c>
      <c r="K32">
        <v>3.3898305084745761</v>
      </c>
      <c r="L32">
        <v>0</v>
      </c>
      <c r="M32">
        <v>0</v>
      </c>
      <c r="N32">
        <v>1.2345679012345678</v>
      </c>
      <c r="O32">
        <v>14.66275659824047</v>
      </c>
    </row>
    <row r="33" spans="1:15" x14ac:dyDescent="0.25">
      <c r="A33" t="s">
        <v>57</v>
      </c>
      <c r="B33">
        <v>0</v>
      </c>
      <c r="C33">
        <v>8.8888888888888893</v>
      </c>
      <c r="D33">
        <v>7.0588235294117645</v>
      </c>
      <c r="E33">
        <v>20.3125</v>
      </c>
      <c r="F33">
        <v>14.741035856573706</v>
      </c>
      <c r="G33">
        <v>28.571428571428569</v>
      </c>
      <c r="H33">
        <v>20.786516853932586</v>
      </c>
      <c r="I33">
        <v>7.8947368421052628</v>
      </c>
      <c r="J33">
        <v>15.328467153284672</v>
      </c>
      <c r="K33">
        <v>21.1864406779661</v>
      </c>
      <c r="L33">
        <v>10.655737704918032</v>
      </c>
      <c r="M33">
        <v>14.285714285714285</v>
      </c>
      <c r="N33">
        <v>2.4691358024691357</v>
      </c>
      <c r="O33">
        <v>6.1583577712609969</v>
      </c>
    </row>
    <row r="34" spans="1:15" x14ac:dyDescent="0.25">
      <c r="A34" t="s">
        <v>58</v>
      </c>
      <c r="B34">
        <v>0</v>
      </c>
      <c r="C34">
        <v>0</v>
      </c>
      <c r="D34">
        <v>0</v>
      </c>
      <c r="E34">
        <v>0</v>
      </c>
      <c r="F34">
        <v>2.3904382470119523</v>
      </c>
      <c r="G34">
        <v>0</v>
      </c>
      <c r="H34">
        <v>0</v>
      </c>
      <c r="I34">
        <v>0</v>
      </c>
      <c r="J34">
        <v>1.4598540145985401</v>
      </c>
      <c r="K34">
        <v>0.84745762711864403</v>
      </c>
      <c r="L34">
        <v>0.81967213114754101</v>
      </c>
      <c r="M34">
        <v>3.5714285714285712</v>
      </c>
      <c r="N34">
        <v>0</v>
      </c>
      <c r="O34">
        <v>0.2932551319648094</v>
      </c>
    </row>
    <row r="35" spans="1:15" x14ac:dyDescent="0.25">
      <c r="A35" t="s">
        <v>60</v>
      </c>
      <c r="B35">
        <v>0</v>
      </c>
      <c r="C35">
        <v>2.2222222222222223</v>
      </c>
      <c r="D35">
        <v>2.3529411764705883</v>
      </c>
      <c r="E35">
        <v>1.5625</v>
      </c>
      <c r="F35">
        <v>0.79681274900398402</v>
      </c>
      <c r="G35">
        <v>0</v>
      </c>
      <c r="H35">
        <v>2.2471910112359552</v>
      </c>
      <c r="I35">
        <v>5.2631578947368416</v>
      </c>
      <c r="J35">
        <v>3.6496350364963499</v>
      </c>
      <c r="K35">
        <v>0.84745762711864403</v>
      </c>
      <c r="L35">
        <v>0.81967213114754101</v>
      </c>
      <c r="M35">
        <v>0</v>
      </c>
      <c r="N35">
        <v>4.9382716049382713</v>
      </c>
      <c r="O35">
        <v>0.2932551319648094</v>
      </c>
    </row>
    <row r="36" spans="1:15" x14ac:dyDescent="0.25">
      <c r="A36" t="s">
        <v>61</v>
      </c>
      <c r="B36">
        <v>0</v>
      </c>
      <c r="C36">
        <v>2.2222222222222223</v>
      </c>
      <c r="D36">
        <v>1.1764705882352942</v>
      </c>
      <c r="E36">
        <v>0</v>
      </c>
      <c r="F36">
        <v>0.39840637450199201</v>
      </c>
      <c r="G36">
        <v>14.285714285714285</v>
      </c>
      <c r="H36">
        <v>0</v>
      </c>
      <c r="I36">
        <v>0</v>
      </c>
      <c r="J36">
        <v>2.9197080291970803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t="s">
        <v>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0.72992700729927007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65</v>
      </c>
      <c r="B38">
        <v>0</v>
      </c>
      <c r="C38">
        <v>0</v>
      </c>
      <c r="D38">
        <v>0</v>
      </c>
      <c r="E38">
        <v>1.5625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4.918032786885246</v>
      </c>
      <c r="M38">
        <v>7.1428571428571423</v>
      </c>
      <c r="N38">
        <v>2.4691358024691357</v>
      </c>
      <c r="O38">
        <v>0</v>
      </c>
    </row>
    <row r="39" spans="1:15" x14ac:dyDescent="0.25">
      <c r="A39" t="s">
        <v>66</v>
      </c>
      <c r="B39">
        <v>0</v>
      </c>
      <c r="C39">
        <v>0</v>
      </c>
      <c r="D39">
        <v>0</v>
      </c>
      <c r="E39">
        <v>0</v>
      </c>
      <c r="F39">
        <v>0.79681274900398402</v>
      </c>
      <c r="G39">
        <v>0</v>
      </c>
      <c r="H39">
        <v>0.5617977528089888</v>
      </c>
      <c r="I39">
        <v>0</v>
      </c>
      <c r="J39">
        <v>1.4598540145985401</v>
      </c>
      <c r="K39">
        <v>0.84745762711864403</v>
      </c>
      <c r="L39">
        <v>0</v>
      </c>
      <c r="M39">
        <v>0</v>
      </c>
      <c r="N39">
        <v>0</v>
      </c>
      <c r="O39">
        <v>0.2932551319648094</v>
      </c>
    </row>
    <row r="40" spans="1:15" x14ac:dyDescent="0.25">
      <c r="A40" t="s">
        <v>67</v>
      </c>
      <c r="B40">
        <v>0</v>
      </c>
      <c r="C40">
        <v>0</v>
      </c>
      <c r="D40">
        <v>0</v>
      </c>
      <c r="E40">
        <v>0.78125</v>
      </c>
      <c r="F40">
        <v>0</v>
      </c>
      <c r="G40">
        <v>0</v>
      </c>
      <c r="H40">
        <v>0.5617977528089888</v>
      </c>
      <c r="I40">
        <v>0</v>
      </c>
      <c r="J40">
        <v>2.1897810218978102</v>
      </c>
      <c r="K40">
        <v>0.84745762711864403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69</v>
      </c>
      <c r="B41">
        <v>0</v>
      </c>
      <c r="C41">
        <v>0</v>
      </c>
      <c r="D41">
        <v>0</v>
      </c>
      <c r="E41">
        <v>0</v>
      </c>
      <c r="F41">
        <v>1.1952191235059761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t="s">
        <v>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2.6315789473684208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t="s">
        <v>72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0.81967213114754101</v>
      </c>
      <c r="M43">
        <v>0</v>
      </c>
      <c r="N43">
        <v>0</v>
      </c>
      <c r="O43">
        <v>0</v>
      </c>
    </row>
    <row r="44" spans="1:15" x14ac:dyDescent="0.25">
      <c r="A44" t="s">
        <v>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1.2345679012345678</v>
      </c>
      <c r="O44">
        <v>0</v>
      </c>
    </row>
    <row r="45" spans="1:15" x14ac:dyDescent="0.25">
      <c r="A45" t="s">
        <v>134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1.466275659824047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31" workbookViewId="0">
      <selection activeCell="G41" sqref="G41"/>
    </sheetView>
  </sheetViews>
  <sheetFormatPr defaultRowHeight="15.75" x14ac:dyDescent="0.25"/>
  <sheetData>
    <row r="1" spans="1:15" x14ac:dyDescent="0.25">
      <c r="B1" t="s">
        <v>78</v>
      </c>
      <c r="C1" t="s">
        <v>81</v>
      </c>
      <c r="D1" t="s">
        <v>83</v>
      </c>
      <c r="E1" t="s">
        <v>84</v>
      </c>
      <c r="F1" t="s">
        <v>86</v>
      </c>
      <c r="G1" t="s">
        <v>87</v>
      </c>
      <c r="H1" t="s">
        <v>88</v>
      </c>
      <c r="I1" t="s">
        <v>90</v>
      </c>
      <c r="J1" t="s">
        <v>92</v>
      </c>
      <c r="K1" t="s">
        <v>95</v>
      </c>
      <c r="L1" t="s">
        <v>98</v>
      </c>
      <c r="M1" t="s">
        <v>101</v>
      </c>
      <c r="N1" t="s">
        <v>102</v>
      </c>
      <c r="O1" t="s">
        <v>103</v>
      </c>
    </row>
    <row r="2" spans="1:15" x14ac:dyDescent="0.25">
      <c r="A2" t="s">
        <v>68</v>
      </c>
      <c r="B2">
        <v>4.1666666666666661</v>
      </c>
      <c r="C2">
        <v>2.2222222222222223</v>
      </c>
      <c r="D2">
        <v>2.3529411764705883</v>
      </c>
      <c r="E2">
        <v>2.34375</v>
      </c>
      <c r="F2">
        <v>3.1872509960159361</v>
      </c>
      <c r="G2">
        <v>0</v>
      </c>
      <c r="H2">
        <v>0.5617977528089888</v>
      </c>
      <c r="I2">
        <v>7.8947368421052628</v>
      </c>
      <c r="J2">
        <v>3.6496350364963499</v>
      </c>
      <c r="K2">
        <v>0.84745762711864403</v>
      </c>
      <c r="L2">
        <v>0.81300813008130091</v>
      </c>
      <c r="M2">
        <v>7.1428571428571423</v>
      </c>
      <c r="N2">
        <v>0</v>
      </c>
      <c r="O2">
        <v>0.89285714285714279</v>
      </c>
    </row>
    <row r="3" spans="1:15" x14ac:dyDescent="0.25">
      <c r="A3" t="s">
        <v>10</v>
      </c>
      <c r="B3">
        <v>0</v>
      </c>
      <c r="C3">
        <v>0</v>
      </c>
      <c r="D3">
        <v>1.1764705882352942</v>
      </c>
      <c r="E3">
        <v>0.78125</v>
      </c>
      <c r="F3">
        <v>0.79681274900398402</v>
      </c>
      <c r="G3">
        <v>0</v>
      </c>
      <c r="H3">
        <v>0.5617977528089888</v>
      </c>
      <c r="I3">
        <v>0</v>
      </c>
      <c r="J3">
        <v>0.72992700729927007</v>
      </c>
      <c r="K3">
        <v>0</v>
      </c>
      <c r="L3">
        <v>0.81300813008130091</v>
      </c>
      <c r="M3">
        <v>3.5714285714285712</v>
      </c>
      <c r="N3">
        <v>0</v>
      </c>
      <c r="O3">
        <v>0.29761904761904762</v>
      </c>
    </row>
    <row r="4" spans="1:15" x14ac:dyDescent="0.25">
      <c r="A4" t="s">
        <v>11</v>
      </c>
      <c r="B4">
        <v>0</v>
      </c>
      <c r="C4">
        <v>0</v>
      </c>
      <c r="D4">
        <v>1.1764705882352942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12</v>
      </c>
      <c r="B5">
        <v>0</v>
      </c>
      <c r="C5">
        <v>2.2222222222222223</v>
      </c>
      <c r="D5">
        <v>15.294117647058824</v>
      </c>
      <c r="E5">
        <v>14.0625</v>
      </c>
      <c r="F5">
        <v>4.7808764940239046</v>
      </c>
      <c r="G5">
        <v>14.285714285714285</v>
      </c>
      <c r="H5">
        <v>3.9325842696629212</v>
      </c>
      <c r="I5">
        <v>5.2631578947368416</v>
      </c>
      <c r="J5">
        <v>2.9197080291970803</v>
      </c>
      <c r="K5">
        <v>1.6949152542372881</v>
      </c>
      <c r="L5">
        <v>2.4390243902439024</v>
      </c>
      <c r="M5">
        <v>0</v>
      </c>
      <c r="N5">
        <v>0</v>
      </c>
      <c r="O5">
        <v>0.59523809523809523</v>
      </c>
    </row>
    <row r="6" spans="1:15" x14ac:dyDescent="0.25">
      <c r="A6" t="s">
        <v>13</v>
      </c>
      <c r="B6">
        <v>0</v>
      </c>
      <c r="C6">
        <v>2.2222222222222223</v>
      </c>
      <c r="D6">
        <v>2.3529411764705883</v>
      </c>
      <c r="E6">
        <v>1.5625</v>
      </c>
      <c r="F6">
        <v>1.593625498007968</v>
      </c>
      <c r="G6">
        <v>0</v>
      </c>
      <c r="H6">
        <v>1.1235955056179776</v>
      </c>
      <c r="I6">
        <v>0</v>
      </c>
      <c r="J6">
        <v>0</v>
      </c>
      <c r="K6">
        <v>4.2372881355932197</v>
      </c>
      <c r="L6">
        <v>2.4390243902439024</v>
      </c>
      <c r="M6">
        <v>3.5714285714285712</v>
      </c>
      <c r="N6">
        <v>0</v>
      </c>
      <c r="O6">
        <v>0.89285714285714279</v>
      </c>
    </row>
    <row r="7" spans="1:15" x14ac:dyDescent="0.2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16</v>
      </c>
      <c r="B9">
        <v>0</v>
      </c>
      <c r="C9">
        <v>0</v>
      </c>
      <c r="D9">
        <v>1.1764705882352942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0.84745762711864403</v>
      </c>
      <c r="L9">
        <v>0.81300813008130091</v>
      </c>
      <c r="M9">
        <v>0</v>
      </c>
      <c r="N9">
        <v>0</v>
      </c>
      <c r="O9">
        <v>0</v>
      </c>
    </row>
    <row r="10" spans="1:15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0.84745762711864403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18</v>
      </c>
      <c r="B11">
        <v>8.3333333333333321</v>
      </c>
      <c r="C11">
        <v>0</v>
      </c>
      <c r="D11">
        <v>1.1764705882352942</v>
      </c>
      <c r="E11">
        <v>0.78125</v>
      </c>
      <c r="F11">
        <v>0</v>
      </c>
      <c r="G11">
        <v>0</v>
      </c>
      <c r="H11">
        <v>6.7415730337078648</v>
      </c>
      <c r="I11">
        <v>0</v>
      </c>
      <c r="J11">
        <v>0.72992700729927007</v>
      </c>
      <c r="K11">
        <v>0.84745762711864403</v>
      </c>
      <c r="L11">
        <v>1.6260162601626018</v>
      </c>
      <c r="M11">
        <v>3.5714285714285712</v>
      </c>
      <c r="N11">
        <v>2.3809523809523809</v>
      </c>
      <c r="O11">
        <v>0.29761904761904762</v>
      </c>
    </row>
    <row r="12" spans="1:15" x14ac:dyDescent="0.25">
      <c r="A12" t="s">
        <v>19</v>
      </c>
      <c r="B12">
        <v>0</v>
      </c>
      <c r="C12">
        <v>2.2222222222222223</v>
      </c>
      <c r="D12">
        <v>0</v>
      </c>
      <c r="E12">
        <v>0</v>
      </c>
      <c r="F12">
        <v>1.1952191235059761</v>
      </c>
      <c r="G12">
        <v>0</v>
      </c>
      <c r="H12">
        <v>0</v>
      </c>
      <c r="I12">
        <v>0</v>
      </c>
      <c r="J12">
        <v>0.72992700729927007</v>
      </c>
      <c r="K12">
        <v>1.6949152542372881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20</v>
      </c>
      <c r="B13">
        <v>0</v>
      </c>
      <c r="C13">
        <v>0</v>
      </c>
      <c r="D13">
        <v>0</v>
      </c>
      <c r="E13">
        <v>3.90625</v>
      </c>
      <c r="F13">
        <v>1.1952191235059761</v>
      </c>
      <c r="G13">
        <v>0</v>
      </c>
      <c r="H13">
        <v>1.1235955056179776</v>
      </c>
      <c r="I13">
        <v>0</v>
      </c>
      <c r="J13">
        <v>0</v>
      </c>
      <c r="K13">
        <v>1.6949152542372881</v>
      </c>
      <c r="L13">
        <v>0</v>
      </c>
      <c r="M13">
        <v>0</v>
      </c>
      <c r="N13">
        <v>0</v>
      </c>
      <c r="O13">
        <v>0.59523809523809523</v>
      </c>
    </row>
    <row r="14" spans="1:15" x14ac:dyDescent="0.25">
      <c r="A14" t="s">
        <v>21</v>
      </c>
      <c r="B14">
        <v>0</v>
      </c>
      <c r="C14">
        <v>6.666666666666667</v>
      </c>
      <c r="D14">
        <v>1.1764705882352942</v>
      </c>
      <c r="E14">
        <v>3.125</v>
      </c>
      <c r="F14">
        <v>0.79681274900398402</v>
      </c>
      <c r="G14">
        <v>0</v>
      </c>
      <c r="H14">
        <v>0.5617977528089888</v>
      </c>
      <c r="I14">
        <v>0</v>
      </c>
      <c r="J14">
        <v>1.4598540145985401</v>
      </c>
      <c r="K14">
        <v>0.84745762711864403</v>
      </c>
      <c r="L14">
        <v>0</v>
      </c>
      <c r="M14">
        <v>3.5714285714285712</v>
      </c>
      <c r="N14">
        <v>7.1428571428571423</v>
      </c>
      <c r="O14">
        <v>0.59523809523809523</v>
      </c>
    </row>
    <row r="15" spans="1:15" x14ac:dyDescent="0.25">
      <c r="A15" t="s">
        <v>22</v>
      </c>
      <c r="B15">
        <v>0</v>
      </c>
      <c r="C15">
        <v>0</v>
      </c>
      <c r="D15">
        <v>0</v>
      </c>
      <c r="E15">
        <v>0.78125</v>
      </c>
      <c r="F15">
        <v>1.1952191235059761</v>
      </c>
      <c r="G15">
        <v>0</v>
      </c>
      <c r="H15">
        <v>0</v>
      </c>
      <c r="I15">
        <v>0</v>
      </c>
      <c r="J15">
        <v>1.4598540145985401</v>
      </c>
      <c r="K15">
        <v>0.84745762711864403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0.39840637450199201</v>
      </c>
      <c r="G16">
        <v>0</v>
      </c>
      <c r="H16">
        <v>0.5617977528089888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25</v>
      </c>
      <c r="B18">
        <v>0</v>
      </c>
      <c r="C18">
        <v>2.2222222222222223</v>
      </c>
      <c r="D18">
        <v>0</v>
      </c>
      <c r="E18">
        <v>0</v>
      </c>
      <c r="F18">
        <v>0.79681274900398402</v>
      </c>
      <c r="G18">
        <v>0</v>
      </c>
      <c r="H18">
        <v>0.5617977528089888</v>
      </c>
      <c r="I18">
        <v>0</v>
      </c>
      <c r="J18">
        <v>3.6496350364963499</v>
      </c>
      <c r="K18">
        <v>0</v>
      </c>
      <c r="L18">
        <v>0.81300813008130091</v>
      </c>
      <c r="M18">
        <v>0</v>
      </c>
      <c r="N18">
        <v>0</v>
      </c>
      <c r="O18">
        <v>0.59523809523809523</v>
      </c>
    </row>
    <row r="19" spans="1:15" x14ac:dyDescent="0.25">
      <c r="A19" t="s">
        <v>26</v>
      </c>
      <c r="B19">
        <v>0</v>
      </c>
      <c r="C19">
        <v>6.666666666666667</v>
      </c>
      <c r="D19">
        <v>4.7058823529411766</v>
      </c>
      <c r="E19">
        <v>2.34375</v>
      </c>
      <c r="F19">
        <v>0.79681274900398402</v>
      </c>
      <c r="G19">
        <v>14.285714285714285</v>
      </c>
      <c r="H19">
        <v>5.0561797752808983</v>
      </c>
      <c r="I19">
        <v>0</v>
      </c>
      <c r="J19">
        <v>2.1897810218978102</v>
      </c>
      <c r="K19">
        <v>2.5423728813559325</v>
      </c>
      <c r="L19">
        <v>1.6260162601626018</v>
      </c>
      <c r="M19">
        <v>0</v>
      </c>
      <c r="N19">
        <v>1.1904761904761905</v>
      </c>
      <c r="O19">
        <v>0.89285714285714279</v>
      </c>
    </row>
    <row r="20" spans="1:15" x14ac:dyDescent="0.25">
      <c r="A20" t="s">
        <v>27</v>
      </c>
      <c r="B20">
        <v>0</v>
      </c>
      <c r="C20">
        <v>2.2222222222222223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28</v>
      </c>
      <c r="B21">
        <v>0</v>
      </c>
      <c r="C21">
        <v>0</v>
      </c>
      <c r="D21">
        <v>2.3529411764705883</v>
      </c>
      <c r="E21">
        <v>0.78125</v>
      </c>
      <c r="F21">
        <v>1.1952191235059761</v>
      </c>
      <c r="G21">
        <v>0</v>
      </c>
      <c r="H21">
        <v>0</v>
      </c>
      <c r="I21">
        <v>2.6315789473684208</v>
      </c>
      <c r="J21">
        <v>0.72992700729927007</v>
      </c>
      <c r="K21">
        <v>0.84745762711864403</v>
      </c>
      <c r="L21">
        <v>4.0650406504065035</v>
      </c>
      <c r="M21">
        <v>3.5714285714285712</v>
      </c>
      <c r="N21">
        <v>13.095238095238097</v>
      </c>
      <c r="O21">
        <v>0.29761904761904762</v>
      </c>
    </row>
    <row r="22" spans="1:15" x14ac:dyDescent="0.25">
      <c r="A22" t="s">
        <v>29</v>
      </c>
      <c r="B22">
        <v>0</v>
      </c>
      <c r="C22">
        <v>4.4444444444444446</v>
      </c>
      <c r="D22">
        <v>4.7058823529411766</v>
      </c>
      <c r="E22">
        <v>3.125</v>
      </c>
      <c r="F22">
        <v>4.7808764940239046</v>
      </c>
      <c r="G22">
        <v>0</v>
      </c>
      <c r="H22">
        <v>2.8089887640449436</v>
      </c>
      <c r="I22">
        <v>2.6315789473684208</v>
      </c>
      <c r="J22">
        <v>2.1897810218978102</v>
      </c>
      <c r="K22">
        <v>19.491525423728813</v>
      </c>
      <c r="L22">
        <v>19.512195121951219</v>
      </c>
      <c r="M22">
        <v>14.285714285714285</v>
      </c>
      <c r="N22">
        <v>8.3333333333333321</v>
      </c>
      <c r="O22">
        <v>2.083333333333333</v>
      </c>
    </row>
    <row r="23" spans="1:15" x14ac:dyDescent="0.25">
      <c r="A23" t="s">
        <v>30</v>
      </c>
      <c r="B23">
        <v>0</v>
      </c>
      <c r="C23">
        <v>0</v>
      </c>
      <c r="D23">
        <v>2.3529411764705883</v>
      </c>
      <c r="E23">
        <v>3.125</v>
      </c>
      <c r="F23">
        <v>1.9920318725099602</v>
      </c>
      <c r="G23">
        <v>0</v>
      </c>
      <c r="H23">
        <v>1.6853932584269662</v>
      </c>
      <c r="I23">
        <v>2.6315789473684208</v>
      </c>
      <c r="J23">
        <v>0</v>
      </c>
      <c r="K23">
        <v>4.2372881355932197</v>
      </c>
      <c r="L23">
        <v>0.81300813008130091</v>
      </c>
      <c r="M23">
        <v>0</v>
      </c>
      <c r="N23">
        <v>0</v>
      </c>
      <c r="O23">
        <v>0.89285714285714279</v>
      </c>
    </row>
    <row r="24" spans="1:15" x14ac:dyDescent="0.25">
      <c r="A24" t="s">
        <v>31</v>
      </c>
      <c r="B24">
        <v>4.1666666666666661</v>
      </c>
      <c r="C24">
        <v>0</v>
      </c>
      <c r="D24">
        <v>3.5294117647058822</v>
      </c>
      <c r="E24">
        <v>1.5625</v>
      </c>
      <c r="F24">
        <v>0.39840637450199201</v>
      </c>
      <c r="G24">
        <v>0</v>
      </c>
      <c r="H24">
        <v>1.1235955056179776</v>
      </c>
      <c r="I24">
        <v>0</v>
      </c>
      <c r="J24">
        <v>1.4598540145985401</v>
      </c>
      <c r="K24">
        <v>4.2372881355932197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t="s">
        <v>32</v>
      </c>
      <c r="B25">
        <v>0</v>
      </c>
      <c r="C25">
        <v>0</v>
      </c>
      <c r="D25">
        <v>0</v>
      </c>
      <c r="E25">
        <v>1.5625</v>
      </c>
      <c r="F25">
        <v>1.593625498007968</v>
      </c>
      <c r="G25">
        <v>0</v>
      </c>
      <c r="H25">
        <v>1.1235955056179776</v>
      </c>
      <c r="I25">
        <v>0</v>
      </c>
      <c r="J25">
        <v>0.72992700729927007</v>
      </c>
      <c r="K25">
        <v>0.84745762711864403</v>
      </c>
      <c r="L25">
        <v>7.3170731707317067</v>
      </c>
      <c r="M25">
        <v>0</v>
      </c>
      <c r="N25">
        <v>0</v>
      </c>
      <c r="O25">
        <v>0.29761904761904762</v>
      </c>
    </row>
    <row r="26" spans="1:15" x14ac:dyDescent="0.25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0.29761904761904762</v>
      </c>
    </row>
    <row r="28" spans="1:15" x14ac:dyDescent="0.25">
      <c r="A28" t="s">
        <v>35</v>
      </c>
      <c r="B28">
        <v>0</v>
      </c>
      <c r="C28">
        <v>0</v>
      </c>
      <c r="D28">
        <v>3.5294117647058822</v>
      </c>
      <c r="E28">
        <v>1.5625</v>
      </c>
      <c r="F28">
        <v>0.39840637450199201</v>
      </c>
      <c r="G28">
        <v>0</v>
      </c>
      <c r="H28">
        <v>0.5617977528089888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t="s">
        <v>37</v>
      </c>
      <c r="B30">
        <v>4.1666666666666661</v>
      </c>
      <c r="C30">
        <v>2.2222222222222223</v>
      </c>
      <c r="D30">
        <v>1.1764705882352942</v>
      </c>
      <c r="E30">
        <v>0</v>
      </c>
      <c r="F30">
        <v>4.7808764940239046</v>
      </c>
      <c r="G30">
        <v>0</v>
      </c>
      <c r="H30">
        <v>1.6853932584269662</v>
      </c>
      <c r="I30">
        <v>0</v>
      </c>
      <c r="J30">
        <v>0</v>
      </c>
      <c r="K30">
        <v>0.84745762711864403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t="s">
        <v>38</v>
      </c>
      <c r="B31">
        <v>8.3333333333333321</v>
      </c>
      <c r="C31">
        <v>11.111111111111111</v>
      </c>
      <c r="D31">
        <v>3.5294117647058822</v>
      </c>
      <c r="E31">
        <v>3.125</v>
      </c>
      <c r="F31">
        <v>4.7808764940239046</v>
      </c>
      <c r="G31">
        <v>0</v>
      </c>
      <c r="H31">
        <v>5.0561797752808983</v>
      </c>
      <c r="I31">
        <v>7.8947368421052628</v>
      </c>
      <c r="J31">
        <v>5.1094890510948909</v>
      </c>
      <c r="K31">
        <v>5.0847457627118651</v>
      </c>
      <c r="L31">
        <v>4.8780487804878048</v>
      </c>
      <c r="M31">
        <v>10.714285714285714</v>
      </c>
      <c r="N31">
        <v>21.428571428571427</v>
      </c>
      <c r="O31">
        <v>3.5714285714285712</v>
      </c>
    </row>
    <row r="32" spans="1:15" x14ac:dyDescent="0.25">
      <c r="A32" t="s">
        <v>39</v>
      </c>
      <c r="B32">
        <v>0</v>
      </c>
      <c r="C32">
        <v>0</v>
      </c>
      <c r="D32">
        <v>1.1764705882352942</v>
      </c>
      <c r="E32">
        <v>0</v>
      </c>
      <c r="F32">
        <v>0</v>
      </c>
      <c r="G32">
        <v>0</v>
      </c>
      <c r="H32">
        <v>0.5617977528089888</v>
      </c>
      <c r="I32">
        <v>0</v>
      </c>
      <c r="J32">
        <v>0</v>
      </c>
      <c r="K32">
        <v>0.84745762711864403</v>
      </c>
      <c r="L32">
        <v>0</v>
      </c>
      <c r="M32">
        <v>0</v>
      </c>
      <c r="N32">
        <v>0</v>
      </c>
      <c r="O32">
        <v>0.59523809523809523</v>
      </c>
    </row>
    <row r="33" spans="1:15" x14ac:dyDescent="0.25">
      <c r="A33" t="s">
        <v>40</v>
      </c>
      <c r="B33">
        <v>0</v>
      </c>
      <c r="C33">
        <v>2.2222222222222223</v>
      </c>
      <c r="D33">
        <v>1.1764705882352942</v>
      </c>
      <c r="E33">
        <v>0</v>
      </c>
      <c r="F33">
        <v>0.39840637450199201</v>
      </c>
      <c r="G33">
        <v>0</v>
      </c>
      <c r="H33">
        <v>1.1235955056179776</v>
      </c>
      <c r="I33">
        <v>0</v>
      </c>
      <c r="J33">
        <v>0.72992700729927007</v>
      </c>
      <c r="K33">
        <v>1.6949152542372881</v>
      </c>
      <c r="L33">
        <v>0.81300813008130091</v>
      </c>
      <c r="M33">
        <v>3.5714285714285712</v>
      </c>
      <c r="N33">
        <v>0</v>
      </c>
      <c r="O33">
        <v>0.59523809523809523</v>
      </c>
    </row>
    <row r="34" spans="1:15" x14ac:dyDescent="0.25">
      <c r="A34" t="s">
        <v>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42</v>
      </c>
      <c r="B35">
        <v>0</v>
      </c>
      <c r="C35">
        <v>0</v>
      </c>
      <c r="D35">
        <v>0</v>
      </c>
      <c r="E35">
        <v>0</v>
      </c>
      <c r="F35">
        <v>0.39840637450199201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1.1904761904761905</v>
      </c>
      <c r="O35">
        <v>0.29761904761904762</v>
      </c>
    </row>
    <row r="36" spans="1:15" x14ac:dyDescent="0.25">
      <c r="A36" t="s">
        <v>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t="s">
        <v>44</v>
      </c>
      <c r="B37">
        <v>0</v>
      </c>
      <c r="C37">
        <v>0</v>
      </c>
      <c r="D37">
        <v>3.5294117647058822</v>
      </c>
      <c r="E37">
        <v>0</v>
      </c>
      <c r="F37">
        <v>1.9920318725099602</v>
      </c>
      <c r="G37">
        <v>0</v>
      </c>
      <c r="H37">
        <v>7.8651685393258424</v>
      </c>
      <c r="I37">
        <v>7.8947368421052628</v>
      </c>
      <c r="J37">
        <v>2.1897810218978102</v>
      </c>
      <c r="K37">
        <v>0.84745762711864403</v>
      </c>
      <c r="L37">
        <v>0.81300813008130091</v>
      </c>
      <c r="M37">
        <v>0</v>
      </c>
      <c r="N37">
        <v>2.3809523809523809</v>
      </c>
      <c r="O37">
        <v>17.559523809523807</v>
      </c>
    </row>
    <row r="38" spans="1:15" x14ac:dyDescent="0.25">
      <c r="A38" t="s">
        <v>45</v>
      </c>
      <c r="B38">
        <v>0</v>
      </c>
      <c r="C38">
        <v>0</v>
      </c>
      <c r="D38">
        <v>0</v>
      </c>
      <c r="E38">
        <v>3.90625</v>
      </c>
      <c r="F38">
        <v>1.1952191235059761</v>
      </c>
      <c r="G38">
        <v>0</v>
      </c>
      <c r="H38">
        <v>1.1235955056179776</v>
      </c>
      <c r="I38">
        <v>2.6315789473684208</v>
      </c>
      <c r="J38">
        <v>3.6496350364963499</v>
      </c>
      <c r="K38">
        <v>0</v>
      </c>
      <c r="L38">
        <v>0</v>
      </c>
      <c r="M38">
        <v>0</v>
      </c>
      <c r="N38">
        <v>2.3809523809523809</v>
      </c>
      <c r="O38">
        <v>0.29761904761904762</v>
      </c>
    </row>
    <row r="39" spans="1:15" x14ac:dyDescent="0.25">
      <c r="A39" t="s">
        <v>46</v>
      </c>
      <c r="B39">
        <v>0</v>
      </c>
      <c r="C39">
        <v>0</v>
      </c>
      <c r="D39">
        <v>0</v>
      </c>
      <c r="E39">
        <v>2.34375</v>
      </c>
      <c r="F39">
        <v>3.9840637450199203</v>
      </c>
      <c r="G39">
        <v>0</v>
      </c>
      <c r="H39">
        <v>3.3707865168539324</v>
      </c>
      <c r="I39">
        <v>2.6315789473684208</v>
      </c>
      <c r="J39">
        <v>2.1897810218978102</v>
      </c>
      <c r="K39">
        <v>1.6949152542372881</v>
      </c>
      <c r="L39">
        <v>0</v>
      </c>
      <c r="M39">
        <v>3.5714285714285712</v>
      </c>
      <c r="N39">
        <v>1.1904761904761905</v>
      </c>
      <c r="O39">
        <v>0</v>
      </c>
    </row>
    <row r="40" spans="1:15" x14ac:dyDescent="0.25">
      <c r="A40" t="s">
        <v>47</v>
      </c>
      <c r="B40">
        <v>0</v>
      </c>
      <c r="C40">
        <v>0</v>
      </c>
      <c r="D40">
        <v>0</v>
      </c>
      <c r="E40">
        <v>0.78125</v>
      </c>
      <c r="F40">
        <v>0.79681274900398402</v>
      </c>
      <c r="G40">
        <v>0</v>
      </c>
      <c r="H40">
        <v>0.5617977528089888</v>
      </c>
      <c r="I40">
        <v>0</v>
      </c>
      <c r="J40">
        <v>2.1897810218978102</v>
      </c>
      <c r="K40">
        <v>0</v>
      </c>
      <c r="L40">
        <v>0.81300813008130091</v>
      </c>
      <c r="M40">
        <v>0</v>
      </c>
      <c r="N40">
        <v>8.3333333333333321</v>
      </c>
      <c r="O40">
        <v>0.89285714285714279</v>
      </c>
    </row>
    <row r="41" spans="1:15" x14ac:dyDescent="0.25">
      <c r="A41" t="s">
        <v>48</v>
      </c>
      <c r="B41">
        <v>4.1666666666666661</v>
      </c>
      <c r="C41">
        <v>4.4444444444444446</v>
      </c>
      <c r="D41">
        <v>1.1764705882352942</v>
      </c>
      <c r="E41">
        <v>3.125</v>
      </c>
      <c r="F41">
        <v>2.788844621513944</v>
      </c>
      <c r="G41">
        <v>14.285714285714285</v>
      </c>
      <c r="H41">
        <v>3.3707865168539324</v>
      </c>
      <c r="I41">
        <v>0</v>
      </c>
      <c r="J41">
        <v>2.1897810218978102</v>
      </c>
      <c r="K41">
        <v>0</v>
      </c>
      <c r="L41">
        <v>1.6260162601626018</v>
      </c>
      <c r="M41">
        <v>0</v>
      </c>
      <c r="N41">
        <v>2.3809523809523809</v>
      </c>
      <c r="O41">
        <v>0.89285714285714279</v>
      </c>
    </row>
    <row r="42" spans="1:15" x14ac:dyDescent="0.25">
      <c r="A42" t="s">
        <v>49</v>
      </c>
      <c r="B42">
        <v>66.666666666666657</v>
      </c>
      <c r="C42">
        <v>35.555555555555557</v>
      </c>
      <c r="D42">
        <v>18.823529411764707</v>
      </c>
      <c r="E42">
        <v>13.28125</v>
      </c>
      <c r="F42">
        <v>23.904382470119522</v>
      </c>
      <c r="G42">
        <v>14.285714285714285</v>
      </c>
      <c r="H42">
        <v>14.606741573033707</v>
      </c>
      <c r="I42">
        <v>39.473684210526315</v>
      </c>
      <c r="J42">
        <v>27.007299270072991</v>
      </c>
      <c r="K42">
        <v>5.0847457627118651</v>
      </c>
      <c r="L42">
        <v>6.5040650406504072</v>
      </c>
      <c r="M42">
        <v>3.5714285714285712</v>
      </c>
      <c r="N42">
        <v>11.904761904761903</v>
      </c>
      <c r="O42">
        <v>41.369047619047613</v>
      </c>
    </row>
    <row r="43" spans="1:15" x14ac:dyDescent="0.25">
      <c r="A43" t="s">
        <v>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136</v>
      </c>
      <c r="B44">
        <v>0</v>
      </c>
      <c r="C44">
        <v>0</v>
      </c>
      <c r="D44">
        <v>0</v>
      </c>
      <c r="E44">
        <v>0.78125</v>
      </c>
      <c r="F44">
        <v>0.39840637450199201</v>
      </c>
      <c r="G44">
        <v>0</v>
      </c>
      <c r="H44">
        <v>0</v>
      </c>
      <c r="I44">
        <v>2.6315789473684208</v>
      </c>
      <c r="J44">
        <v>0</v>
      </c>
      <c r="K44">
        <v>0</v>
      </c>
      <c r="L44">
        <v>0.81300813008130091</v>
      </c>
      <c r="M44">
        <v>0</v>
      </c>
      <c r="N44">
        <v>0</v>
      </c>
      <c r="O44">
        <v>0.89285714285714279</v>
      </c>
    </row>
    <row r="45" spans="1:15" x14ac:dyDescent="0.25">
      <c r="A45" t="s">
        <v>54</v>
      </c>
      <c r="B45">
        <v>0</v>
      </c>
      <c r="C45">
        <v>0</v>
      </c>
      <c r="D45">
        <v>7.0588235294117645</v>
      </c>
      <c r="E45">
        <v>3.125</v>
      </c>
      <c r="F45">
        <v>4.3824701195219129</v>
      </c>
      <c r="G45">
        <v>0</v>
      </c>
      <c r="H45">
        <v>6.7415730337078648</v>
      </c>
      <c r="I45">
        <v>0</v>
      </c>
      <c r="J45">
        <v>2.9197080291970803</v>
      </c>
      <c r="K45">
        <v>9.3220338983050848</v>
      </c>
      <c r="L45">
        <v>19.512195121951219</v>
      </c>
      <c r="M45">
        <v>14.285714285714285</v>
      </c>
      <c r="N45">
        <v>4.7619047619047619</v>
      </c>
      <c r="O45">
        <v>1.4880952380952379</v>
      </c>
    </row>
    <row r="46" spans="1:15" x14ac:dyDescent="0.2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56</v>
      </c>
      <c r="B47">
        <v>0</v>
      </c>
      <c r="C47">
        <v>0</v>
      </c>
      <c r="D47">
        <v>4.7058823529411766</v>
      </c>
      <c r="E47">
        <v>3.90625</v>
      </c>
      <c r="F47">
        <v>2.3904382470119523</v>
      </c>
      <c r="G47">
        <v>0</v>
      </c>
      <c r="H47">
        <v>1.6853932584269662</v>
      </c>
      <c r="I47">
        <v>0</v>
      </c>
      <c r="J47">
        <v>1.4598540145985401</v>
      </c>
      <c r="K47">
        <v>3.3898305084745761</v>
      </c>
      <c r="L47">
        <v>0</v>
      </c>
      <c r="M47">
        <v>0</v>
      </c>
      <c r="N47">
        <v>1.1904761904761905</v>
      </c>
      <c r="O47">
        <v>14.880952380952381</v>
      </c>
    </row>
    <row r="48" spans="1:15" x14ac:dyDescent="0.25">
      <c r="A48" t="s">
        <v>57</v>
      </c>
      <c r="B48">
        <v>0</v>
      </c>
      <c r="C48">
        <v>8.8888888888888893</v>
      </c>
      <c r="D48">
        <v>7.0588235294117645</v>
      </c>
      <c r="E48">
        <v>20.3125</v>
      </c>
      <c r="F48">
        <v>14.741035856573706</v>
      </c>
      <c r="G48">
        <v>28.571428571428569</v>
      </c>
      <c r="H48">
        <v>20.786516853932586</v>
      </c>
      <c r="I48">
        <v>7.8947368421052628</v>
      </c>
      <c r="J48">
        <v>15.328467153284672</v>
      </c>
      <c r="K48">
        <v>21.1864406779661</v>
      </c>
      <c r="L48">
        <v>10.569105691056912</v>
      </c>
      <c r="M48">
        <v>14.285714285714285</v>
      </c>
      <c r="N48">
        <v>2.3809523809523809</v>
      </c>
      <c r="O48">
        <v>6.25</v>
      </c>
    </row>
    <row r="49" spans="1:15" x14ac:dyDescent="0.25">
      <c r="A49" t="s">
        <v>58</v>
      </c>
      <c r="B49">
        <v>0</v>
      </c>
      <c r="C49">
        <v>0</v>
      </c>
      <c r="D49">
        <v>0</v>
      </c>
      <c r="E49">
        <v>0</v>
      </c>
      <c r="F49">
        <v>2.3904382470119523</v>
      </c>
      <c r="G49">
        <v>0</v>
      </c>
      <c r="H49">
        <v>0</v>
      </c>
      <c r="I49">
        <v>0</v>
      </c>
      <c r="J49">
        <v>1.4598540145985401</v>
      </c>
      <c r="K49">
        <v>0.84745762711864403</v>
      </c>
      <c r="L49">
        <v>0.81300813008130091</v>
      </c>
      <c r="M49">
        <v>3.5714285714285712</v>
      </c>
      <c r="N49">
        <v>0</v>
      </c>
      <c r="O49">
        <v>0.29761904761904762</v>
      </c>
    </row>
    <row r="50" spans="1:15" x14ac:dyDescent="0.2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t="s">
        <v>60</v>
      </c>
      <c r="B51">
        <v>0</v>
      </c>
      <c r="C51">
        <v>2.2222222222222223</v>
      </c>
      <c r="D51">
        <v>2.3529411764705883</v>
      </c>
      <c r="E51">
        <v>1.5625</v>
      </c>
      <c r="F51">
        <v>0.79681274900398402</v>
      </c>
      <c r="G51">
        <v>0</v>
      </c>
      <c r="H51">
        <v>2.2471910112359552</v>
      </c>
      <c r="I51">
        <v>5.2631578947368416</v>
      </c>
      <c r="J51">
        <v>3.6496350364963499</v>
      </c>
      <c r="K51">
        <v>0.84745762711864403</v>
      </c>
      <c r="L51">
        <v>0.81300813008130091</v>
      </c>
      <c r="M51">
        <v>0</v>
      </c>
      <c r="N51">
        <v>4.7619047619047619</v>
      </c>
      <c r="O51">
        <v>0.29761904761904762</v>
      </c>
    </row>
    <row r="52" spans="1:15" x14ac:dyDescent="0.25">
      <c r="A52" t="s">
        <v>61</v>
      </c>
      <c r="B52">
        <v>0</v>
      </c>
      <c r="C52">
        <v>2.2222222222222223</v>
      </c>
      <c r="D52">
        <v>1.1764705882352942</v>
      </c>
      <c r="E52">
        <v>0</v>
      </c>
      <c r="F52">
        <v>0.39840637450199201</v>
      </c>
      <c r="G52">
        <v>14.285714285714285</v>
      </c>
      <c r="H52">
        <v>0</v>
      </c>
      <c r="I52">
        <v>0</v>
      </c>
      <c r="J52">
        <v>2.9197080291970803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64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0.72992700729927007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65</v>
      </c>
      <c r="B56">
        <v>0</v>
      </c>
      <c r="C56">
        <v>0</v>
      </c>
      <c r="D56">
        <v>0</v>
      </c>
      <c r="E56">
        <v>1.5625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4.8780487804878048</v>
      </c>
      <c r="M56">
        <v>7.1428571428571423</v>
      </c>
      <c r="N56">
        <v>2.3809523809523809</v>
      </c>
      <c r="O56">
        <v>0</v>
      </c>
    </row>
    <row r="57" spans="1:15" x14ac:dyDescent="0.25">
      <c r="A57" t="s">
        <v>66</v>
      </c>
      <c r="B57">
        <v>0</v>
      </c>
      <c r="C57">
        <v>0</v>
      </c>
      <c r="D57">
        <v>0</v>
      </c>
      <c r="E57">
        <v>0</v>
      </c>
      <c r="F57">
        <v>0.79681274900398402</v>
      </c>
      <c r="G57">
        <v>0</v>
      </c>
      <c r="H57">
        <v>0.5617977528089888</v>
      </c>
      <c r="I57">
        <v>0</v>
      </c>
      <c r="J57">
        <v>1.4598540145985401</v>
      </c>
      <c r="K57">
        <v>0.84745762711864403</v>
      </c>
      <c r="L57">
        <v>0</v>
      </c>
      <c r="M57">
        <v>0</v>
      </c>
      <c r="N57">
        <v>0</v>
      </c>
      <c r="O57">
        <v>0.29761904761904762</v>
      </c>
    </row>
    <row r="58" spans="1:15" x14ac:dyDescent="0.25">
      <c r="A58" t="s">
        <v>67</v>
      </c>
      <c r="B58">
        <v>0</v>
      </c>
      <c r="C58">
        <v>0</v>
      </c>
      <c r="D58">
        <v>0</v>
      </c>
      <c r="E58">
        <v>0.78125</v>
      </c>
      <c r="F58">
        <v>0</v>
      </c>
      <c r="G58">
        <v>0</v>
      </c>
      <c r="H58">
        <v>0.5617977528089888</v>
      </c>
      <c r="I58">
        <v>0</v>
      </c>
      <c r="J58">
        <v>2.1897810218978102</v>
      </c>
      <c r="K58">
        <v>0.84745762711864403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69</v>
      </c>
      <c r="B59">
        <v>0</v>
      </c>
      <c r="C59">
        <v>0</v>
      </c>
      <c r="D59">
        <v>0</v>
      </c>
      <c r="E59">
        <v>0</v>
      </c>
      <c r="F59">
        <v>1.1952191235059761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70</v>
      </c>
      <c r="B60">
        <v>0</v>
      </c>
      <c r="C60">
        <v>0</v>
      </c>
      <c r="D60">
        <v>0</v>
      </c>
      <c r="E60">
        <v>0</v>
      </c>
      <c r="F60">
        <v>0.39840637450199201</v>
      </c>
      <c r="G60">
        <v>0</v>
      </c>
      <c r="H60">
        <v>0</v>
      </c>
      <c r="I60">
        <v>0</v>
      </c>
      <c r="J60">
        <v>0</v>
      </c>
      <c r="K60">
        <v>0</v>
      </c>
      <c r="L60">
        <v>2.4390243902439024</v>
      </c>
      <c r="M60">
        <v>0</v>
      </c>
      <c r="N60">
        <v>0</v>
      </c>
      <c r="O60">
        <v>0</v>
      </c>
    </row>
    <row r="61" spans="1:15" x14ac:dyDescent="0.25">
      <c r="A61" t="s">
        <v>71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2.6315789473684208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t="s">
        <v>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0.81300813008130091</v>
      </c>
      <c r="M62">
        <v>0</v>
      </c>
      <c r="N62">
        <v>0</v>
      </c>
      <c r="O62">
        <v>0</v>
      </c>
    </row>
    <row r="63" spans="1:15" x14ac:dyDescent="0.25">
      <c r="A63" t="s">
        <v>73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0.81300813008130091</v>
      </c>
      <c r="M63">
        <v>0</v>
      </c>
      <c r="N63">
        <v>0</v>
      </c>
      <c r="O63">
        <v>0</v>
      </c>
    </row>
    <row r="64" spans="1:15" x14ac:dyDescent="0.25">
      <c r="A64" t="s">
        <v>74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1.1904761904761905</v>
      </c>
      <c r="O64">
        <v>0</v>
      </c>
    </row>
    <row r="65" spans="1:15" x14ac:dyDescent="0.25">
      <c r="A65" t="s">
        <v>134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1.4880952380952379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Relative Abundances</vt:lpstr>
      <vt:lpstr>Relative abundances grouped</vt:lpstr>
      <vt:lpstr>Rel.Abund. Groups Canoco</vt:lpstr>
      <vt:lpstr>para CANOCO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sruiz</cp:lastModifiedBy>
  <dcterms:created xsi:type="dcterms:W3CDTF">2016-08-09T22:23:33Z</dcterms:created>
  <dcterms:modified xsi:type="dcterms:W3CDTF">2016-08-15T14:44:46Z</dcterms:modified>
</cp:coreProperties>
</file>