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4"/>
  <workbookPr/>
  <xr:revisionPtr revIDLastSave="448" documentId="11_23DF0C8CD5EA773F94F48CF971A33B0E18AC5F16" xr6:coauthVersionLast="47" xr6:coauthVersionMax="47" xr10:uidLastSave="{7EB29C6A-7713-4AE3-B4C4-9D90F88462D8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6" i="1" l="1"/>
  <c r="G117" i="1"/>
  <c r="G118" i="1"/>
  <c r="G119" i="1"/>
  <c r="G120" i="1"/>
  <c r="G121" i="1"/>
  <c r="G122" i="1"/>
  <c r="G123" i="1"/>
  <c r="G124" i="1"/>
  <c r="G115" i="1"/>
  <c r="C116" i="1"/>
  <c r="C117" i="1"/>
  <c r="C118" i="1"/>
  <c r="C119" i="1"/>
  <c r="C120" i="1"/>
  <c r="C121" i="1"/>
  <c r="C122" i="1"/>
  <c r="C123" i="1"/>
  <c r="C124" i="1"/>
  <c r="C115" i="1"/>
  <c r="J5" i="1"/>
  <c r="J6" i="1"/>
  <c r="J7" i="1"/>
  <c r="J8" i="1"/>
  <c r="J9" i="1"/>
  <c r="J10" i="1"/>
  <c r="J11" i="1"/>
  <c r="J12" i="1"/>
  <c r="J13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8" i="1"/>
  <c r="J49" i="1"/>
  <c r="J50" i="1"/>
  <c r="J51" i="1"/>
  <c r="J52" i="1"/>
  <c r="J53" i="1"/>
  <c r="J54" i="1"/>
  <c r="J55" i="1"/>
  <c r="J56" i="1"/>
  <c r="J57" i="1"/>
  <c r="J59" i="1"/>
  <c r="J60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75" i="1"/>
  <c r="J76" i="1"/>
  <c r="J77" i="1"/>
  <c r="J78" i="1"/>
  <c r="J79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3" i="1"/>
  <c r="J104" i="1"/>
  <c r="J105" i="1"/>
  <c r="J106" i="1"/>
  <c r="J107" i="1"/>
  <c r="J108" i="1"/>
  <c r="J109" i="1"/>
  <c r="J110" i="1"/>
  <c r="J111" i="1"/>
  <c r="J112" i="1"/>
  <c r="J4" i="1"/>
  <c r="N5" i="1" l="1"/>
  <c r="P5" i="1"/>
  <c r="O5" i="1"/>
  <c r="N14" i="1"/>
  <c r="P14" i="1"/>
  <c r="O14" i="1"/>
  <c r="N17" i="1"/>
  <c r="N26" i="1"/>
  <c r="P26" i="1"/>
  <c r="O26" i="1"/>
  <c r="N25" i="1"/>
  <c r="P25" i="1"/>
  <c r="O25" i="1"/>
  <c r="N24" i="1"/>
  <c r="P24" i="1"/>
  <c r="O24" i="1"/>
  <c r="N23" i="1"/>
  <c r="P23" i="1"/>
  <c r="O23" i="1"/>
  <c r="N22" i="1"/>
  <c r="P22" i="1"/>
  <c r="O22" i="1"/>
  <c r="N21" i="1"/>
  <c r="P21" i="1"/>
  <c r="O21" i="1"/>
  <c r="N20" i="1"/>
  <c r="P20" i="1"/>
  <c r="O20" i="1"/>
  <c r="N19" i="1"/>
  <c r="P19" i="1"/>
  <c r="O19" i="1"/>
  <c r="N18" i="1"/>
  <c r="P18" i="1"/>
  <c r="O18" i="1"/>
  <c r="J123" i="1"/>
  <c r="N13" i="1"/>
  <c r="J122" i="1"/>
  <c r="N12" i="1"/>
  <c r="J121" i="1"/>
  <c r="N11" i="1"/>
  <c r="J120" i="1"/>
  <c r="N10" i="1"/>
  <c r="J119" i="1"/>
  <c r="N9" i="1"/>
  <c r="J118" i="1"/>
  <c r="N8" i="1"/>
  <c r="J117" i="1"/>
  <c r="N7" i="1"/>
  <c r="J116" i="1"/>
  <c r="N6" i="1"/>
  <c r="J115" i="1"/>
  <c r="J124" i="1"/>
  <c r="N40" i="1" l="1"/>
  <c r="N31" i="1"/>
  <c r="N32" i="1"/>
  <c r="N33" i="1"/>
  <c r="N34" i="1"/>
  <c r="N35" i="1"/>
  <c r="N36" i="1"/>
  <c r="N37" i="1"/>
  <c r="N38" i="1"/>
  <c r="N39" i="1"/>
  <c r="P6" i="1"/>
  <c r="O6" i="1"/>
  <c r="P7" i="1"/>
  <c r="O7" i="1"/>
  <c r="P8" i="1"/>
  <c r="O8" i="1"/>
  <c r="P9" i="1"/>
  <c r="O9" i="1"/>
  <c r="P10" i="1"/>
  <c r="O10" i="1"/>
  <c r="P11" i="1"/>
  <c r="O11" i="1"/>
  <c r="P12" i="1"/>
  <c r="O12" i="1"/>
  <c r="P13" i="1"/>
  <c r="O13" i="1"/>
  <c r="P17" i="1"/>
  <c r="O17" i="1"/>
  <c r="P39" i="1" l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40" i="1"/>
  <c r="O40" i="1"/>
</calcChain>
</file>

<file path=xl/sharedStrings.xml><?xml version="1.0" encoding="utf-8"?>
<sst xmlns="http://schemas.openxmlformats.org/spreadsheetml/2006/main" count="48" uniqueCount="22">
  <si>
    <t>1 thread</t>
  </si>
  <si>
    <t>8 threads</t>
  </si>
  <si>
    <t>speedup</t>
  </si>
  <si>
    <t>net size</t>
  </si>
  <si>
    <t>time (seconds)</t>
  </si>
  <si>
    <t>iterations</t>
  </si>
  <si>
    <t>standart deviation &amp; confidence interval for runtime</t>
  </si>
  <si>
    <t>1st launch</t>
  </si>
  <si>
    <t xml:space="preserve">standard deviation </t>
  </si>
  <si>
    <t>confidence interval (left border)</t>
  </si>
  <si>
    <t>confidence interval (right border)</t>
  </si>
  <si>
    <t>2nd launch</t>
  </si>
  <si>
    <t>3rd launch</t>
  </si>
  <si>
    <t>standart deviation &amp; confidence interval for speedup</t>
  </si>
  <si>
    <t>4th launch</t>
  </si>
  <si>
    <t>5th launch</t>
  </si>
  <si>
    <t>6th launch</t>
  </si>
  <si>
    <t>7th launch</t>
  </si>
  <si>
    <t>8th launch</t>
  </si>
  <si>
    <t>9th launch</t>
  </si>
  <si>
    <t>10th launch</t>
  </si>
  <si>
    <t>Average of all launches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</si>
</sst>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theme="3" tint="0.499984740745262"/>
      </left>
      <right/>
      <top style="medium">
        <color theme="3" tint="0.499984740745262"/>
      </top>
      <bottom/>
      <diagonal/>
    </border>
    <border>
      <left/>
      <right/>
      <top style="medium">
        <color theme="3" tint="0.499984740745262"/>
      </top>
      <bottom/>
      <diagonal/>
    </border>
    <border>
      <left/>
      <right style="medium">
        <color theme="3" tint="0.499984740745262"/>
      </right>
      <top style="medium">
        <color theme="3" tint="0.499984740745262"/>
      </top>
      <bottom/>
      <diagonal/>
    </border>
    <border>
      <left style="medium">
        <color theme="3" tint="0.499984740745262"/>
      </left>
      <right/>
      <top style="medium">
        <color rgb="FF000000"/>
      </top>
      <bottom/>
      <diagonal/>
    </border>
    <border>
      <left/>
      <right style="medium">
        <color theme="3" tint="0.499984740745262"/>
      </right>
      <top style="medium">
        <color rgb="FF000000"/>
      </top>
      <bottom/>
      <diagonal/>
    </border>
    <border>
      <left style="medium">
        <color theme="3" tint="0.499984740745262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theme="3" tint="0.499984740745262"/>
      </right>
      <top style="medium">
        <color rgb="FF000000"/>
      </top>
      <bottom style="medium">
        <color rgb="FF000000"/>
      </bottom>
      <diagonal/>
    </border>
    <border>
      <left style="medium">
        <color theme="3" tint="0.499984740745262"/>
      </left>
      <right/>
      <top/>
      <bottom/>
      <diagonal/>
    </border>
    <border>
      <left/>
      <right style="medium">
        <color theme="3" tint="0.499984740745262"/>
      </right>
      <top/>
      <bottom/>
      <diagonal/>
    </border>
    <border>
      <left style="medium">
        <color theme="3" tint="0.499984740745262"/>
      </left>
      <right/>
      <top/>
      <bottom style="medium">
        <color rgb="FF000000"/>
      </bottom>
      <diagonal/>
    </border>
    <border>
      <left/>
      <right style="medium">
        <color theme="3" tint="0.499984740745262"/>
      </right>
      <top/>
      <bottom style="medium">
        <color rgb="FF000000"/>
      </bottom>
      <diagonal/>
    </border>
    <border>
      <left style="medium">
        <color theme="3" tint="0.499984740745262"/>
      </left>
      <right/>
      <top/>
      <bottom style="medium">
        <color theme="3" tint="0.499984740745262"/>
      </bottom>
      <diagonal/>
    </border>
    <border>
      <left/>
      <right/>
      <top/>
      <bottom style="medium">
        <color theme="3" tint="0.499984740745262"/>
      </bottom>
      <diagonal/>
    </border>
    <border>
      <left/>
      <right style="medium">
        <color theme="3" tint="0.499984740745262"/>
      </right>
      <top/>
      <bottom style="medium">
        <color theme="3" tint="0.499984740745262"/>
      </bottom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2" xfId="0" applyFill="1" applyBorder="1"/>
    <xf numFmtId="0" fontId="0" fillId="2" borderId="1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8" xfId="0" applyFont="1" applyBorder="1"/>
    <xf numFmtId="0" fontId="1" fillId="0" borderId="22" xfId="0" applyFont="1" applyBorder="1"/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2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41" xfId="0" applyBorder="1"/>
    <xf numFmtId="0" fontId="0" fillId="0" borderId="42" xfId="0" applyBorder="1"/>
    <xf numFmtId="0" fontId="1" fillId="0" borderId="43" xfId="0" applyFont="1" applyBorder="1"/>
    <xf numFmtId="0" fontId="0" fillId="2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0" fillId="0" borderId="43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24"/>
  <sheetViews>
    <sheetView tabSelected="1" topLeftCell="G1" workbookViewId="0">
      <selection activeCell="L106" sqref="L106"/>
    </sheetView>
  </sheetViews>
  <sheetFormatPr defaultRowHeight="15"/>
  <cols>
    <col min="2" max="2" width="12.5703125" customWidth="1"/>
    <col min="3" max="3" width="13.42578125" customWidth="1"/>
    <col min="7" max="7" width="14.28515625" customWidth="1"/>
    <col min="13" max="13" width="28.7109375" customWidth="1"/>
    <col min="14" max="14" width="26.5703125" customWidth="1"/>
    <col min="15" max="15" width="28.28515625" customWidth="1"/>
    <col min="16" max="16" width="28.140625" customWidth="1"/>
  </cols>
  <sheetData>
    <row r="1" spans="2:16">
      <c r="B1" s="9" t="s">
        <v>0</v>
      </c>
      <c r="C1" s="10"/>
      <c r="D1" s="11"/>
      <c r="F1" s="9" t="s">
        <v>1</v>
      </c>
      <c r="G1" s="10"/>
      <c r="H1" s="11"/>
      <c r="J1" s="12" t="s">
        <v>2</v>
      </c>
    </row>
    <row r="2" spans="2:16">
      <c r="B2" s="4" t="s">
        <v>3</v>
      </c>
      <c r="C2" t="s">
        <v>4</v>
      </c>
      <c r="D2" s="5" t="s">
        <v>5</v>
      </c>
      <c r="F2" s="4" t="s">
        <v>3</v>
      </c>
      <c r="G2" t="s">
        <v>4</v>
      </c>
      <c r="H2" s="5" t="s">
        <v>5</v>
      </c>
      <c r="J2" s="15"/>
      <c r="M2" s="37" t="s">
        <v>6</v>
      </c>
      <c r="N2" s="38"/>
      <c r="O2" s="38"/>
      <c r="P2" s="39"/>
    </row>
    <row r="3" spans="2:16">
      <c r="B3" s="9" t="s">
        <v>7</v>
      </c>
      <c r="C3" s="10"/>
      <c r="D3" s="11"/>
      <c r="F3" s="9" t="s">
        <v>7</v>
      </c>
      <c r="G3" s="10"/>
      <c r="H3" s="11"/>
      <c r="J3" s="15"/>
      <c r="M3" s="25" t="s">
        <v>0</v>
      </c>
      <c r="N3" s="20"/>
      <c r="O3" s="20"/>
      <c r="P3" s="26"/>
    </row>
    <row r="4" spans="2:16">
      <c r="B4" s="4">
        <v>100</v>
      </c>
      <c r="C4">
        <v>2E-3</v>
      </c>
      <c r="D4" s="5">
        <v>37</v>
      </c>
      <c r="F4" s="4">
        <v>100</v>
      </c>
      <c r="G4">
        <v>8.9999999999999993E-3</v>
      </c>
      <c r="H4" s="5">
        <v>37</v>
      </c>
      <c r="J4" s="12">
        <f>C4/G4</f>
        <v>0.22222222222222224</v>
      </c>
      <c r="M4" s="27" t="s">
        <v>3</v>
      </c>
      <c r="N4" s="22" t="s">
        <v>8</v>
      </c>
      <c r="O4" s="23" t="s">
        <v>9</v>
      </c>
      <c r="P4" s="28" t="s">
        <v>10</v>
      </c>
    </row>
    <row r="5" spans="2:16">
      <c r="B5" s="4">
        <v>200</v>
      </c>
      <c r="C5">
        <v>8.9999999999999993E-3</v>
      </c>
      <c r="D5" s="5">
        <v>37</v>
      </c>
      <c r="F5" s="4">
        <v>200</v>
      </c>
      <c r="G5">
        <v>1.9E-2</v>
      </c>
      <c r="H5" s="5">
        <v>37</v>
      </c>
      <c r="J5" s="13">
        <f t="shared" ref="J5:J68" si="0">C5/G5</f>
        <v>0.47368421052631576</v>
      </c>
      <c r="M5" s="29">
        <v>100</v>
      </c>
      <c r="N5">
        <f>SQRT((POWER(C4-C115,2) + POWER(C15-C115,2) + POWER(C26-C115,2) + POWER(C37-C115,2) + POWER(C48-C115,2) + POWER(C59-C115,2) + POWER(C70-C115,2) + POWER(C81-C115,2) + POWER(C92-C115,2) + POWER(C103-C115,2))/9)</f>
        <v>4.6678569910494133E-3</v>
      </c>
      <c r="O5">
        <f>C115-N5</f>
        <v>6.0321430089505862E-3</v>
      </c>
      <c r="P5" s="30">
        <f>C115 + N5</f>
        <v>1.5367856991049412E-2</v>
      </c>
    </row>
    <row r="6" spans="2:16">
      <c r="B6" s="4">
        <v>300</v>
      </c>
      <c r="C6">
        <v>2.3E-2</v>
      </c>
      <c r="D6" s="5">
        <v>37</v>
      </c>
      <c r="F6" s="4">
        <v>300</v>
      </c>
      <c r="G6">
        <v>3.1E-2</v>
      </c>
      <c r="H6" s="5">
        <v>37</v>
      </c>
      <c r="J6" s="13">
        <f t="shared" si="0"/>
        <v>0.74193548387096775</v>
      </c>
      <c r="M6" s="29">
        <v>200</v>
      </c>
      <c r="N6">
        <f>SQRT((POWER(C5-C116,2) + POWER(C16-C116,2) + POWER(C27-C116,2) + POWER(C38-C116,2) + POWER(C49-C116,2) + POWER(C60-C116,2) + POWER(C71-C116,2) + POWER(C82-C116,2) + POWER(C93-C116,2) + POWER(C104-C116,2))/9)</f>
        <v>5.3841330675317529E-3</v>
      </c>
      <c r="O6">
        <f>C116-N6</f>
        <v>8.5158669324682489E-3</v>
      </c>
      <c r="P6" s="30">
        <f>C116 + N6</f>
        <v>1.9284133067531753E-2</v>
      </c>
    </row>
    <row r="7" spans="2:16">
      <c r="B7" s="4">
        <v>400</v>
      </c>
      <c r="C7">
        <v>4.2000000000000003E-2</v>
      </c>
      <c r="D7" s="5">
        <v>37</v>
      </c>
      <c r="F7" s="4">
        <v>400</v>
      </c>
      <c r="G7">
        <v>4.8000000000000001E-2</v>
      </c>
      <c r="H7" s="5">
        <v>37</v>
      </c>
      <c r="J7" s="13">
        <f t="shared" si="0"/>
        <v>0.875</v>
      </c>
      <c r="M7" s="29">
        <v>300</v>
      </c>
      <c r="N7">
        <f>SQRT((POWER(C6-C117,2) + POWER(C17-C117,2) + POWER(C28-C117,2) + POWER(C39-C117,2) + POWER(C50-C117,2) + POWER(C61-C117,2) + POWER(C72-C117,2) + POWER(C83-C117,2) + POWER(C94-C117,2) + POWER(C105-C117,2))/9)</f>
        <v>5.3789714010518156E-3</v>
      </c>
      <c r="O7">
        <f>C117-N7</f>
        <v>2.2221028598948186E-2</v>
      </c>
      <c r="P7" s="30">
        <f>C117 + N7</f>
        <v>3.297897140105182E-2</v>
      </c>
    </row>
    <row r="8" spans="2:16">
      <c r="B8" s="4">
        <v>500</v>
      </c>
      <c r="C8">
        <v>6.7000000000000004E-2</v>
      </c>
      <c r="D8" s="5">
        <v>37</v>
      </c>
      <c r="F8" s="4">
        <v>500</v>
      </c>
      <c r="G8">
        <v>5.7000000000000002E-2</v>
      </c>
      <c r="H8" s="5">
        <v>37</v>
      </c>
      <c r="J8" s="13">
        <f t="shared" si="0"/>
        <v>1.1754385964912282</v>
      </c>
      <c r="M8" s="29">
        <v>400</v>
      </c>
      <c r="N8">
        <f>SQRT((POWER(C7-C118,2) + POWER(C18-C118,2) + POWER(C29-C118,2) + POWER(C40-C118,2) + POWER(C51-C118,2) + POWER(C62-C118,2) + POWER(C73-C118,2) + POWER(C84-C118,2) + POWER(C95-C118,2) + POWER(C106-C118,2))/9)</f>
        <v>5.1088159097779197E-3</v>
      </c>
      <c r="O8">
        <f>C118-N8</f>
        <v>3.8991184090222071E-2</v>
      </c>
      <c r="P8" s="30">
        <f>C118 + N8</f>
        <v>4.9208815909777916E-2</v>
      </c>
    </row>
    <row r="9" spans="2:16">
      <c r="B9" s="4">
        <v>600</v>
      </c>
      <c r="C9">
        <v>0.1</v>
      </c>
      <c r="D9" s="5">
        <v>37</v>
      </c>
      <c r="F9" s="4">
        <v>600</v>
      </c>
      <c r="G9">
        <v>7.4999999999999997E-2</v>
      </c>
      <c r="H9" s="5">
        <v>37</v>
      </c>
      <c r="J9" s="13">
        <f t="shared" si="0"/>
        <v>1.3333333333333335</v>
      </c>
      <c r="M9" s="29">
        <v>500</v>
      </c>
      <c r="N9">
        <f>SQRT((POWER(C8-C119,2) + POWER(C19-C119,2) + POWER(C30-C119,2) + POWER(C41-C119,2) + POWER(C52-C119,2) + POWER(C63-C119,2) + POWER(C74-C119,2) + POWER(C85-C119,2) + POWER(C96-C119,2) + POWER(C107-C119,2))/9)</f>
        <v>7.8429019572547956E-3</v>
      </c>
      <c r="O9">
        <f>C119-N9</f>
        <v>6.2357098042745203E-2</v>
      </c>
      <c r="P9" s="30">
        <f>C119 + N9</f>
        <v>7.8042901957254801E-2</v>
      </c>
    </row>
    <row r="10" spans="2:16">
      <c r="B10" s="4">
        <v>700</v>
      </c>
      <c r="C10">
        <v>0.13700000000000001</v>
      </c>
      <c r="D10" s="5">
        <v>37</v>
      </c>
      <c r="F10" s="4">
        <v>700</v>
      </c>
      <c r="G10">
        <v>8.8999999999999996E-2</v>
      </c>
      <c r="H10" s="5">
        <v>37</v>
      </c>
      <c r="J10" s="13">
        <f t="shared" si="0"/>
        <v>1.5393258426966294</v>
      </c>
      <c r="M10" s="29">
        <v>600</v>
      </c>
      <c r="N10">
        <f>SQRT((POWER(C9-C120,2) + POWER(C20-C120,2) + POWER(C31-C120,2) + POWER(C42-C120,2) + POWER(C53-C120,2) + POWER(C64-C120,2) + POWER(C75-C120,2) + POWER(C86-C120,2) + POWER(C97-C120,2) + POWER(C108-C120,2))/9)</f>
        <v>7.0875477658590294E-3</v>
      </c>
      <c r="O10">
        <f>C120-N10</f>
        <v>9.4212452234140959E-2</v>
      </c>
      <c r="P10" s="30">
        <f>C120 + N10</f>
        <v>0.10838754776585902</v>
      </c>
    </row>
    <row r="11" spans="2:16">
      <c r="B11" s="4">
        <v>800</v>
      </c>
      <c r="C11">
        <v>0.17899999999999999</v>
      </c>
      <c r="D11" s="5">
        <v>37</v>
      </c>
      <c r="F11" s="4">
        <v>800</v>
      </c>
      <c r="G11">
        <v>0.111</v>
      </c>
      <c r="H11" s="5">
        <v>37</v>
      </c>
      <c r="J11" s="13">
        <f t="shared" si="0"/>
        <v>1.6126126126126126</v>
      </c>
      <c r="M11" s="29">
        <v>700</v>
      </c>
      <c r="N11">
        <f>SQRT((POWER(C10-C121,2) + POWER(C21-C121,2) + POWER(C32-C121,2) + POWER(C43-C121,2) + POWER(C54-C121,2) + POWER(C65-C121,2) + POWER(C76-C121,2) + POWER(C87-C121,2) + POWER(C98-C121,2) + POWER(C109-C121,2))/9)</f>
        <v>4.3982319680121945E-3</v>
      </c>
      <c r="O11">
        <f>C121-N11</f>
        <v>0.13730176803198779</v>
      </c>
      <c r="P11" s="30">
        <f>C121 + N11</f>
        <v>0.14609823196801219</v>
      </c>
    </row>
    <row r="12" spans="2:16">
      <c r="B12" s="4">
        <v>900</v>
      </c>
      <c r="C12">
        <v>0.22700000000000001</v>
      </c>
      <c r="D12" s="5">
        <v>37</v>
      </c>
      <c r="F12" s="4">
        <v>900</v>
      </c>
      <c r="G12">
        <v>0.13100000000000001</v>
      </c>
      <c r="H12" s="5">
        <v>37</v>
      </c>
      <c r="J12" s="13">
        <f t="shared" si="0"/>
        <v>1.7328244274809159</v>
      </c>
      <c r="M12" s="29">
        <v>800</v>
      </c>
      <c r="N12">
        <f>SQRT((POWER(C11-C122,2) + POWER(C22-C122,2) + POWER(C33-C122,2) + POWER(C44-C122,2) + POWER(C55-C122,2) + POWER(C66-C122,2) + POWER(C77-C122,2) + POWER(C88-C122,2) + POWER(C99-C122,2) + POWER(C110-C122,2))/9)</f>
        <v>5.1639777949432277E-3</v>
      </c>
      <c r="O12">
        <f>C122-N12</f>
        <v>0.17883602220505676</v>
      </c>
      <c r="P12" s="30">
        <f>C122 + N12</f>
        <v>0.18916397779494323</v>
      </c>
    </row>
    <row r="13" spans="2:16">
      <c r="B13" s="4">
        <v>1000</v>
      </c>
      <c r="C13">
        <v>0.28199999999999997</v>
      </c>
      <c r="D13" s="5">
        <v>37</v>
      </c>
      <c r="F13" s="4">
        <v>1000</v>
      </c>
      <c r="G13">
        <v>0.153</v>
      </c>
      <c r="H13" s="5">
        <v>37</v>
      </c>
      <c r="J13" s="14">
        <f t="shared" si="0"/>
        <v>1.8431372549019607</v>
      </c>
      <c r="M13" s="29">
        <v>900</v>
      </c>
      <c r="N13">
        <f>SQRT((POWER(C12-C123,2) + POWER(C23-C123,2) + POWER(C34-C123,2) + POWER(C45-C123,2) + POWER(C56-C123,2) + POWER(C67-C123,2) + POWER(C78-C123,2) + POWER(C89-C123,2) + POWER(C100-C123,2) + POWER(C111-C123,2))/9)</f>
        <v>6.5861808187885106E-3</v>
      </c>
      <c r="O13">
        <f>C123-N13</f>
        <v>0.22501381918121147</v>
      </c>
      <c r="P13" s="30">
        <f>C123 + N13</f>
        <v>0.23818618081878848</v>
      </c>
    </row>
    <row r="14" spans="2:16">
      <c r="B14" s="9" t="s">
        <v>11</v>
      </c>
      <c r="C14" s="10"/>
      <c r="D14" s="11"/>
      <c r="F14" s="9" t="s">
        <v>11</v>
      </c>
      <c r="G14" s="10"/>
      <c r="H14" s="11"/>
      <c r="J14" s="16"/>
      <c r="M14" s="31">
        <v>1000</v>
      </c>
      <c r="N14" s="21">
        <f>SQRT((POWER(C13-C124,2) + POWER(C24-C124,2) + POWER(C35-C124,2) + POWER(C46-C124,2) + POWER(C57-C124,2) + POWER(C68-C124,2) + POWER(C79-C124,2) + POWER(C90-C124,2) + POWER(C101-C124,2) + POWER(C112-C124,2))/9)</f>
        <v>6.6173173483586858E-3</v>
      </c>
      <c r="O14" s="21">
        <f>C124-N14</f>
        <v>0.27768268265164131</v>
      </c>
      <c r="P14" s="32">
        <f>C124 + N14</f>
        <v>0.29091731734835868</v>
      </c>
    </row>
    <row r="15" spans="2:16">
      <c r="B15" s="4">
        <v>100</v>
      </c>
      <c r="C15">
        <v>3.0000000000000001E-3</v>
      </c>
      <c r="D15" s="5">
        <v>37</v>
      </c>
      <c r="F15" s="4">
        <v>100</v>
      </c>
      <c r="G15">
        <v>7.0000000000000001E-3</v>
      </c>
      <c r="H15" s="5">
        <v>37</v>
      </c>
      <c r="J15" s="12">
        <f t="shared" si="0"/>
        <v>0.42857142857142855</v>
      </c>
      <c r="M15" s="33" t="s">
        <v>1</v>
      </c>
      <c r="N15" s="20"/>
      <c r="O15" s="20"/>
      <c r="P15" s="26"/>
    </row>
    <row r="16" spans="2:16">
      <c r="B16" s="4">
        <v>200</v>
      </c>
      <c r="C16">
        <v>0.01</v>
      </c>
      <c r="D16" s="5">
        <v>37</v>
      </c>
      <c r="F16" s="4">
        <v>200</v>
      </c>
      <c r="G16">
        <v>0.02</v>
      </c>
      <c r="H16" s="5">
        <v>37</v>
      </c>
      <c r="J16" s="13">
        <f t="shared" si="0"/>
        <v>0.5</v>
      </c>
      <c r="M16" s="27" t="s">
        <v>3</v>
      </c>
      <c r="N16" s="24" t="s">
        <v>8</v>
      </c>
      <c r="O16" s="23" t="s">
        <v>9</v>
      </c>
      <c r="P16" s="28" t="s">
        <v>10</v>
      </c>
    </row>
    <row r="17" spans="2:16">
      <c r="B17" s="4">
        <v>300</v>
      </c>
      <c r="C17">
        <v>2.5000000000000001E-2</v>
      </c>
      <c r="D17" s="5">
        <v>37</v>
      </c>
      <c r="F17" s="4">
        <v>300</v>
      </c>
      <c r="G17">
        <v>2.5999999999999999E-2</v>
      </c>
      <c r="H17" s="5">
        <v>37</v>
      </c>
      <c r="J17" s="13">
        <f t="shared" si="0"/>
        <v>0.96153846153846168</v>
      </c>
      <c r="M17" s="29">
        <v>100</v>
      </c>
      <c r="N17">
        <f>SQRT((POWER(G4-G115,2) + POWER(G15-G115,2) + POWER(G26-G115,2) + POWER(G37-G115,2) + POWER(G48-G115,2) + POWER(G59-G115,2) + POWER(G70-G115,2) + POWER(G81-G115,2) + POWER(G92-G115,2) + POWER(G103-G115,2))/9)</f>
        <v>5.4405882034941778E-3</v>
      </c>
      <c r="O17">
        <f>G115-N17</f>
        <v>5.9594117965058226E-3</v>
      </c>
      <c r="P17" s="30">
        <f>G115+N17</f>
        <v>1.6840588203494176E-2</v>
      </c>
    </row>
    <row r="18" spans="2:16">
      <c r="B18" s="4">
        <v>400</v>
      </c>
      <c r="C18">
        <v>4.4999999999999998E-2</v>
      </c>
      <c r="D18" s="5">
        <v>37</v>
      </c>
      <c r="F18" s="4">
        <v>400</v>
      </c>
      <c r="G18">
        <v>4.3999999999999997E-2</v>
      </c>
      <c r="H18" s="5">
        <v>37</v>
      </c>
      <c r="J18" s="13">
        <f t="shared" si="0"/>
        <v>1.0227272727272727</v>
      </c>
      <c r="M18" s="29">
        <v>200</v>
      </c>
      <c r="N18">
        <f>SQRT((POWER(G5-G116,2) + POWER(G16-G116,2) + POWER(G27-G116,2) + POWER(G38-G116,2) + POWER(G49-G116,2) + POWER(G60-G116,2) + POWER(G71-G116,2) + POWER(G82-G116,2) + POWER(G93-G116,2) + POWER(G104-G116,2))/9)</f>
        <v>8.327331171776732E-3</v>
      </c>
      <c r="O18">
        <f>G116-N18</f>
        <v>1.6972668828223268E-2</v>
      </c>
      <c r="P18" s="30">
        <f>G116+N18</f>
        <v>3.3627331171776728E-2</v>
      </c>
    </row>
    <row r="19" spans="2:16">
      <c r="B19" s="4">
        <v>500</v>
      </c>
      <c r="C19">
        <v>7.0000000000000007E-2</v>
      </c>
      <c r="D19" s="5">
        <v>37</v>
      </c>
      <c r="F19" s="4">
        <v>500</v>
      </c>
      <c r="G19">
        <v>5.6000000000000001E-2</v>
      </c>
      <c r="H19" s="5">
        <v>37</v>
      </c>
      <c r="J19" s="13">
        <f t="shared" si="0"/>
        <v>1.25</v>
      </c>
      <c r="M19" s="29">
        <v>300</v>
      </c>
      <c r="N19">
        <f>SQRT((POWER(G6-G117,2) + POWER(G17-G117,2) + POWER(G28-G117,2) + POWER(G39-G117,2) + POWER(G50-G117,2) + POWER(G61-G117,2) + POWER(G72-G117,2) + POWER(G83-G117,2) + POWER(G94-G117,2) + POWER(G105-G117,2))/9)</f>
        <v>1.2509996003196806E-2</v>
      </c>
      <c r="O19">
        <f>G117-N19</f>
        <v>2.2990003996803204E-2</v>
      </c>
      <c r="P19" s="30">
        <f>G117+N19</f>
        <v>4.8009996003196817E-2</v>
      </c>
    </row>
    <row r="20" spans="2:16">
      <c r="B20" s="4">
        <v>600</v>
      </c>
      <c r="C20">
        <v>0.10100000000000001</v>
      </c>
      <c r="D20" s="5">
        <v>37</v>
      </c>
      <c r="F20" s="4">
        <v>600</v>
      </c>
      <c r="G20">
        <v>7.5999999999999998E-2</v>
      </c>
      <c r="H20" s="5">
        <v>37</v>
      </c>
      <c r="J20" s="13">
        <f t="shared" si="0"/>
        <v>1.3289473684210527</v>
      </c>
      <c r="M20" s="29">
        <v>400</v>
      </c>
      <c r="N20">
        <f>SQRT((POWER(G7-G118,2) + POWER(G18-G118,2) + POWER(G29-G118,2) + POWER(G40-G118,2) + POWER(G51-G118,2) + POWER(G62-G118,2) + POWER(G73-G118,2) + POWER(G84-G118,2) + POWER(G95-G118,2) + POWER(G106-G118,2))/9)</f>
        <v>1.3646733430873975E-2</v>
      </c>
      <c r="O20">
        <f>G118-N20</f>
        <v>3.6653266569126014E-2</v>
      </c>
      <c r="P20" s="30">
        <f>G118+N20</f>
        <v>6.3946733430873967E-2</v>
      </c>
    </row>
    <row r="21" spans="2:16">
      <c r="B21" s="4">
        <v>700</v>
      </c>
      <c r="C21">
        <v>0.13700000000000001</v>
      </c>
      <c r="D21" s="5">
        <v>37</v>
      </c>
      <c r="F21" s="4">
        <v>700</v>
      </c>
      <c r="G21">
        <v>9.9000000000000005E-2</v>
      </c>
      <c r="H21" s="5">
        <v>37</v>
      </c>
      <c r="J21" s="13">
        <f t="shared" si="0"/>
        <v>1.3838383838383839</v>
      </c>
      <c r="M21" s="29">
        <v>500</v>
      </c>
      <c r="N21">
        <f>SQRT((POWER(G8-G119,2) + POWER(G19-G119,2) + POWER(G30-G119,2) + POWER(G41-G119,2) + POWER(G52-G119,2) + POWER(G63-G119,2) + POWER(G74-G119,2) + POWER(G85-G119,2) + POWER(G96-G119,2) + POWER(G107-G119,2))/9)</f>
        <v>1.3533908033774526E-2</v>
      </c>
      <c r="O21">
        <f>G119-N21</f>
        <v>4.9966091966225493E-2</v>
      </c>
      <c r="P21" s="30">
        <f>G119+N21</f>
        <v>7.7033908033774537E-2</v>
      </c>
    </row>
    <row r="22" spans="2:16">
      <c r="B22" s="4">
        <v>800</v>
      </c>
      <c r="C22">
        <v>0.18</v>
      </c>
      <c r="D22" s="5">
        <v>37</v>
      </c>
      <c r="F22" s="4">
        <v>800</v>
      </c>
      <c r="G22">
        <v>0.121</v>
      </c>
      <c r="H22" s="5">
        <v>37</v>
      </c>
      <c r="J22" s="13">
        <f t="shared" si="0"/>
        <v>1.4876033057851239</v>
      </c>
      <c r="M22" s="29">
        <v>600</v>
      </c>
      <c r="N22">
        <f>SQRT((POWER(G9-G120,2) + POWER(G20-G120,2) + POWER(G31-G120,2) + POWER(G42-G120,2) + POWER(G53-G120,2) + POWER(G64-G120,2) + POWER(G75-G120,2) + POWER(G86-G120,2) + POWER(G97-G120,2) + POWER(G108-G120,2))/9)</f>
        <v>2.1018774676200537E-2</v>
      </c>
      <c r="O22">
        <f>G120-N22</f>
        <v>5.9281225323799445E-2</v>
      </c>
      <c r="P22" s="30">
        <f>G120+N22</f>
        <v>0.10131877467620051</v>
      </c>
    </row>
    <row r="23" spans="2:16">
      <c r="B23" s="4">
        <v>900</v>
      </c>
      <c r="C23">
        <v>0.22700000000000001</v>
      </c>
      <c r="D23" s="5">
        <v>37</v>
      </c>
      <c r="F23" s="4">
        <v>900</v>
      </c>
      <c r="G23">
        <v>0.14299999999999999</v>
      </c>
      <c r="H23" s="5">
        <v>37</v>
      </c>
      <c r="J23" s="13">
        <f t="shared" si="0"/>
        <v>1.5874125874125875</v>
      </c>
      <c r="M23" s="29">
        <v>700</v>
      </c>
      <c r="N23">
        <f>SQRT((POWER(G10-G121,2) + POWER(G21-G121,2) + POWER(G32-G121,2) + POWER(G43-G121,2) + POWER(G54-G121,2) + POWER(G65-G121,2) + POWER(G76-G121,2) + POWER(G87-G121,2) + POWER(G98-G121,2) + POWER(G109-G121,2))/9)</f>
        <v>1.8935269854016983E-2</v>
      </c>
      <c r="O23">
        <f>G121-N23</f>
        <v>8.3964730145983005E-2</v>
      </c>
      <c r="P23" s="30">
        <f>G121+N23</f>
        <v>0.12183526985401698</v>
      </c>
    </row>
    <row r="24" spans="2:16">
      <c r="B24" s="4">
        <v>1000</v>
      </c>
      <c r="C24">
        <v>0.27400000000000002</v>
      </c>
      <c r="D24" s="5">
        <v>37</v>
      </c>
      <c r="F24" s="4">
        <v>1000</v>
      </c>
      <c r="G24">
        <v>0.17499999999999999</v>
      </c>
      <c r="H24" s="5">
        <v>37</v>
      </c>
      <c r="J24" s="14">
        <f t="shared" si="0"/>
        <v>1.5657142857142858</v>
      </c>
      <c r="M24" s="29">
        <v>800</v>
      </c>
      <c r="N24">
        <f>SQRT((POWER(G11-G122,2) + POWER(G22-G122,2) + POWER(G33-G122,2) + POWER(G44-G122,2) + POWER(G55-G122,2) + POWER(G66-G122,2) + POWER(G77-G122,2) + POWER(G88-G122,2) + POWER(G99-G122,2) + POWER(G110-G122,2))/9)</f>
        <v>2.7931662638979768E-2</v>
      </c>
      <c r="O24">
        <f>G122-N24</f>
        <v>0.10626833736102022</v>
      </c>
      <c r="P24" s="30">
        <f>G122+N24</f>
        <v>0.16213166263897977</v>
      </c>
    </row>
    <row r="25" spans="2:16">
      <c r="B25" s="9" t="s">
        <v>12</v>
      </c>
      <c r="C25" s="10"/>
      <c r="D25" s="11"/>
      <c r="F25" s="9" t="s">
        <v>12</v>
      </c>
      <c r="G25" s="10"/>
      <c r="H25" s="11"/>
      <c r="J25" s="16"/>
      <c r="M25" s="29">
        <v>900</v>
      </c>
      <c r="N25">
        <f>SQRT((POWER(G12-G123,2) + POWER(G23-G123,2) + POWER(G34-G123,2) + POWER(G45-G123,2) + POWER(G56-G123,2) + POWER(G67-G123,2) + POWER(G78-G123,2) + POWER(G89-G123,2) + POWER(G100-G123,2) + POWER(G111-G123,2))/9)</f>
        <v>3.758013659723268E-2</v>
      </c>
      <c r="O25">
        <f>G123-N25</f>
        <v>0.12381986340276731</v>
      </c>
      <c r="P25" s="30">
        <f>G123+N25</f>
        <v>0.19898013659723268</v>
      </c>
    </row>
    <row r="26" spans="2:16">
      <c r="B26" s="4">
        <v>100</v>
      </c>
      <c r="C26">
        <v>0.01</v>
      </c>
      <c r="D26" s="5">
        <v>37</v>
      </c>
      <c r="F26" s="4">
        <v>100</v>
      </c>
      <c r="G26">
        <v>7.0000000000000001E-3</v>
      </c>
      <c r="H26" s="5">
        <v>37</v>
      </c>
      <c r="J26" s="12">
        <f t="shared" si="0"/>
        <v>1.4285714285714286</v>
      </c>
      <c r="M26" s="34">
        <v>1000</v>
      </c>
      <c r="N26" s="35">
        <f>SQRT((POWER(G13-G124,2) + POWER(G24-G124,2) + POWER(G35-G124,2) + POWER(G46-G124,2) + POWER(G57-G124,2) + POWER(G68-G124,2) + POWER(G79-G124,2) + POWER(G90-G124,2) + POWER(G101-G124,2) + POWER(G112-G124,2))/9)</f>
        <v>2.3838344461532279E-2</v>
      </c>
      <c r="O26" s="35">
        <f>G124-N26</f>
        <v>0.15256165553846773</v>
      </c>
      <c r="P26" s="36">
        <f>G124+N26</f>
        <v>0.20023834446153227</v>
      </c>
    </row>
    <row r="27" spans="2:16">
      <c r="B27" s="4">
        <v>200</v>
      </c>
      <c r="C27">
        <v>1.4999999999999999E-2</v>
      </c>
      <c r="D27" s="5">
        <v>37</v>
      </c>
      <c r="F27" s="4">
        <v>200</v>
      </c>
      <c r="G27">
        <v>1.9E-2</v>
      </c>
      <c r="H27" s="5">
        <v>37</v>
      </c>
      <c r="J27" s="13">
        <f t="shared" si="0"/>
        <v>0.78947368421052633</v>
      </c>
    </row>
    <row r="28" spans="2:16">
      <c r="B28" s="4">
        <v>300</v>
      </c>
      <c r="C28">
        <v>3.2000000000000001E-2</v>
      </c>
      <c r="D28" s="5">
        <v>37</v>
      </c>
      <c r="F28" s="4">
        <v>300</v>
      </c>
      <c r="G28">
        <v>0.03</v>
      </c>
      <c r="H28" s="5">
        <v>37</v>
      </c>
      <c r="J28" s="13">
        <f t="shared" si="0"/>
        <v>1.0666666666666667</v>
      </c>
    </row>
    <row r="29" spans="2:16">
      <c r="B29" s="4">
        <v>400</v>
      </c>
      <c r="C29">
        <v>4.7E-2</v>
      </c>
      <c r="D29" s="5">
        <v>37</v>
      </c>
      <c r="F29" s="4">
        <v>400</v>
      </c>
      <c r="G29">
        <v>4.8000000000000001E-2</v>
      </c>
      <c r="H29" s="5">
        <v>37</v>
      </c>
      <c r="J29" s="13">
        <f t="shared" si="0"/>
        <v>0.97916666666666663</v>
      </c>
      <c r="M29" s="48" t="s">
        <v>13</v>
      </c>
      <c r="N29" s="49"/>
      <c r="O29" s="49"/>
      <c r="P29" s="50"/>
    </row>
    <row r="30" spans="2:16">
      <c r="B30" s="4">
        <v>500</v>
      </c>
      <c r="C30">
        <v>6.3E-2</v>
      </c>
      <c r="D30" s="5">
        <v>37</v>
      </c>
      <c r="F30" s="4">
        <v>500</v>
      </c>
      <c r="G30">
        <v>5.6000000000000001E-2</v>
      </c>
      <c r="H30" s="5">
        <v>37</v>
      </c>
      <c r="J30" s="13">
        <f t="shared" si="0"/>
        <v>1.125</v>
      </c>
      <c r="M30" s="45" t="s">
        <v>3</v>
      </c>
      <c r="N30" s="51" t="s">
        <v>8</v>
      </c>
      <c r="O30" s="46" t="s">
        <v>9</v>
      </c>
      <c r="P30" s="47" t="s">
        <v>10</v>
      </c>
    </row>
    <row r="31" spans="2:16">
      <c r="B31" s="4">
        <v>600</v>
      </c>
      <c r="C31">
        <v>9.5000000000000001E-2</v>
      </c>
      <c r="D31" s="5">
        <v>37</v>
      </c>
      <c r="F31" s="4">
        <v>600</v>
      </c>
      <c r="G31">
        <v>7.2999999999999995E-2</v>
      </c>
      <c r="H31" s="5">
        <v>37</v>
      </c>
      <c r="J31" s="13">
        <f t="shared" si="0"/>
        <v>1.3013698630136987</v>
      </c>
      <c r="M31" s="40">
        <v>100</v>
      </c>
      <c r="N31">
        <f>SQRT((POWER(J4-J115,2) + POWER(J15-J115,2) + POWER(J26-J115,2) +POWER(J37-J115,2) +POWER(J48-J115,2)+POWER(J59-J115,2)+POWER(J70-J115,2)+POWER(J81-J115,2)+POWER(J92-J115,2)+ POWER(J103-J115,2))/9)</f>
        <v>0.80756723472435288</v>
      </c>
      <c r="O31">
        <f>J115-N31</f>
        <v>0.13102925650371722</v>
      </c>
      <c r="P31" s="41">
        <f>J115+N31</f>
        <v>1.746163725952423</v>
      </c>
    </row>
    <row r="32" spans="2:16">
      <c r="B32" s="4">
        <v>700</v>
      </c>
      <c r="C32">
        <v>0.14099999999999999</v>
      </c>
      <c r="D32" s="5">
        <v>37</v>
      </c>
      <c r="F32" s="4">
        <v>700</v>
      </c>
      <c r="G32">
        <v>8.7999999999999995E-2</v>
      </c>
      <c r="H32" s="5">
        <v>37</v>
      </c>
      <c r="J32" s="13">
        <f t="shared" si="0"/>
        <v>1.6022727272727273</v>
      </c>
      <c r="M32" s="40">
        <v>200</v>
      </c>
      <c r="N32">
        <f>SQRT((POWER(J5-J116,2) + POWER(J16-J116,2) + POWER(J27-J116,2) +POWER(J38-J116,2) +POWER(J49-J116,2)+POWER(J60-J116,2)+POWER(J71-J116,2)+POWER(J82-J116,2)+POWER(J93-J116,2)+ POWER(J104-J116,2))/9)</f>
        <v>0.2074263542317587</v>
      </c>
      <c r="O32">
        <f>J116-N32</f>
        <v>0.34198076039274727</v>
      </c>
      <c r="P32" s="41">
        <f>J116+N32</f>
        <v>0.75683346885626468</v>
      </c>
    </row>
    <row r="33" spans="2:16">
      <c r="B33" s="4">
        <v>800</v>
      </c>
      <c r="C33">
        <v>0.185</v>
      </c>
      <c r="D33" s="5">
        <v>37</v>
      </c>
      <c r="F33" s="4">
        <v>800</v>
      </c>
      <c r="G33">
        <v>0.123</v>
      </c>
      <c r="H33" s="5">
        <v>37</v>
      </c>
      <c r="J33" s="13">
        <f t="shared" si="0"/>
        <v>1.5040650406504066</v>
      </c>
      <c r="M33" s="40">
        <v>300</v>
      </c>
      <c r="N33">
        <f>SQRT((POWER(J6-J117,2) + POWER(J17-J117,2) + POWER(J28-J117,2) +POWER(J39-J117,2) +POWER(J50-J117,2)+POWER(J61-J117,2)+POWER(J72-J117,2)+POWER(J83-J117,2)+POWER(J94-J117,2)+ POWER(J105-J117,2))/9)</f>
        <v>0.25321572333319159</v>
      </c>
      <c r="O33">
        <f>J117-N33</f>
        <v>0.52424906539920269</v>
      </c>
      <c r="P33" s="41">
        <f>J117+N33</f>
        <v>1.0306805120655858</v>
      </c>
    </row>
    <row r="34" spans="2:16">
      <c r="B34" s="4">
        <v>900</v>
      </c>
      <c r="C34">
        <v>0.219</v>
      </c>
      <c r="D34" s="5">
        <v>37</v>
      </c>
      <c r="F34" s="4">
        <v>900</v>
      </c>
      <c r="G34">
        <v>0.13800000000000001</v>
      </c>
      <c r="H34" s="5">
        <v>37</v>
      </c>
      <c r="J34" s="13">
        <f t="shared" si="0"/>
        <v>1.5869565217391304</v>
      </c>
      <c r="M34" s="40">
        <v>400</v>
      </c>
      <c r="N34">
        <f>SQRT((POWER(J7-J118,2) + POWER(J18-J118,2) + POWER(J29-J118,2) +POWER(J40-J118,2) +POWER(J51-J118,2)+POWER(J62-J118,2)+POWER(J73-J118,2)+POWER(J84-J118,2)+POWER(J95-J118,2)+ POWER(J106-J118,2))/9)</f>
        <v>0.23160764408138618</v>
      </c>
      <c r="O34">
        <f>J118-N34</f>
        <v>0.64513191854286833</v>
      </c>
      <c r="P34" s="41">
        <f>J118+N34</f>
        <v>1.1083472067056406</v>
      </c>
    </row>
    <row r="35" spans="2:16">
      <c r="B35" s="4">
        <v>1000</v>
      </c>
      <c r="C35">
        <v>0.28199999999999997</v>
      </c>
      <c r="D35" s="5">
        <v>37</v>
      </c>
      <c r="F35" s="4">
        <v>1000</v>
      </c>
      <c r="G35">
        <v>0.157</v>
      </c>
      <c r="H35" s="5">
        <v>37</v>
      </c>
      <c r="J35" s="14">
        <f t="shared" si="0"/>
        <v>1.7961783439490444</v>
      </c>
      <c r="M35" s="40">
        <v>500</v>
      </c>
      <c r="N35">
        <f>SQRT((POWER(J8-J119,2) + POWER(J19-J119,2) + POWER(J30-J119,2) +POWER(J41-J119,2) +POWER(J52-J119,2)+POWER(J63-J119,2)+POWER(J74-J119,2)+POWER(J85-J119,2)+POWER(J96-J119,2)+ POWER(J107-J119,2))/9)</f>
        <v>0.27604719852514265</v>
      </c>
      <c r="O35">
        <f>J119-N35</f>
        <v>0.82946461249847903</v>
      </c>
      <c r="P35" s="41">
        <f>J119+N35</f>
        <v>1.3815590095487644</v>
      </c>
    </row>
    <row r="36" spans="2:16">
      <c r="B36" s="9" t="s">
        <v>14</v>
      </c>
      <c r="C36" s="10"/>
      <c r="D36" s="11"/>
      <c r="F36" s="9" t="s">
        <v>14</v>
      </c>
      <c r="G36" s="10"/>
      <c r="H36" s="11"/>
      <c r="J36" s="16"/>
      <c r="M36" s="40">
        <v>600</v>
      </c>
      <c r="N36">
        <f>SQRT((POWER(J9-J120,2) + POWER(J20-J120,2) + POWER(J31-J120,2) +POWER(J42-J120,2) +POWER(J53-J120,2)+POWER(J64-J120,2)+POWER(J75-J120,2)+POWER(J86-J120,2)+POWER(J97-J120,2)+ POWER(J108-J120,2))/9)</f>
        <v>0.28384105267541371</v>
      </c>
      <c r="O36">
        <f>J120-N36</f>
        <v>0.97767824993977948</v>
      </c>
      <c r="P36" s="41">
        <f>J120+N36</f>
        <v>1.5453603552906068</v>
      </c>
    </row>
    <row r="37" spans="2:16">
      <c r="B37" s="4">
        <v>100</v>
      </c>
      <c r="C37">
        <v>0.01</v>
      </c>
      <c r="D37" s="5">
        <v>37</v>
      </c>
      <c r="F37" s="4">
        <v>100</v>
      </c>
      <c r="G37">
        <v>6.0000000000000001E-3</v>
      </c>
      <c r="H37" s="5">
        <v>37</v>
      </c>
      <c r="J37" s="12">
        <f t="shared" si="0"/>
        <v>1.6666666666666667</v>
      </c>
      <c r="M37" s="40">
        <v>700</v>
      </c>
      <c r="N37">
        <f>SQRT((POWER(J10-J121,2) + POWER(J21-J121,2) + POWER(J32-J121,2) +POWER(J43-J121,2) +POWER(J54-J121,2)+POWER(J65-J121,2)+POWER(J76-J121,2)+POWER(J87-J121,2)+POWER(J98-J121,2)+ POWER(J109-J121,2))/9)</f>
        <v>0.21928933689382266</v>
      </c>
      <c r="O37">
        <f>J121-N37</f>
        <v>1.1577757748651667</v>
      </c>
      <c r="P37" s="41">
        <f>J121+N37</f>
        <v>1.5963544486528121</v>
      </c>
    </row>
    <row r="38" spans="2:16">
      <c r="B38" s="4">
        <v>200</v>
      </c>
      <c r="C38">
        <v>1.4999999999999999E-2</v>
      </c>
      <c r="D38" s="5">
        <v>37</v>
      </c>
      <c r="F38" s="4">
        <v>200</v>
      </c>
      <c r="G38">
        <v>3.1E-2</v>
      </c>
      <c r="H38" s="5">
        <v>37</v>
      </c>
      <c r="J38" s="13">
        <f t="shared" si="0"/>
        <v>0.48387096774193544</v>
      </c>
      <c r="M38" s="40">
        <v>800</v>
      </c>
      <c r="N38">
        <f>SQRT((POWER(J11-J122,2) + POWER(J22-J122,2) + POWER(J33-J122,2) +POWER(J44-J122,2) +POWER(J55-J122,2)+POWER(J66-J122,2)+POWER(J77-J122,2)+POWER(J88-J122,2)+POWER(J99-J122,2)+ POWER(J110-J122,2))/9)</f>
        <v>0.26324806600737943</v>
      </c>
      <c r="O38">
        <f>J122-N38</f>
        <v>1.1078398624575982</v>
      </c>
      <c r="P38" s="41">
        <f>J122+N38</f>
        <v>1.6343359944723572</v>
      </c>
    </row>
    <row r="39" spans="2:16">
      <c r="B39" s="4">
        <v>300</v>
      </c>
      <c r="C39">
        <v>3.2000000000000001E-2</v>
      </c>
      <c r="D39" s="5">
        <v>37</v>
      </c>
      <c r="F39" s="4">
        <v>300</v>
      </c>
      <c r="G39">
        <v>3.2000000000000001E-2</v>
      </c>
      <c r="H39" s="5">
        <v>37</v>
      </c>
      <c r="J39" s="13">
        <f t="shared" si="0"/>
        <v>1</v>
      </c>
      <c r="M39" s="40">
        <v>900</v>
      </c>
      <c r="N39">
        <f>SQRT((POWER(J12-J123,2) + POWER(J23-J123,2) + POWER(J34-J123,2) +POWER(J45-J123,2) +POWER(J56-J123,2)+POWER(J67-J123,2)+POWER(J78-J123,2)+POWER(J89-J123,2)+POWER(J100-J123,2)+ POWER(J111-J123,2))/9)</f>
        <v>0.24247205616730352</v>
      </c>
      <c r="O39">
        <f>J123-N39</f>
        <v>1.1924721817509121</v>
      </c>
      <c r="P39" s="41">
        <f>J123+N39</f>
        <v>1.6774162940855191</v>
      </c>
    </row>
    <row r="40" spans="2:16">
      <c r="B40" s="4">
        <v>400</v>
      </c>
      <c r="C40">
        <v>4.7E-2</v>
      </c>
      <c r="D40" s="5">
        <v>37</v>
      </c>
      <c r="F40" s="4">
        <v>400</v>
      </c>
      <c r="G40">
        <v>4.7E-2</v>
      </c>
      <c r="H40" s="5">
        <v>37</v>
      </c>
      <c r="J40" s="13">
        <f t="shared" si="0"/>
        <v>1</v>
      </c>
      <c r="M40" s="42">
        <v>1000</v>
      </c>
      <c r="N40" s="43">
        <f>SQRT((POWER(J13-J124,2) + POWER(J24-J124,2) + POWER(J35-J124,2) +POWER(J46-J124,2) +POWER(J57-J124,2)+POWER(J68-J124,2)+POWER(J79-J124,2)+POWER(J90-J124,2)+POWER(J101-J124,2)+ POWER(J112-J124,2))/9)</f>
        <v>0.1963317402411737</v>
      </c>
      <c r="O40" s="43">
        <f>J124-N40</f>
        <v>1.4153462642939736</v>
      </c>
      <c r="P40" s="44">
        <f>J124+N40</f>
        <v>1.808009744776321</v>
      </c>
    </row>
    <row r="41" spans="2:16">
      <c r="B41" s="4">
        <v>500</v>
      </c>
      <c r="C41">
        <v>6.2E-2</v>
      </c>
      <c r="D41" s="5">
        <v>37</v>
      </c>
      <c r="F41" s="4">
        <v>500</v>
      </c>
      <c r="G41">
        <v>6.3E-2</v>
      </c>
      <c r="H41" s="5">
        <v>37</v>
      </c>
      <c r="J41" s="13">
        <f t="shared" si="0"/>
        <v>0.98412698412698407</v>
      </c>
    </row>
    <row r="42" spans="2:16">
      <c r="B42" s="4">
        <v>600</v>
      </c>
      <c r="C42">
        <v>9.9000000000000005E-2</v>
      </c>
      <c r="D42" s="5">
        <v>37</v>
      </c>
      <c r="F42" s="4">
        <v>600</v>
      </c>
      <c r="G42">
        <v>7.3999999999999996E-2</v>
      </c>
      <c r="H42" s="5">
        <v>37</v>
      </c>
      <c r="J42" s="13">
        <f t="shared" si="0"/>
        <v>1.3378378378378379</v>
      </c>
    </row>
    <row r="43" spans="2:16">
      <c r="B43" s="4">
        <v>700</v>
      </c>
      <c r="C43">
        <v>0.14099999999999999</v>
      </c>
      <c r="D43" s="5">
        <v>37</v>
      </c>
      <c r="F43" s="4">
        <v>700</v>
      </c>
      <c r="G43">
        <v>9.4E-2</v>
      </c>
      <c r="H43" s="5">
        <v>37</v>
      </c>
      <c r="J43" s="13">
        <f t="shared" si="0"/>
        <v>1.4999999999999998</v>
      </c>
    </row>
    <row r="44" spans="2:16">
      <c r="B44" s="4">
        <v>800</v>
      </c>
      <c r="C44">
        <v>0.189</v>
      </c>
      <c r="D44" s="5">
        <v>37</v>
      </c>
      <c r="F44" s="4">
        <v>800</v>
      </c>
      <c r="G44">
        <v>0.125</v>
      </c>
      <c r="H44" s="5">
        <v>37</v>
      </c>
      <c r="J44" s="13">
        <f t="shared" si="0"/>
        <v>1.512</v>
      </c>
    </row>
    <row r="45" spans="2:16">
      <c r="B45" s="4">
        <v>900</v>
      </c>
      <c r="C45">
        <v>0.23400000000000001</v>
      </c>
      <c r="D45" s="5">
        <v>37</v>
      </c>
      <c r="F45" s="4">
        <v>900</v>
      </c>
      <c r="G45">
        <v>0.14099999999999999</v>
      </c>
      <c r="H45" s="5">
        <v>37</v>
      </c>
      <c r="J45" s="13">
        <f t="shared" si="0"/>
        <v>1.6595744680851066</v>
      </c>
    </row>
    <row r="46" spans="2:16">
      <c r="B46" s="4">
        <v>1000</v>
      </c>
      <c r="C46">
        <v>0.28199999999999997</v>
      </c>
      <c r="D46" s="5">
        <v>37</v>
      </c>
      <c r="F46" s="4">
        <v>1000</v>
      </c>
      <c r="G46">
        <v>0.18</v>
      </c>
      <c r="H46" s="5">
        <v>37</v>
      </c>
      <c r="J46" s="14">
        <f t="shared" si="0"/>
        <v>1.5666666666666667</v>
      </c>
    </row>
    <row r="47" spans="2:16">
      <c r="B47" s="9" t="s">
        <v>15</v>
      </c>
      <c r="C47" s="10"/>
      <c r="D47" s="11"/>
      <c r="F47" s="9" t="s">
        <v>15</v>
      </c>
      <c r="G47" s="10"/>
      <c r="H47" s="11"/>
      <c r="J47" s="16"/>
    </row>
    <row r="48" spans="2:16">
      <c r="B48" s="4">
        <v>100</v>
      </c>
      <c r="C48">
        <v>1.2999999999999999E-2</v>
      </c>
      <c r="D48" s="5">
        <v>37</v>
      </c>
      <c r="F48" s="4">
        <v>100</v>
      </c>
      <c r="G48">
        <v>1.4E-2</v>
      </c>
      <c r="H48" s="5">
        <v>37</v>
      </c>
      <c r="J48" s="12">
        <f t="shared" si="0"/>
        <v>0.92857142857142849</v>
      </c>
    </row>
    <row r="49" spans="2:10">
      <c r="B49" s="4">
        <v>200</v>
      </c>
      <c r="C49">
        <v>1.6E-2</v>
      </c>
      <c r="D49" s="5">
        <v>37</v>
      </c>
      <c r="F49" s="4">
        <v>200</v>
      </c>
      <c r="G49">
        <v>1.7999999999999999E-2</v>
      </c>
      <c r="H49" s="5">
        <v>37</v>
      </c>
      <c r="J49" s="13">
        <f t="shared" si="0"/>
        <v>0.88888888888888895</v>
      </c>
    </row>
    <row r="50" spans="2:10">
      <c r="B50" s="4">
        <v>300</v>
      </c>
      <c r="C50">
        <v>3.1E-2</v>
      </c>
      <c r="D50" s="5">
        <v>37</v>
      </c>
      <c r="F50" s="4">
        <v>300</v>
      </c>
      <c r="G50">
        <v>0.04</v>
      </c>
      <c r="H50" s="5">
        <v>37</v>
      </c>
      <c r="J50" s="13">
        <f t="shared" si="0"/>
        <v>0.77500000000000002</v>
      </c>
    </row>
    <row r="51" spans="2:10">
      <c r="B51" s="4">
        <v>400</v>
      </c>
      <c r="C51">
        <v>4.8000000000000001E-2</v>
      </c>
      <c r="D51" s="5">
        <v>37</v>
      </c>
      <c r="F51" s="4">
        <v>400</v>
      </c>
      <c r="G51">
        <v>3.4000000000000002E-2</v>
      </c>
      <c r="H51" s="5">
        <v>37</v>
      </c>
      <c r="J51" s="13">
        <f t="shared" si="0"/>
        <v>1.4117647058823528</v>
      </c>
    </row>
    <row r="52" spans="2:10">
      <c r="B52" s="4">
        <v>500</v>
      </c>
      <c r="C52">
        <v>8.1000000000000003E-2</v>
      </c>
      <c r="D52" s="5">
        <v>37</v>
      </c>
      <c r="F52" s="4">
        <v>500</v>
      </c>
      <c r="G52">
        <v>4.7E-2</v>
      </c>
      <c r="H52" s="5">
        <v>37</v>
      </c>
      <c r="J52" s="13">
        <f t="shared" si="0"/>
        <v>1.7234042553191491</v>
      </c>
    </row>
    <row r="53" spans="2:10">
      <c r="B53" s="4">
        <v>600</v>
      </c>
      <c r="C53">
        <v>0.09</v>
      </c>
      <c r="D53" s="5">
        <v>37</v>
      </c>
      <c r="F53" s="4">
        <v>600</v>
      </c>
      <c r="G53">
        <v>6.3E-2</v>
      </c>
      <c r="H53" s="5">
        <v>37</v>
      </c>
      <c r="J53" s="13">
        <f t="shared" si="0"/>
        <v>1.4285714285714286</v>
      </c>
    </row>
    <row r="54" spans="2:10">
      <c r="B54" s="4">
        <v>700</v>
      </c>
      <c r="C54">
        <v>0.14099999999999999</v>
      </c>
      <c r="D54" s="5">
        <v>37</v>
      </c>
      <c r="F54" s="4">
        <v>700</v>
      </c>
      <c r="G54">
        <v>9.6000000000000002E-2</v>
      </c>
      <c r="H54" s="5">
        <v>37</v>
      </c>
      <c r="J54" s="13">
        <f t="shared" si="0"/>
        <v>1.4687499999999998</v>
      </c>
    </row>
    <row r="55" spans="2:10">
      <c r="B55" s="4">
        <v>800</v>
      </c>
      <c r="C55">
        <v>0.189</v>
      </c>
      <c r="D55" s="5">
        <v>37</v>
      </c>
      <c r="F55" s="4">
        <v>800</v>
      </c>
      <c r="G55">
        <v>0.105</v>
      </c>
      <c r="H55" s="5">
        <v>37</v>
      </c>
      <c r="J55" s="13">
        <f t="shared" si="0"/>
        <v>1.8</v>
      </c>
    </row>
    <row r="56" spans="2:10">
      <c r="B56" s="4">
        <v>900</v>
      </c>
      <c r="C56">
        <v>0.23499999999999999</v>
      </c>
      <c r="D56" s="5">
        <v>37</v>
      </c>
      <c r="F56" s="4">
        <v>900</v>
      </c>
      <c r="G56">
        <v>0.14699999999999999</v>
      </c>
      <c r="H56" s="5">
        <v>37</v>
      </c>
      <c r="J56" s="13">
        <f t="shared" si="0"/>
        <v>1.5986394557823129</v>
      </c>
    </row>
    <row r="57" spans="2:10">
      <c r="B57" s="4">
        <v>1000</v>
      </c>
      <c r="C57">
        <v>0.28299999999999997</v>
      </c>
      <c r="D57" s="5">
        <v>37</v>
      </c>
      <c r="F57" s="4">
        <v>1000</v>
      </c>
      <c r="G57">
        <v>0.15</v>
      </c>
      <c r="H57" s="5">
        <v>37</v>
      </c>
      <c r="J57" s="14">
        <f t="shared" si="0"/>
        <v>1.8866666666666665</v>
      </c>
    </row>
    <row r="58" spans="2:10">
      <c r="B58" s="9" t="s">
        <v>16</v>
      </c>
      <c r="C58" s="10"/>
      <c r="D58" s="11"/>
      <c r="F58" s="9" t="s">
        <v>16</v>
      </c>
      <c r="G58" s="10"/>
      <c r="H58" s="11"/>
      <c r="J58" s="16"/>
    </row>
    <row r="59" spans="2:10">
      <c r="B59" s="4">
        <v>100</v>
      </c>
      <c r="C59">
        <v>1.4999999999999999E-2</v>
      </c>
      <c r="D59" s="5">
        <v>37</v>
      </c>
      <c r="F59" s="4">
        <v>100</v>
      </c>
      <c r="G59">
        <v>2.1000000000000001E-2</v>
      </c>
      <c r="H59" s="5">
        <v>37</v>
      </c>
      <c r="J59" s="12">
        <f t="shared" si="0"/>
        <v>0.71428571428571419</v>
      </c>
    </row>
    <row r="60" spans="2:10">
      <c r="B60" s="4">
        <v>200</v>
      </c>
      <c r="C60">
        <v>3.0000000000000001E-3</v>
      </c>
      <c r="D60" s="5">
        <v>37</v>
      </c>
      <c r="F60" s="4">
        <v>200</v>
      </c>
      <c r="G60">
        <v>1.6E-2</v>
      </c>
      <c r="H60" s="5">
        <v>37</v>
      </c>
      <c r="J60" s="13">
        <f t="shared" si="0"/>
        <v>0.1875</v>
      </c>
    </row>
    <row r="61" spans="2:10">
      <c r="B61" s="4">
        <v>300</v>
      </c>
      <c r="C61">
        <v>3.1E-2</v>
      </c>
      <c r="D61" s="5">
        <v>37</v>
      </c>
      <c r="F61" s="4">
        <v>300</v>
      </c>
      <c r="G61">
        <v>2.5999999999999999E-2</v>
      </c>
      <c r="H61" s="5">
        <v>37</v>
      </c>
      <c r="J61" s="13">
        <f t="shared" si="0"/>
        <v>1.1923076923076923</v>
      </c>
    </row>
    <row r="62" spans="2:10">
      <c r="B62" s="4">
        <v>400</v>
      </c>
      <c r="C62">
        <v>3.2000000000000001E-2</v>
      </c>
      <c r="D62" s="5">
        <v>37</v>
      </c>
      <c r="F62" s="4">
        <v>400</v>
      </c>
      <c r="G62">
        <v>4.2999999999999997E-2</v>
      </c>
      <c r="H62" s="5">
        <v>37</v>
      </c>
      <c r="J62" s="13">
        <f t="shared" si="0"/>
        <v>0.74418604651162801</v>
      </c>
    </row>
    <row r="63" spans="2:10">
      <c r="B63" s="4">
        <v>500</v>
      </c>
      <c r="C63">
        <v>7.9000000000000001E-2</v>
      </c>
      <c r="D63" s="5">
        <v>37</v>
      </c>
      <c r="F63" s="4">
        <v>500</v>
      </c>
      <c r="G63">
        <v>6.3E-2</v>
      </c>
      <c r="H63" s="5">
        <v>37</v>
      </c>
      <c r="J63" s="13">
        <f t="shared" si="0"/>
        <v>1.253968253968254</v>
      </c>
    </row>
    <row r="64" spans="2:10">
      <c r="B64" s="4">
        <v>600</v>
      </c>
      <c r="C64">
        <v>0.109</v>
      </c>
      <c r="D64" s="5">
        <v>37</v>
      </c>
      <c r="F64" s="4">
        <v>600</v>
      </c>
      <c r="G64">
        <v>6.4000000000000001E-2</v>
      </c>
      <c r="H64" s="5">
        <v>37</v>
      </c>
      <c r="J64" s="13">
        <f t="shared" si="0"/>
        <v>1.703125</v>
      </c>
    </row>
    <row r="65" spans="2:10">
      <c r="B65" s="4">
        <v>700</v>
      </c>
      <c r="C65">
        <v>0.14199999999999999</v>
      </c>
      <c r="D65" s="5">
        <v>37</v>
      </c>
      <c r="F65" s="4">
        <v>700</v>
      </c>
      <c r="G65">
        <v>9.9000000000000005E-2</v>
      </c>
      <c r="H65" s="5">
        <v>37</v>
      </c>
      <c r="J65" s="13">
        <f t="shared" si="0"/>
        <v>1.4343434343434343</v>
      </c>
    </row>
    <row r="66" spans="2:10">
      <c r="B66" s="4">
        <v>800</v>
      </c>
      <c r="C66">
        <v>0.188</v>
      </c>
      <c r="D66" s="5">
        <v>37</v>
      </c>
      <c r="F66" s="4">
        <v>800</v>
      </c>
      <c r="G66">
        <v>0.13</v>
      </c>
      <c r="H66" s="5">
        <v>37</v>
      </c>
      <c r="J66" s="13">
        <f t="shared" si="0"/>
        <v>1.4461538461538461</v>
      </c>
    </row>
    <row r="67" spans="2:10">
      <c r="B67" s="4">
        <v>900</v>
      </c>
      <c r="C67">
        <v>0.23699999999999999</v>
      </c>
      <c r="D67" s="5">
        <v>37</v>
      </c>
      <c r="F67" s="4">
        <v>900</v>
      </c>
      <c r="G67">
        <v>0.152</v>
      </c>
      <c r="H67" s="5">
        <v>37</v>
      </c>
      <c r="J67" s="13">
        <f t="shared" si="0"/>
        <v>1.5592105263157894</v>
      </c>
    </row>
    <row r="68" spans="2:10">
      <c r="B68" s="4">
        <v>1000</v>
      </c>
      <c r="C68">
        <v>0.28199999999999997</v>
      </c>
      <c r="D68" s="5">
        <v>37</v>
      </c>
      <c r="F68" s="4">
        <v>1000</v>
      </c>
      <c r="G68">
        <v>0.159</v>
      </c>
      <c r="H68" s="5">
        <v>37</v>
      </c>
      <c r="J68" s="14">
        <f t="shared" si="0"/>
        <v>1.7735849056603772</v>
      </c>
    </row>
    <row r="69" spans="2:10">
      <c r="B69" s="9" t="s">
        <v>17</v>
      </c>
      <c r="C69" s="10"/>
      <c r="D69" s="11"/>
      <c r="F69" s="9" t="s">
        <v>17</v>
      </c>
      <c r="G69" s="10"/>
      <c r="H69" s="11"/>
      <c r="J69" s="16"/>
    </row>
    <row r="70" spans="2:10">
      <c r="B70" s="4">
        <v>100</v>
      </c>
      <c r="C70">
        <v>1.4999999999999999E-2</v>
      </c>
      <c r="D70" s="5">
        <v>37</v>
      </c>
      <c r="F70" s="4">
        <v>100</v>
      </c>
      <c r="G70">
        <v>5.0000000000000001E-3</v>
      </c>
      <c r="H70" s="5">
        <v>37</v>
      </c>
      <c r="J70" s="12">
        <f t="shared" ref="J69:J112" si="1">C70/G70</f>
        <v>3</v>
      </c>
    </row>
    <row r="71" spans="2:10">
      <c r="B71" s="4">
        <v>200</v>
      </c>
      <c r="C71">
        <v>1.6E-2</v>
      </c>
      <c r="D71" s="5">
        <v>37</v>
      </c>
      <c r="F71" s="4">
        <v>200</v>
      </c>
      <c r="G71">
        <v>2.5999999999999999E-2</v>
      </c>
      <c r="H71" s="5">
        <v>37</v>
      </c>
      <c r="J71" s="13">
        <f t="shared" si="1"/>
        <v>0.61538461538461542</v>
      </c>
    </row>
    <row r="72" spans="2:10">
      <c r="B72" s="4">
        <v>300</v>
      </c>
      <c r="C72">
        <v>3.1E-2</v>
      </c>
      <c r="D72" s="5">
        <v>37</v>
      </c>
      <c r="F72" s="4">
        <v>300</v>
      </c>
      <c r="G72">
        <v>3.4000000000000002E-2</v>
      </c>
      <c r="H72" s="5">
        <v>37</v>
      </c>
      <c r="J72" s="13">
        <f t="shared" si="1"/>
        <v>0.91176470588235292</v>
      </c>
    </row>
    <row r="73" spans="2:10">
      <c r="B73" s="4">
        <v>400</v>
      </c>
      <c r="C73">
        <v>3.9E-2</v>
      </c>
      <c r="D73" s="5">
        <v>37</v>
      </c>
      <c r="F73" s="4">
        <v>400</v>
      </c>
      <c r="G73">
        <v>4.4999999999999998E-2</v>
      </c>
      <c r="H73" s="5">
        <v>37</v>
      </c>
      <c r="J73" s="13">
        <f t="shared" si="1"/>
        <v>0.8666666666666667</v>
      </c>
    </row>
    <row r="74" spans="2:10">
      <c r="B74" s="4">
        <v>500</v>
      </c>
      <c r="C74">
        <v>7.5999999999999998E-2</v>
      </c>
      <c r="D74" s="5">
        <v>37</v>
      </c>
      <c r="F74" s="4">
        <v>500</v>
      </c>
      <c r="G74">
        <v>5.7000000000000002E-2</v>
      </c>
      <c r="H74" s="5">
        <v>37</v>
      </c>
      <c r="J74" s="13">
        <f t="shared" si="1"/>
        <v>1.3333333333333333</v>
      </c>
    </row>
    <row r="75" spans="2:10">
      <c r="B75" s="4">
        <v>600</v>
      </c>
      <c r="C75">
        <v>0.11</v>
      </c>
      <c r="D75" s="5">
        <v>37</v>
      </c>
      <c r="F75" s="4">
        <v>600</v>
      </c>
      <c r="G75">
        <v>6.3E-2</v>
      </c>
      <c r="H75" s="5">
        <v>37</v>
      </c>
      <c r="J75" s="13">
        <f t="shared" si="1"/>
        <v>1.746031746031746</v>
      </c>
    </row>
    <row r="76" spans="2:10">
      <c r="B76" s="4">
        <v>700</v>
      </c>
      <c r="C76">
        <v>0.153</v>
      </c>
      <c r="D76" s="5">
        <v>37</v>
      </c>
      <c r="F76" s="4">
        <v>700</v>
      </c>
      <c r="G76">
        <v>9.4E-2</v>
      </c>
      <c r="H76" s="5">
        <v>37</v>
      </c>
      <c r="J76" s="13">
        <f t="shared" si="1"/>
        <v>1.6276595744680851</v>
      </c>
    </row>
    <row r="77" spans="2:10">
      <c r="B77" s="4">
        <v>800</v>
      </c>
      <c r="C77">
        <v>0.188</v>
      </c>
      <c r="D77" s="5">
        <v>37</v>
      </c>
      <c r="F77" s="4">
        <v>800</v>
      </c>
      <c r="G77">
        <v>0.14000000000000001</v>
      </c>
      <c r="H77" s="5">
        <v>37</v>
      </c>
      <c r="J77" s="13">
        <f t="shared" si="1"/>
        <v>1.3428571428571427</v>
      </c>
    </row>
    <row r="78" spans="2:10">
      <c r="B78" s="4">
        <v>900</v>
      </c>
      <c r="C78">
        <v>0.23499999999999999</v>
      </c>
      <c r="D78" s="5">
        <v>37</v>
      </c>
      <c r="F78" s="4">
        <v>900</v>
      </c>
      <c r="G78">
        <v>0.16</v>
      </c>
      <c r="H78" s="5">
        <v>37</v>
      </c>
      <c r="J78" s="13">
        <f t="shared" si="1"/>
        <v>1.4687499999999998</v>
      </c>
    </row>
    <row r="79" spans="2:10">
      <c r="B79" s="4">
        <v>1000</v>
      </c>
      <c r="C79">
        <v>0.28399999999999997</v>
      </c>
      <c r="D79" s="5">
        <v>37</v>
      </c>
      <c r="F79" s="4">
        <v>1000</v>
      </c>
      <c r="G79">
        <v>0.16600000000000001</v>
      </c>
      <c r="H79" s="5">
        <v>37</v>
      </c>
      <c r="J79" s="14">
        <f t="shared" si="1"/>
        <v>1.7108433734939756</v>
      </c>
    </row>
    <row r="80" spans="2:10">
      <c r="B80" s="9" t="s">
        <v>18</v>
      </c>
      <c r="C80" s="10"/>
      <c r="D80" s="11"/>
      <c r="F80" s="9" t="s">
        <v>18</v>
      </c>
      <c r="G80" s="10"/>
      <c r="H80" s="11"/>
      <c r="J80" s="16"/>
    </row>
    <row r="81" spans="2:10">
      <c r="B81" s="4">
        <v>100</v>
      </c>
      <c r="C81">
        <v>1.2E-2</v>
      </c>
      <c r="D81" s="5">
        <v>37</v>
      </c>
      <c r="F81" s="4">
        <v>100</v>
      </c>
      <c r="G81">
        <v>1.2999999999999999E-2</v>
      </c>
      <c r="H81" s="5">
        <v>37</v>
      </c>
      <c r="J81" s="12">
        <f t="shared" si="1"/>
        <v>0.92307692307692313</v>
      </c>
    </row>
    <row r="82" spans="2:10">
      <c r="B82" s="4">
        <v>200</v>
      </c>
      <c r="C82">
        <v>2.3E-2</v>
      </c>
      <c r="D82" s="5">
        <v>37</v>
      </c>
      <c r="F82" s="4">
        <v>200</v>
      </c>
      <c r="G82">
        <v>3.1E-2</v>
      </c>
      <c r="H82" s="5">
        <v>37</v>
      </c>
      <c r="J82" s="13">
        <f t="shared" si="1"/>
        <v>0.74193548387096775</v>
      </c>
    </row>
    <row r="83" spans="2:10">
      <c r="B83" s="4">
        <v>300</v>
      </c>
      <c r="C83">
        <v>2.4E-2</v>
      </c>
      <c r="D83" s="5">
        <v>37</v>
      </c>
      <c r="F83" s="4">
        <v>300</v>
      </c>
      <c r="G83">
        <v>3.1E-2</v>
      </c>
      <c r="H83" s="5">
        <v>37</v>
      </c>
      <c r="J83" s="13">
        <f t="shared" si="1"/>
        <v>0.77419354838709675</v>
      </c>
    </row>
    <row r="84" spans="2:10">
      <c r="B84" s="4">
        <v>400</v>
      </c>
      <c r="C84">
        <v>4.7E-2</v>
      </c>
      <c r="D84" s="5">
        <v>37</v>
      </c>
      <c r="F84" s="4">
        <v>400</v>
      </c>
      <c r="G84">
        <v>4.7E-2</v>
      </c>
      <c r="H84" s="5">
        <v>37</v>
      </c>
      <c r="J84" s="13">
        <f t="shared" si="1"/>
        <v>1</v>
      </c>
    </row>
    <row r="85" spans="2:10">
      <c r="B85" s="4">
        <v>500</v>
      </c>
      <c r="C85">
        <v>6.3E-2</v>
      </c>
      <c r="D85" s="5">
        <v>37</v>
      </c>
      <c r="F85" s="4">
        <v>500</v>
      </c>
      <c r="G85">
        <v>6.2E-2</v>
      </c>
      <c r="H85" s="5">
        <v>37</v>
      </c>
      <c r="J85" s="13">
        <f t="shared" si="1"/>
        <v>1.0161290322580645</v>
      </c>
    </row>
    <row r="86" spans="2:10">
      <c r="B86" s="4">
        <v>600</v>
      </c>
      <c r="C86">
        <v>9.4E-2</v>
      </c>
      <c r="D86" s="5">
        <v>37</v>
      </c>
      <c r="F86" s="4">
        <v>600</v>
      </c>
      <c r="G86">
        <v>7.9000000000000001E-2</v>
      </c>
      <c r="H86" s="5">
        <v>37</v>
      </c>
      <c r="J86" s="13">
        <f t="shared" si="1"/>
        <v>1.1898734177215189</v>
      </c>
    </row>
    <row r="87" spans="2:10">
      <c r="B87" s="4">
        <v>700</v>
      </c>
      <c r="C87">
        <v>0.14199999999999999</v>
      </c>
      <c r="D87" s="5">
        <v>37</v>
      </c>
      <c r="F87" s="4">
        <v>700</v>
      </c>
      <c r="G87">
        <v>9.4E-2</v>
      </c>
      <c r="H87" s="5">
        <v>37</v>
      </c>
      <c r="J87" s="13">
        <f t="shared" si="1"/>
        <v>1.5106382978723403</v>
      </c>
    </row>
    <row r="88" spans="2:10">
      <c r="B88" s="4">
        <v>800</v>
      </c>
      <c r="C88">
        <v>0.188</v>
      </c>
      <c r="D88" s="5">
        <v>37</v>
      </c>
      <c r="F88" s="4">
        <v>800</v>
      </c>
      <c r="G88">
        <v>0.126</v>
      </c>
      <c r="H88" s="5">
        <v>37</v>
      </c>
      <c r="J88" s="13">
        <f t="shared" si="1"/>
        <v>1.4920634920634921</v>
      </c>
    </row>
    <row r="89" spans="2:10">
      <c r="B89" s="4">
        <v>900</v>
      </c>
      <c r="C89">
        <v>0.22600000000000001</v>
      </c>
      <c r="D89" s="5">
        <v>37</v>
      </c>
      <c r="F89" s="4">
        <v>900</v>
      </c>
      <c r="G89">
        <v>0.151</v>
      </c>
      <c r="H89" s="5">
        <v>37</v>
      </c>
      <c r="J89" s="13">
        <f t="shared" si="1"/>
        <v>1.4966887417218544</v>
      </c>
    </row>
    <row r="90" spans="2:10">
      <c r="B90" s="4">
        <v>1000</v>
      </c>
      <c r="C90">
        <v>0.29799999999999999</v>
      </c>
      <c r="D90" s="5">
        <v>37</v>
      </c>
      <c r="F90" s="4">
        <v>1000</v>
      </c>
      <c r="G90">
        <v>0.20200000000000001</v>
      </c>
      <c r="H90" s="5">
        <v>37</v>
      </c>
      <c r="J90" s="14">
        <f t="shared" si="1"/>
        <v>1.475247524752475</v>
      </c>
    </row>
    <row r="91" spans="2:10">
      <c r="B91" s="9" t="s">
        <v>19</v>
      </c>
      <c r="C91" s="10"/>
      <c r="D91" s="11"/>
      <c r="F91" s="9" t="s">
        <v>19</v>
      </c>
      <c r="G91" s="10"/>
      <c r="H91" s="11"/>
      <c r="J91" s="16"/>
    </row>
    <row r="92" spans="2:10">
      <c r="B92" s="4">
        <v>100</v>
      </c>
      <c r="C92">
        <v>1.2999999999999999E-2</v>
      </c>
      <c r="D92" s="5">
        <v>37</v>
      </c>
      <c r="F92" s="4">
        <v>100</v>
      </c>
      <c r="G92">
        <v>1.4E-2</v>
      </c>
      <c r="H92" s="5">
        <v>37</v>
      </c>
      <c r="J92" s="12">
        <f t="shared" si="1"/>
        <v>0.92857142857142849</v>
      </c>
    </row>
    <row r="93" spans="2:10">
      <c r="B93" s="4">
        <v>200</v>
      </c>
      <c r="C93">
        <v>1.6E-2</v>
      </c>
      <c r="D93" s="5">
        <v>37</v>
      </c>
      <c r="F93" s="4">
        <v>200</v>
      </c>
      <c r="G93">
        <v>4.2000000000000003E-2</v>
      </c>
      <c r="H93" s="5">
        <v>37</v>
      </c>
      <c r="J93" s="13">
        <f t="shared" si="1"/>
        <v>0.38095238095238093</v>
      </c>
    </row>
    <row r="94" spans="2:10">
      <c r="B94" s="4">
        <v>300</v>
      </c>
      <c r="C94">
        <v>3.1E-2</v>
      </c>
      <c r="D94" s="5">
        <v>37</v>
      </c>
      <c r="F94" s="4">
        <v>300</v>
      </c>
      <c r="G94">
        <v>6.9000000000000006E-2</v>
      </c>
      <c r="H94" s="5">
        <v>37</v>
      </c>
      <c r="J94" s="13">
        <f t="shared" si="1"/>
        <v>0.44927536231884052</v>
      </c>
    </row>
    <row r="95" spans="2:10">
      <c r="B95" s="4">
        <v>400</v>
      </c>
      <c r="C95">
        <v>4.7E-2</v>
      </c>
      <c r="D95" s="5">
        <v>37</v>
      </c>
      <c r="F95" s="4">
        <v>400</v>
      </c>
      <c r="G95">
        <v>8.3000000000000004E-2</v>
      </c>
      <c r="H95" s="5">
        <v>37</v>
      </c>
      <c r="J95" s="13">
        <f t="shared" si="1"/>
        <v>0.56626506024096379</v>
      </c>
    </row>
    <row r="96" spans="2:10">
      <c r="B96" s="4">
        <v>500</v>
      </c>
      <c r="C96">
        <v>7.9000000000000001E-2</v>
      </c>
      <c r="D96" s="5">
        <v>37</v>
      </c>
      <c r="F96" s="4">
        <v>500</v>
      </c>
      <c r="G96">
        <v>9.2999999999999999E-2</v>
      </c>
      <c r="H96" s="5">
        <v>37</v>
      </c>
      <c r="J96" s="13">
        <f t="shared" si="1"/>
        <v>0.84946236559139787</v>
      </c>
    </row>
    <row r="97" spans="2:10">
      <c r="B97" s="4">
        <v>600</v>
      </c>
      <c r="C97">
        <v>0.11</v>
      </c>
      <c r="D97" s="5">
        <v>37</v>
      </c>
      <c r="F97" s="4">
        <v>600</v>
      </c>
      <c r="G97">
        <v>0.126</v>
      </c>
      <c r="H97" s="5">
        <v>37</v>
      </c>
      <c r="J97" s="13">
        <f t="shared" si="1"/>
        <v>0.87301587301587302</v>
      </c>
    </row>
    <row r="98" spans="2:10">
      <c r="B98" s="4">
        <v>700</v>
      </c>
      <c r="C98">
        <v>0.14199999999999999</v>
      </c>
      <c r="D98" s="5">
        <v>37</v>
      </c>
      <c r="F98" s="4">
        <v>700</v>
      </c>
      <c r="G98">
        <v>0.13400000000000001</v>
      </c>
      <c r="H98" s="5">
        <v>37</v>
      </c>
      <c r="J98" s="13">
        <f t="shared" si="1"/>
        <v>1.0597014925373134</v>
      </c>
    </row>
    <row r="99" spans="2:10">
      <c r="B99" s="4">
        <v>800</v>
      </c>
      <c r="C99">
        <v>0.17799999999999999</v>
      </c>
      <c r="D99" s="5">
        <v>37</v>
      </c>
      <c r="F99" s="4">
        <v>800</v>
      </c>
      <c r="G99">
        <v>0.20100000000000001</v>
      </c>
      <c r="H99" s="5">
        <v>37</v>
      </c>
      <c r="J99" s="13">
        <f t="shared" si="1"/>
        <v>0.88557213930348244</v>
      </c>
    </row>
    <row r="100" spans="2:10">
      <c r="B100" s="4">
        <v>900</v>
      </c>
      <c r="C100">
        <v>0.24099999999999999</v>
      </c>
      <c r="D100" s="5">
        <v>37</v>
      </c>
      <c r="F100" s="4">
        <v>900</v>
      </c>
      <c r="G100">
        <v>0.25600000000000001</v>
      </c>
      <c r="H100" s="5">
        <v>37</v>
      </c>
      <c r="J100" s="13">
        <f t="shared" si="1"/>
        <v>0.94140625</v>
      </c>
    </row>
    <row r="101" spans="2:10">
      <c r="B101" s="4">
        <v>1000</v>
      </c>
      <c r="C101">
        <v>0.28299999999999997</v>
      </c>
      <c r="D101" s="5">
        <v>37</v>
      </c>
      <c r="F101" s="4">
        <v>1000</v>
      </c>
      <c r="G101">
        <v>0.214</v>
      </c>
      <c r="H101" s="5">
        <v>37</v>
      </c>
      <c r="J101" s="14">
        <f t="shared" si="1"/>
        <v>1.3224299065420559</v>
      </c>
    </row>
    <row r="102" spans="2:10">
      <c r="B102" s="9" t="s">
        <v>20</v>
      </c>
      <c r="C102" s="10"/>
      <c r="D102" s="11"/>
      <c r="F102" s="9" t="s">
        <v>20</v>
      </c>
      <c r="G102" s="10"/>
      <c r="H102" s="11"/>
      <c r="J102" s="16"/>
    </row>
    <row r="103" spans="2:10">
      <c r="B103" s="4">
        <v>100</v>
      </c>
      <c r="C103">
        <v>1.4E-2</v>
      </c>
      <c r="D103" s="5">
        <v>37</v>
      </c>
      <c r="F103" s="4">
        <v>100</v>
      </c>
      <c r="G103">
        <v>1.7999999999999999E-2</v>
      </c>
      <c r="H103" s="5">
        <v>37</v>
      </c>
      <c r="J103" s="12">
        <f t="shared" si="1"/>
        <v>0.7777777777777779</v>
      </c>
    </row>
    <row r="104" spans="2:10">
      <c r="B104" s="4">
        <v>200</v>
      </c>
      <c r="C104">
        <v>1.6E-2</v>
      </c>
      <c r="D104" s="5">
        <v>37</v>
      </c>
      <c r="F104" s="4">
        <v>200</v>
      </c>
      <c r="G104">
        <v>3.1E-2</v>
      </c>
      <c r="H104" s="5">
        <v>37</v>
      </c>
      <c r="J104" s="13">
        <f t="shared" si="1"/>
        <v>0.5161290322580645</v>
      </c>
    </row>
    <row r="105" spans="2:10">
      <c r="B105" s="4">
        <v>300</v>
      </c>
      <c r="C105">
        <v>1.6E-2</v>
      </c>
      <c r="D105" s="5">
        <v>37</v>
      </c>
      <c r="F105" s="4">
        <v>300</v>
      </c>
      <c r="G105">
        <v>3.5999999999999997E-2</v>
      </c>
      <c r="H105" s="5">
        <v>37</v>
      </c>
      <c r="J105" s="13">
        <f t="shared" si="1"/>
        <v>0.44444444444444448</v>
      </c>
    </row>
    <row r="106" spans="2:10">
      <c r="B106" s="4">
        <v>400</v>
      </c>
      <c r="C106">
        <v>4.7E-2</v>
      </c>
      <c r="D106" s="5">
        <v>37</v>
      </c>
      <c r="F106" s="4">
        <v>400</v>
      </c>
      <c r="G106">
        <v>6.4000000000000001E-2</v>
      </c>
      <c r="H106" s="5">
        <v>37</v>
      </c>
      <c r="J106" s="13">
        <f t="shared" si="1"/>
        <v>0.734375</v>
      </c>
    </row>
    <row r="107" spans="2:10">
      <c r="B107" s="4">
        <v>500</v>
      </c>
      <c r="C107">
        <v>6.2E-2</v>
      </c>
      <c r="D107" s="5">
        <v>37</v>
      </c>
      <c r="F107" s="4">
        <v>500</v>
      </c>
      <c r="G107">
        <v>8.1000000000000003E-2</v>
      </c>
      <c r="H107" s="5">
        <v>37</v>
      </c>
      <c r="J107" s="13">
        <f t="shared" si="1"/>
        <v>0.76543209876543206</v>
      </c>
    </row>
    <row r="108" spans="2:10">
      <c r="B108" s="4">
        <v>600</v>
      </c>
      <c r="C108">
        <v>0.105</v>
      </c>
      <c r="D108" s="5">
        <v>37</v>
      </c>
      <c r="F108" s="4">
        <v>600</v>
      </c>
      <c r="G108">
        <v>0.11</v>
      </c>
      <c r="H108" s="5">
        <v>37</v>
      </c>
      <c r="J108" s="13">
        <f t="shared" si="1"/>
        <v>0.95454545454545447</v>
      </c>
    </row>
    <row r="109" spans="2:10">
      <c r="B109" s="4">
        <v>700</v>
      </c>
      <c r="C109">
        <v>0.14099999999999999</v>
      </c>
      <c r="D109" s="5">
        <v>37</v>
      </c>
      <c r="F109" s="4">
        <v>700</v>
      </c>
      <c r="G109">
        <v>0.14199999999999999</v>
      </c>
      <c r="H109" s="5">
        <v>37</v>
      </c>
      <c r="J109" s="13">
        <f t="shared" si="1"/>
        <v>0.99295774647887325</v>
      </c>
    </row>
    <row r="110" spans="2:10">
      <c r="B110" s="4">
        <v>800</v>
      </c>
      <c r="C110">
        <v>0.17599999999999999</v>
      </c>
      <c r="D110" s="5">
        <v>37</v>
      </c>
      <c r="F110" s="4">
        <v>800</v>
      </c>
      <c r="G110">
        <v>0.16</v>
      </c>
      <c r="H110" s="5">
        <v>37</v>
      </c>
      <c r="J110" s="13">
        <f t="shared" si="1"/>
        <v>1.0999999999999999</v>
      </c>
    </row>
    <row r="111" spans="2:10">
      <c r="B111" s="4">
        <v>900</v>
      </c>
      <c r="C111">
        <v>0.23499999999999999</v>
      </c>
      <c r="D111" s="5">
        <v>37</v>
      </c>
      <c r="F111" s="4">
        <v>900</v>
      </c>
      <c r="G111">
        <v>0.19500000000000001</v>
      </c>
      <c r="H111" s="5">
        <v>37</v>
      </c>
      <c r="J111" s="13">
        <f t="shared" si="1"/>
        <v>1.2051282051282051</v>
      </c>
    </row>
    <row r="112" spans="2:10">
      <c r="B112" s="6">
        <v>1000</v>
      </c>
      <c r="C112" s="7">
        <v>0.29299999999999998</v>
      </c>
      <c r="D112" s="8">
        <v>37</v>
      </c>
      <c r="F112" s="6">
        <v>1000</v>
      </c>
      <c r="G112" s="7">
        <v>0.20799999999999999</v>
      </c>
      <c r="H112" s="8">
        <v>37</v>
      </c>
      <c r="J112" s="14">
        <f t="shared" si="1"/>
        <v>1.408653846153846</v>
      </c>
    </row>
    <row r="114" spans="2:10">
      <c r="B114" s="17" t="s">
        <v>21</v>
      </c>
      <c r="C114" s="18"/>
      <c r="D114" s="19"/>
      <c r="F114" s="17" t="s">
        <v>21</v>
      </c>
      <c r="G114" s="18"/>
      <c r="H114" s="19"/>
      <c r="J114" s="12" t="s">
        <v>2</v>
      </c>
    </row>
    <row r="115" spans="2:10">
      <c r="B115" s="1">
        <v>100</v>
      </c>
      <c r="C115" s="2">
        <f>AVERAGE(C103,C92,C81,C70,C59,C48,C37,C26,C15,C4)</f>
        <v>1.0699999999999999E-2</v>
      </c>
      <c r="D115" s="3">
        <v>78</v>
      </c>
      <c r="F115" s="1">
        <v>100</v>
      </c>
      <c r="G115" s="2">
        <f>AVERAGE(G103,G92,G81,G70,G59,G48,G37,G26,G15,G4)</f>
        <v>1.14E-2</v>
      </c>
      <c r="H115" s="3">
        <v>78</v>
      </c>
      <c r="J115" s="13">
        <f t="shared" ref="J115:J123" si="2">C115/G115</f>
        <v>0.9385964912280701</v>
      </c>
    </row>
    <row r="116" spans="2:10">
      <c r="B116" s="4">
        <v>200</v>
      </c>
      <c r="C116">
        <f t="shared" ref="C116:C124" si="3">AVERAGE(C104,C93,C82,C71,C60,C49,C38,C27,C16,C5)</f>
        <v>1.3900000000000001E-2</v>
      </c>
      <c r="D116" s="5">
        <v>78</v>
      </c>
      <c r="F116" s="4">
        <v>200</v>
      </c>
      <c r="G116">
        <f t="shared" ref="G116:G124" si="4">AVERAGE(G104,G93,G82,G71,G60,G49,G38,G27,G16,G5)</f>
        <v>2.53E-2</v>
      </c>
      <c r="H116" s="5">
        <v>78</v>
      </c>
      <c r="J116" s="13">
        <f t="shared" si="2"/>
        <v>0.54940711462450598</v>
      </c>
    </row>
    <row r="117" spans="2:10">
      <c r="B117" s="4">
        <v>300</v>
      </c>
      <c r="C117">
        <f t="shared" si="3"/>
        <v>2.7600000000000003E-2</v>
      </c>
      <c r="D117" s="5">
        <v>79</v>
      </c>
      <c r="F117" s="4">
        <v>300</v>
      </c>
      <c r="G117">
        <f t="shared" si="4"/>
        <v>3.5500000000000011E-2</v>
      </c>
      <c r="H117" s="5">
        <v>79</v>
      </c>
      <c r="J117" s="13">
        <f t="shared" si="2"/>
        <v>0.77746478873239422</v>
      </c>
    </row>
    <row r="118" spans="2:10">
      <c r="B118" s="4">
        <v>400</v>
      </c>
      <c r="C118">
        <f t="shared" si="3"/>
        <v>4.4099999999999993E-2</v>
      </c>
      <c r="D118" s="5">
        <v>79</v>
      </c>
      <c r="F118" s="4">
        <v>400</v>
      </c>
      <c r="G118">
        <f t="shared" si="4"/>
        <v>5.0299999999999991E-2</v>
      </c>
      <c r="H118" s="5">
        <v>79</v>
      </c>
      <c r="J118" s="13">
        <f t="shared" si="2"/>
        <v>0.87673956262425445</v>
      </c>
    </row>
    <row r="119" spans="2:10">
      <c r="B119" s="4">
        <v>500</v>
      </c>
      <c r="C119">
        <f t="shared" si="3"/>
        <v>7.0199999999999999E-2</v>
      </c>
      <c r="D119" s="5">
        <v>79</v>
      </c>
      <c r="F119" s="4">
        <v>500</v>
      </c>
      <c r="G119">
        <f t="shared" si="4"/>
        <v>6.3500000000000015E-2</v>
      </c>
      <c r="H119" s="5">
        <v>79</v>
      </c>
      <c r="J119" s="13">
        <f t="shared" si="2"/>
        <v>1.1055118110236217</v>
      </c>
    </row>
    <row r="120" spans="2:10">
      <c r="B120" s="4">
        <v>600</v>
      </c>
      <c r="C120">
        <f t="shared" si="3"/>
        <v>0.10129999999999999</v>
      </c>
      <c r="D120" s="5">
        <v>79</v>
      </c>
      <c r="F120" s="4">
        <v>600</v>
      </c>
      <c r="G120">
        <f t="shared" si="4"/>
        <v>8.0299999999999983E-2</v>
      </c>
      <c r="H120" s="5">
        <v>79</v>
      </c>
      <c r="J120" s="13">
        <f t="shared" si="2"/>
        <v>1.2615193026151932</v>
      </c>
    </row>
    <row r="121" spans="2:10">
      <c r="B121" s="4">
        <v>700</v>
      </c>
      <c r="C121">
        <f t="shared" si="3"/>
        <v>0.14169999999999999</v>
      </c>
      <c r="D121" s="5">
        <v>79</v>
      </c>
      <c r="F121" s="4">
        <v>700</v>
      </c>
      <c r="G121">
        <f t="shared" si="4"/>
        <v>0.10289999999999999</v>
      </c>
      <c r="H121" s="5">
        <v>79</v>
      </c>
      <c r="J121" s="13">
        <f t="shared" si="2"/>
        <v>1.3770651117589894</v>
      </c>
    </row>
    <row r="122" spans="2:10">
      <c r="B122" s="4">
        <v>800</v>
      </c>
      <c r="C122">
        <f t="shared" si="3"/>
        <v>0.184</v>
      </c>
      <c r="D122" s="5">
        <v>79</v>
      </c>
      <c r="F122" s="4">
        <v>800</v>
      </c>
      <c r="G122">
        <f t="shared" si="4"/>
        <v>0.13419999999999999</v>
      </c>
      <c r="H122" s="5">
        <v>79</v>
      </c>
      <c r="J122" s="13">
        <f t="shared" si="2"/>
        <v>1.3710879284649777</v>
      </c>
    </row>
    <row r="123" spans="2:10">
      <c r="B123" s="4">
        <v>900</v>
      </c>
      <c r="C123">
        <f t="shared" si="3"/>
        <v>0.23159999999999997</v>
      </c>
      <c r="D123" s="5">
        <v>79</v>
      </c>
      <c r="F123" s="4">
        <v>900</v>
      </c>
      <c r="G123">
        <f t="shared" si="4"/>
        <v>0.16139999999999999</v>
      </c>
      <c r="H123" s="5">
        <v>79</v>
      </c>
      <c r="J123" s="13">
        <f t="shared" si="2"/>
        <v>1.4349442379182156</v>
      </c>
    </row>
    <row r="124" spans="2:10">
      <c r="B124" s="6">
        <v>1000</v>
      </c>
      <c r="C124" s="7">
        <f t="shared" si="3"/>
        <v>0.2843</v>
      </c>
      <c r="D124" s="8">
        <v>79</v>
      </c>
      <c r="F124" s="6">
        <v>1000</v>
      </c>
      <c r="G124" s="7">
        <f t="shared" si="4"/>
        <v>0.1764</v>
      </c>
      <c r="H124" s="8">
        <v>79</v>
      </c>
      <c r="J124" s="14">
        <f>C124/G124</f>
        <v>1.6116780045351473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FBD00C736BCE5146958DDB280555EA75" ma:contentTypeVersion="6" ma:contentTypeDescription="Создание документа." ma:contentTypeScope="" ma:versionID="59cd0c64388851a6fda4085ea6b02e3e">
  <xsd:schema xmlns:xsd="http://www.w3.org/2001/XMLSchema" xmlns:xs="http://www.w3.org/2001/XMLSchema" xmlns:p="http://schemas.microsoft.com/office/2006/metadata/properties" xmlns:ns2="ce8d3c37-d568-466f-aeed-1f46685f19f2" xmlns:ns3="aae197c5-70a8-4df8-81e6-019cf034621c" targetNamespace="http://schemas.microsoft.com/office/2006/metadata/properties" ma:root="true" ma:fieldsID="4f9d5f459ba3afa4395dadeaca719376" ns2:_="" ns3:_="">
    <xsd:import namespace="ce8d3c37-d568-466f-aeed-1f46685f19f2"/>
    <xsd:import namespace="aae197c5-70a8-4df8-81e6-019cf03462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8d3c37-d568-466f-aeed-1f46685f19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e197c5-70a8-4df8-81e6-019cf034621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69C746-B3C6-4DAC-8B4E-0557BADAF508}"/>
</file>

<file path=customXml/itemProps2.xml><?xml version="1.0" encoding="utf-8"?>
<ds:datastoreItem xmlns:ds="http://schemas.openxmlformats.org/officeDocument/2006/customXml" ds:itemID="{24D62F30-E285-40BE-A058-75A71D1556D4}"/>
</file>

<file path=customXml/itemProps3.xml><?xml version="1.0" encoding="utf-8"?>
<ds:datastoreItem xmlns:ds="http://schemas.openxmlformats.org/officeDocument/2006/customXml" ds:itemID="{0C334D39-CC0A-4A76-A435-EF0E7E3693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Аверин Павел Владиславович</cp:lastModifiedBy>
  <cp:revision/>
  <dcterms:created xsi:type="dcterms:W3CDTF">2024-03-20T16:27:43Z</dcterms:created>
  <dcterms:modified xsi:type="dcterms:W3CDTF">2024-03-21T06:37:30Z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0x010100FBD00C736BCE5146958DDB280555EA75</vt:lpwstr>
  </property>
</Properties>
</file>